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ykutt\Documents\Data Science\Projects\Frazers Group Data Analytics\"/>
    </mc:Choice>
  </mc:AlternateContent>
  <xr:revisionPtr revIDLastSave="0" documentId="13_ncr:1_{DE15A595-8A48-4ABF-9B4F-81D98C5E4573}" xr6:coauthVersionLast="47" xr6:coauthVersionMax="47" xr10:uidLastSave="{00000000-0000-0000-0000-000000000000}"/>
  <bookViews>
    <workbookView xWindow="-110" yWindow="-110" windowWidth="19420" windowHeight="10300" activeTab="4" xr2:uid="{00000000-000D-0000-FFFF-FFFF00000000}"/>
  </bookViews>
  <sheets>
    <sheet name="Dashboard" sheetId="7" r:id="rId1"/>
    <sheet name="Forecast B" sheetId="2" r:id="rId2"/>
    <sheet name="Forecast C" sheetId="3" r:id="rId3"/>
    <sheet name="Forecast A" sheetId="6" r:id="rId4"/>
    <sheet name="Sheet1" sheetId="1" r:id="rId5"/>
    <sheet name="Sheet2" sheetId="4" r:id="rId6"/>
    <sheet name="Sheet3" sheetId="5" r:id="rId7"/>
  </sheets>
  <definedNames>
    <definedName name="Slicer_Financial_week_No.">#N/A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4" i="3" l="1"/>
  <c r="C55" i="3"/>
  <c r="C63" i="3"/>
  <c r="C56" i="3"/>
  <c r="C61" i="3"/>
  <c r="C59" i="2"/>
  <c r="C62" i="3"/>
  <c r="C63" i="2"/>
  <c r="C59" i="3"/>
  <c r="C64" i="3"/>
  <c r="C57" i="3"/>
  <c r="C56" i="2"/>
  <c r="C60" i="2"/>
  <c r="C65" i="2"/>
  <c r="C55" i="2"/>
  <c r="C65" i="3"/>
  <c r="C64" i="2"/>
  <c r="C62" i="2"/>
  <c r="C54" i="2"/>
  <c r="C66" i="2"/>
  <c r="C58" i="2"/>
  <c r="C58" i="3"/>
  <c r="C57" i="2"/>
  <c r="C61" i="2"/>
  <c r="C66" i="3"/>
  <c r="C60" i="3"/>
  <c r="E60" i="3"/>
  <c r="D58" i="3"/>
  <c r="D62" i="2"/>
  <c r="D65" i="2"/>
  <c r="E64" i="3"/>
  <c r="E59" i="2"/>
  <c r="E55" i="3"/>
  <c r="E58" i="3"/>
  <c r="E62" i="2"/>
  <c r="E65" i="2"/>
  <c r="D64" i="3"/>
  <c r="D59" i="2"/>
  <c r="D55" i="3"/>
  <c r="E64" i="2"/>
  <c r="E59" i="3"/>
  <c r="E54" i="3"/>
  <c r="D60" i="2"/>
  <c r="D59" i="3"/>
  <c r="D54" i="3"/>
  <c r="D62" i="3"/>
  <c r="E63" i="3"/>
  <c r="E54" i="2"/>
  <c r="D60" i="3"/>
  <c r="E60" i="2"/>
  <c r="E62" i="3"/>
  <c r="E66" i="3"/>
  <c r="D58" i="2"/>
  <c r="E61" i="3"/>
  <c r="D64" i="2"/>
  <c r="D61" i="3"/>
  <c r="E57" i="2"/>
  <c r="D66" i="3"/>
  <c r="E58" i="2"/>
  <c r="D57" i="3"/>
  <c r="D63" i="3"/>
  <c r="D61" i="2"/>
  <c r="E66" i="2"/>
  <c r="E65" i="3"/>
  <c r="E56" i="2"/>
  <c r="D63" i="2"/>
  <c r="E56" i="3"/>
  <c r="E61" i="2"/>
  <c r="D66" i="2"/>
  <c r="D65" i="3"/>
  <c r="D56" i="2"/>
  <c r="E63" i="2"/>
  <c r="D56" i="3"/>
  <c r="D57" i="2"/>
  <c r="D54" i="2"/>
  <c r="D55" i="2"/>
  <c r="E57" i="3"/>
  <c r="E55" i="2"/>
</calcChain>
</file>

<file path=xl/sharedStrings.xml><?xml version="1.0" encoding="utf-8"?>
<sst xmlns="http://schemas.openxmlformats.org/spreadsheetml/2006/main" count="190" uniqueCount="43">
  <si>
    <t>Product B</t>
  </si>
  <si>
    <t>Product C</t>
  </si>
  <si>
    <t>Product</t>
  </si>
  <si>
    <t>Financial week No.</t>
  </si>
  <si>
    <t>Week Commencing</t>
  </si>
  <si>
    <t>Store Sales Units</t>
  </si>
  <si>
    <t>Web Sales Units</t>
  </si>
  <si>
    <t>Total Sales Units</t>
  </si>
  <si>
    <t>Store Turnover</t>
  </si>
  <si>
    <t>Web Turnover</t>
  </si>
  <si>
    <t>Total Turnover</t>
  </si>
  <si>
    <t>Store Average Sell Price</t>
  </si>
  <si>
    <t>Web Average Sell Price</t>
  </si>
  <si>
    <t>Average Sell Price</t>
  </si>
  <si>
    <t>Store Stock Availability</t>
  </si>
  <si>
    <t>Timeline</t>
  </si>
  <si>
    <t>Values</t>
  </si>
  <si>
    <t>Forecast</t>
  </si>
  <si>
    <t>Lower Confidence Bound</t>
  </si>
  <si>
    <t>Upper Confidence Bound</t>
  </si>
  <si>
    <t>Cal Yr</t>
  </si>
  <si>
    <t>Month</t>
  </si>
  <si>
    <t>Temp ºC</t>
  </si>
  <si>
    <t>Rainfall mm</t>
  </si>
  <si>
    <t>March</t>
  </si>
  <si>
    <t>April</t>
  </si>
  <si>
    <t>May</t>
  </si>
  <si>
    <t>June</t>
  </si>
  <si>
    <t>July</t>
  </si>
  <si>
    <t>August</t>
  </si>
  <si>
    <t>September</t>
  </si>
  <si>
    <t>October</t>
  </si>
  <si>
    <t>November</t>
  </si>
  <si>
    <t>December</t>
  </si>
  <si>
    <t>January</t>
  </si>
  <si>
    <t>February</t>
  </si>
  <si>
    <t>1981-2010 Avg</t>
  </si>
  <si>
    <t>1981 -2010 Temp ºC</t>
  </si>
  <si>
    <t>1981-2010 Rainfall mm</t>
  </si>
  <si>
    <t>Column Labels</t>
  </si>
  <si>
    <t>Grand Total</t>
  </si>
  <si>
    <t>Sum of Total Sales Units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</si>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</sst>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Red]\-&quot;£&quot;#,##0"/>
    <numFmt numFmtId="8" formatCode="&quot;£&quot;#,##0.00;[Red]\-&quot;£&quot;#,##0.00"/>
    <numFmt numFmtId="164" formatCode="0.0%"/>
    <numFmt numFmtId="165" formatCode="#,##0.0_ ;[Red]\-#,##0.0\ "/>
    <numFmt numFmtId="166" formatCode="0.0"/>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0" tint="-0.14999847407452621"/>
        <bgColor indexed="64"/>
      </patternFill>
    </fill>
    <fill>
      <patternFill patternType="solid">
        <fgColor theme="9" tint="0.79998168889431442"/>
        <bgColor indexed="64"/>
      </patternFill>
    </fill>
  </fills>
  <borders count="8">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2" fillId="3" borderId="0" xfId="0" applyFont="1" applyFill="1" applyAlignment="1">
      <alignment horizontal="center" vertical="top" wrapText="1"/>
    </xf>
    <xf numFmtId="0" fontId="0" fillId="2" borderId="1" xfId="0" applyFill="1" applyBorder="1"/>
    <xf numFmtId="14" fontId="0" fillId="2" borderId="1" xfId="0" applyNumberFormat="1" applyFill="1" applyBorder="1" applyAlignment="1">
      <alignment horizontal="left"/>
    </xf>
    <xf numFmtId="6" fontId="0" fillId="2" borderId="1" xfId="0" applyNumberFormat="1" applyFill="1" applyBorder="1"/>
    <xf numFmtId="8" fontId="0" fillId="2" borderId="1" xfId="0" applyNumberFormat="1" applyFill="1" applyBorder="1" applyAlignment="1">
      <alignment horizontal="center"/>
    </xf>
    <xf numFmtId="164" fontId="0" fillId="2" borderId="1" xfId="1" applyNumberFormat="1" applyFont="1" applyFill="1" applyBorder="1" applyAlignment="1">
      <alignment horizontal="center"/>
    </xf>
    <xf numFmtId="0" fontId="0" fillId="0" borderId="1" xfId="0" applyBorder="1"/>
    <xf numFmtId="14" fontId="0" fillId="0" borderId="1" xfId="0" applyNumberFormat="1" applyBorder="1" applyAlignment="1">
      <alignment horizontal="left"/>
    </xf>
    <xf numFmtId="6" fontId="0" fillId="0" borderId="1" xfId="0" applyNumberFormat="1" applyBorder="1"/>
    <xf numFmtId="8" fontId="0" fillId="0" borderId="1" xfId="0" applyNumberFormat="1" applyBorder="1" applyAlignment="1">
      <alignment horizontal="center"/>
    </xf>
    <xf numFmtId="164" fontId="0" fillId="0" borderId="1" xfId="1" applyNumberFormat="1" applyFont="1" applyBorder="1" applyAlignment="1">
      <alignment horizontal="center"/>
    </xf>
    <xf numFmtId="2" fontId="0" fillId="0" borderId="0" xfId="0" applyNumberFormat="1"/>
    <xf numFmtId="0" fontId="2" fillId="3" borderId="2" xfId="0" applyFont="1" applyFill="1" applyBorder="1" applyAlignment="1">
      <alignment horizontal="center" vertical="top" wrapText="1"/>
    </xf>
    <xf numFmtId="0" fontId="0" fillId="0" borderId="2" xfId="0" applyBorder="1" applyAlignment="1">
      <alignment horizontal="center"/>
    </xf>
    <xf numFmtId="0" fontId="0" fillId="0" borderId="2" xfId="0" applyBorder="1"/>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165" fontId="0" fillId="0" borderId="2" xfId="0" applyNumberFormat="1" applyBorder="1" applyAlignment="1">
      <alignment horizontal="center"/>
    </xf>
    <xf numFmtId="166" fontId="0" fillId="0" borderId="2" xfId="0" applyNumberFormat="1" applyBorder="1" applyAlignment="1">
      <alignment horizontal="center"/>
    </xf>
    <xf numFmtId="0" fontId="0" fillId="0" borderId="0" xfId="0" pivotButton="1"/>
    <xf numFmtId="0" fontId="0" fillId="0" borderId="0" xfId="0" applyAlignment="1">
      <alignment horizontal="left"/>
    </xf>
    <xf numFmtId="165" fontId="0" fillId="4" borderId="3" xfId="0" applyNumberFormat="1" applyFill="1" applyBorder="1" applyAlignment="1">
      <alignment horizontal="center"/>
    </xf>
    <xf numFmtId="165" fontId="0" fillId="4" borderId="4" xfId="0" applyNumberFormat="1" applyFill="1" applyBorder="1" applyAlignment="1">
      <alignment horizontal="center"/>
    </xf>
    <xf numFmtId="165" fontId="0" fillId="4" borderId="5" xfId="0" applyNumberFormat="1" applyFill="1" applyBorder="1" applyAlignment="1">
      <alignment horizontal="center"/>
    </xf>
  </cellXfs>
  <cellStyles count="2">
    <cellStyle name="Normal" xfId="0" builtinId="0"/>
    <cellStyle name="Per cent" xfId="1" builtinId="5"/>
  </cellStyles>
  <dxfs count="20">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2" formatCode="&quot;£&quot;#,##0.00;[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2" formatCode="&quot;£&quot;#,##0.00;[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2" formatCode="&quot;£&quot;#,##0.00;[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0" formatCode="&quot;£&quot;#,##0;[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0" formatCode="&quot;£&quot;#,##0;[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0" formatCode="&quot;£&quot;#,##0;[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right style="thin">
          <color theme="4" tint="0.39997558519241921"/>
        </right>
        <top style="thin">
          <color theme="4" tint="0.39997558519241921"/>
        </top>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numFmt numFmtId="2" formatCode="0.00"/>
    </dxf>
    <dxf>
      <numFmt numFmtId="2" formatCode="0.00"/>
    </dxf>
    <dxf>
      <numFmt numFmtId="2" formatCode="0.00"/>
    </dxf>
    <dxf>
      <numFmt numFmtId="2" formatCode="0.00"/>
    </dxf>
  </dxfs>
  <tableStyles count="1" defaultTableStyle="TableStyleMedium2" defaultPivotStyle="PivotStyleLight16">
    <tableStyle name="Invisible" pivot="0" table="0" count="0" xr9:uid="{52A97585-4CFE-4894-B080-728B3FDABE5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[Ex_1_AnsF.xlsx]Forecast A!PivotTable1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per Week</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'Forecast A'!$B$3:$B$4</c:f>
              <c:strCache>
                <c:ptCount val="1"/>
                <c:pt idx="0">
                  <c:v>Product B</c:v>
                </c:pt>
              </c:strCache>
            </c:strRef>
          </c:tx>
          <c:spPr>
            <a:solidFill>
              <a:schemeClr val="accent1"/>
            </a:solidFill>
            <a:ln>
              <a:noFill/>
            </a:ln>
            <a:effectLst/>
          </c:spPr>
          <c:invertIfNegative val="0"/>
          <c:cat>
            <c:strRef>
              <c:f>'Forecast A'!$A$5:$A$57</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'Forecast A'!$B$5:$B$57</c:f>
              <c:numCache>
                <c:formatCode>General</c:formatCode>
                <c:ptCount val="52"/>
                <c:pt idx="0">
                  <c:v>6335</c:v>
                </c:pt>
                <c:pt idx="1">
                  <c:v>4231</c:v>
                </c:pt>
                <c:pt idx="2">
                  <c:v>5781</c:v>
                </c:pt>
                <c:pt idx="3">
                  <c:v>27258</c:v>
                </c:pt>
                <c:pt idx="4">
                  <c:v>7020</c:v>
                </c:pt>
                <c:pt idx="5">
                  <c:v>13091</c:v>
                </c:pt>
                <c:pt idx="6">
                  <c:v>31035</c:v>
                </c:pt>
                <c:pt idx="7">
                  <c:v>5472</c:v>
                </c:pt>
                <c:pt idx="8">
                  <c:v>6835</c:v>
                </c:pt>
                <c:pt idx="9">
                  <c:v>20631</c:v>
                </c:pt>
                <c:pt idx="10">
                  <c:v>7546</c:v>
                </c:pt>
                <c:pt idx="11">
                  <c:v>17801</c:v>
                </c:pt>
                <c:pt idx="12">
                  <c:v>28849</c:v>
                </c:pt>
                <c:pt idx="13">
                  <c:v>35177</c:v>
                </c:pt>
                <c:pt idx="14">
                  <c:v>30320</c:v>
                </c:pt>
                <c:pt idx="15">
                  <c:v>27860</c:v>
                </c:pt>
                <c:pt idx="16">
                  <c:v>17166</c:v>
                </c:pt>
                <c:pt idx="17">
                  <c:v>10183</c:v>
                </c:pt>
                <c:pt idx="18">
                  <c:v>16268</c:v>
                </c:pt>
                <c:pt idx="19">
                  <c:v>38648</c:v>
                </c:pt>
                <c:pt idx="20">
                  <c:v>31675</c:v>
                </c:pt>
                <c:pt idx="21">
                  <c:v>18259</c:v>
                </c:pt>
                <c:pt idx="22">
                  <c:v>24425</c:v>
                </c:pt>
                <c:pt idx="23">
                  <c:v>13538</c:v>
                </c:pt>
                <c:pt idx="24">
                  <c:v>9792</c:v>
                </c:pt>
                <c:pt idx="25">
                  <c:v>17757</c:v>
                </c:pt>
                <c:pt idx="26">
                  <c:v>9387</c:v>
                </c:pt>
                <c:pt idx="27">
                  <c:v>8913</c:v>
                </c:pt>
                <c:pt idx="28">
                  <c:v>10300</c:v>
                </c:pt>
                <c:pt idx="29">
                  <c:v>7542</c:v>
                </c:pt>
                <c:pt idx="30">
                  <c:v>10819</c:v>
                </c:pt>
                <c:pt idx="31">
                  <c:v>6983</c:v>
                </c:pt>
                <c:pt idx="32">
                  <c:v>6911</c:v>
                </c:pt>
                <c:pt idx="33">
                  <c:v>15577</c:v>
                </c:pt>
                <c:pt idx="34">
                  <c:v>6284</c:v>
                </c:pt>
                <c:pt idx="35">
                  <c:v>11908</c:v>
                </c:pt>
                <c:pt idx="36">
                  <c:v>13231</c:v>
                </c:pt>
                <c:pt idx="37">
                  <c:v>4708</c:v>
                </c:pt>
                <c:pt idx="38">
                  <c:v>15961</c:v>
                </c:pt>
                <c:pt idx="39">
                  <c:v>14159</c:v>
                </c:pt>
                <c:pt idx="40">
                  <c:v>10224</c:v>
                </c:pt>
                <c:pt idx="41">
                  <c:v>8415</c:v>
                </c:pt>
                <c:pt idx="42">
                  <c:v>8037</c:v>
                </c:pt>
                <c:pt idx="43">
                  <c:v>3993</c:v>
                </c:pt>
                <c:pt idx="44">
                  <c:v>3714</c:v>
                </c:pt>
                <c:pt idx="45">
                  <c:v>6910</c:v>
                </c:pt>
                <c:pt idx="46">
                  <c:v>7246</c:v>
                </c:pt>
                <c:pt idx="47">
                  <c:v>9253</c:v>
                </c:pt>
                <c:pt idx="48">
                  <c:v>7393</c:v>
                </c:pt>
                <c:pt idx="49">
                  <c:v>2408</c:v>
                </c:pt>
                <c:pt idx="50">
                  <c:v>4111</c:v>
                </c:pt>
                <c:pt idx="51">
                  <c:v>3064</c:v>
                </c:pt>
              </c:numCache>
            </c:numRef>
          </c:val>
          <c:extLst>
            <c:ext xmlns:c16="http://schemas.microsoft.com/office/drawing/2014/chart" uri="{C3380CC4-5D6E-409C-BE32-E72D297353CC}">
              <c16:uniqueId val="{00000000-185E-4693-A7CF-75C36B592638}"/>
            </c:ext>
          </c:extLst>
        </c:ser>
        <c:ser>
          <c:idx val="1"/>
          <c:order val="1"/>
          <c:tx>
            <c:strRef>
              <c:f>'Forecast A'!$C$3:$C$4</c:f>
              <c:strCache>
                <c:ptCount val="1"/>
                <c:pt idx="0">
                  <c:v>Product C</c:v>
                </c:pt>
              </c:strCache>
            </c:strRef>
          </c:tx>
          <c:spPr>
            <a:solidFill>
              <a:schemeClr val="accent2"/>
            </a:solidFill>
            <a:ln>
              <a:noFill/>
            </a:ln>
            <a:effectLst/>
          </c:spPr>
          <c:invertIfNegative val="0"/>
          <c:cat>
            <c:strRef>
              <c:f>'Forecast A'!$A$5:$A$57</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'Forecast A'!$C$5:$C$57</c:f>
              <c:numCache>
                <c:formatCode>General</c:formatCode>
                <c:ptCount val="52"/>
                <c:pt idx="0">
                  <c:v>1793</c:v>
                </c:pt>
                <c:pt idx="1">
                  <c:v>1074</c:v>
                </c:pt>
                <c:pt idx="2">
                  <c:v>832</c:v>
                </c:pt>
                <c:pt idx="3">
                  <c:v>775</c:v>
                </c:pt>
                <c:pt idx="4">
                  <c:v>394</c:v>
                </c:pt>
                <c:pt idx="5">
                  <c:v>502</c:v>
                </c:pt>
                <c:pt idx="6">
                  <c:v>688</c:v>
                </c:pt>
                <c:pt idx="7">
                  <c:v>284</c:v>
                </c:pt>
                <c:pt idx="8">
                  <c:v>312</c:v>
                </c:pt>
                <c:pt idx="9">
                  <c:v>510</c:v>
                </c:pt>
                <c:pt idx="10">
                  <c:v>347</c:v>
                </c:pt>
                <c:pt idx="11">
                  <c:v>388</c:v>
                </c:pt>
                <c:pt idx="12">
                  <c:v>395</c:v>
                </c:pt>
                <c:pt idx="13">
                  <c:v>467</c:v>
                </c:pt>
                <c:pt idx="14">
                  <c:v>440</c:v>
                </c:pt>
                <c:pt idx="15">
                  <c:v>535</c:v>
                </c:pt>
                <c:pt idx="16">
                  <c:v>501</c:v>
                </c:pt>
                <c:pt idx="17">
                  <c:v>454</c:v>
                </c:pt>
                <c:pt idx="18">
                  <c:v>667</c:v>
                </c:pt>
                <c:pt idx="19">
                  <c:v>869</c:v>
                </c:pt>
                <c:pt idx="20">
                  <c:v>1259</c:v>
                </c:pt>
                <c:pt idx="21">
                  <c:v>1198</c:v>
                </c:pt>
                <c:pt idx="22">
                  <c:v>1084</c:v>
                </c:pt>
                <c:pt idx="23">
                  <c:v>1591</c:v>
                </c:pt>
                <c:pt idx="24">
                  <c:v>1168</c:v>
                </c:pt>
                <c:pt idx="25">
                  <c:v>1491</c:v>
                </c:pt>
                <c:pt idx="26">
                  <c:v>1801</c:v>
                </c:pt>
                <c:pt idx="27">
                  <c:v>3066</c:v>
                </c:pt>
                <c:pt idx="28">
                  <c:v>4894</c:v>
                </c:pt>
                <c:pt idx="29">
                  <c:v>5958</c:v>
                </c:pt>
                <c:pt idx="30">
                  <c:v>6566</c:v>
                </c:pt>
                <c:pt idx="31">
                  <c:v>11881</c:v>
                </c:pt>
                <c:pt idx="32">
                  <c:v>12254</c:v>
                </c:pt>
                <c:pt idx="33">
                  <c:v>15277</c:v>
                </c:pt>
                <c:pt idx="34">
                  <c:v>10514</c:v>
                </c:pt>
                <c:pt idx="35">
                  <c:v>8565</c:v>
                </c:pt>
                <c:pt idx="36">
                  <c:v>6784</c:v>
                </c:pt>
                <c:pt idx="37">
                  <c:v>6697</c:v>
                </c:pt>
                <c:pt idx="38">
                  <c:v>7826</c:v>
                </c:pt>
                <c:pt idx="39">
                  <c:v>4599</c:v>
                </c:pt>
                <c:pt idx="40">
                  <c:v>5683</c:v>
                </c:pt>
                <c:pt idx="41">
                  <c:v>8702</c:v>
                </c:pt>
                <c:pt idx="42">
                  <c:v>6684</c:v>
                </c:pt>
                <c:pt idx="43">
                  <c:v>6630</c:v>
                </c:pt>
                <c:pt idx="44">
                  <c:v>2735</c:v>
                </c:pt>
                <c:pt idx="45">
                  <c:v>2003</c:v>
                </c:pt>
                <c:pt idx="46">
                  <c:v>1771</c:v>
                </c:pt>
                <c:pt idx="47">
                  <c:v>1980</c:v>
                </c:pt>
                <c:pt idx="48">
                  <c:v>1389</c:v>
                </c:pt>
                <c:pt idx="49">
                  <c:v>1010</c:v>
                </c:pt>
                <c:pt idx="50">
                  <c:v>1197</c:v>
                </c:pt>
                <c:pt idx="51">
                  <c:v>1135</c:v>
                </c:pt>
              </c:numCache>
            </c:numRef>
          </c:val>
          <c:extLst>
            <c:ext xmlns:c16="http://schemas.microsoft.com/office/drawing/2014/chart" uri="{C3380CC4-5D6E-409C-BE32-E72D297353CC}">
              <c16:uniqueId val="{00000001-185E-4693-A7CF-75C36B592638}"/>
            </c:ext>
          </c:extLst>
        </c:ser>
        <c:dLbls>
          <c:showLegendKey val="0"/>
          <c:showVal val="0"/>
          <c:showCatName val="0"/>
          <c:showSerName val="0"/>
          <c:showPercent val="0"/>
          <c:showBubbleSize val="0"/>
        </c:dLbls>
        <c:gapWidth val="219"/>
        <c:overlap val="-27"/>
        <c:axId val="1193687488"/>
        <c:axId val="1193683744"/>
      </c:barChart>
      <c:catAx>
        <c:axId val="1193687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683744"/>
        <c:crosses val="autoZero"/>
        <c:auto val="1"/>
        <c:lblAlgn val="ctr"/>
        <c:lblOffset val="100"/>
        <c:noMultiLvlLbl val="0"/>
      </c:catAx>
      <c:valAx>
        <c:axId val="1193683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68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Product-B Sales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B'!$B$1</c:f>
              <c:strCache>
                <c:ptCount val="1"/>
                <c:pt idx="0">
                  <c:v>Values</c:v>
                </c:pt>
              </c:strCache>
            </c:strRef>
          </c:tx>
          <c:spPr>
            <a:ln w="28575" cap="rnd">
              <a:solidFill>
                <a:schemeClr val="accent1"/>
              </a:solidFill>
              <a:round/>
            </a:ln>
            <a:effectLst/>
          </c:spPr>
          <c:marker>
            <c:symbol val="none"/>
          </c:marker>
          <c:val>
            <c:numRef>
              <c:f>'Forecast B'!$B$2:$B$66</c:f>
              <c:numCache>
                <c:formatCode>General</c:formatCode>
                <c:ptCount val="65"/>
                <c:pt idx="0">
                  <c:v>6335</c:v>
                </c:pt>
                <c:pt idx="1">
                  <c:v>4231</c:v>
                </c:pt>
                <c:pt idx="2">
                  <c:v>5781</c:v>
                </c:pt>
                <c:pt idx="3">
                  <c:v>27258</c:v>
                </c:pt>
                <c:pt idx="4">
                  <c:v>7020</c:v>
                </c:pt>
                <c:pt idx="5">
                  <c:v>13091</c:v>
                </c:pt>
                <c:pt idx="6">
                  <c:v>31035</c:v>
                </c:pt>
                <c:pt idx="7">
                  <c:v>5472</c:v>
                </c:pt>
                <c:pt idx="8">
                  <c:v>6835</c:v>
                </c:pt>
                <c:pt idx="9">
                  <c:v>20631</c:v>
                </c:pt>
                <c:pt idx="10">
                  <c:v>7546</c:v>
                </c:pt>
                <c:pt idx="11">
                  <c:v>17801</c:v>
                </c:pt>
                <c:pt idx="12">
                  <c:v>28849</c:v>
                </c:pt>
                <c:pt idx="13">
                  <c:v>35177</c:v>
                </c:pt>
                <c:pt idx="14">
                  <c:v>30320</c:v>
                </c:pt>
                <c:pt idx="15">
                  <c:v>27860</c:v>
                </c:pt>
                <c:pt idx="16">
                  <c:v>17166</c:v>
                </c:pt>
                <c:pt idx="17">
                  <c:v>10183</c:v>
                </c:pt>
                <c:pt idx="18">
                  <c:v>16268</c:v>
                </c:pt>
                <c:pt idx="19">
                  <c:v>38648</c:v>
                </c:pt>
                <c:pt idx="20">
                  <c:v>31675</c:v>
                </c:pt>
                <c:pt idx="21">
                  <c:v>18259</c:v>
                </c:pt>
                <c:pt idx="22">
                  <c:v>24425</c:v>
                </c:pt>
                <c:pt idx="23">
                  <c:v>13538</c:v>
                </c:pt>
                <c:pt idx="24">
                  <c:v>9792</c:v>
                </c:pt>
                <c:pt idx="25">
                  <c:v>17757</c:v>
                </c:pt>
                <c:pt idx="26">
                  <c:v>9387</c:v>
                </c:pt>
                <c:pt idx="27">
                  <c:v>8913</c:v>
                </c:pt>
                <c:pt idx="28">
                  <c:v>10300</c:v>
                </c:pt>
                <c:pt idx="29">
                  <c:v>7542</c:v>
                </c:pt>
                <c:pt idx="30">
                  <c:v>10819</c:v>
                </c:pt>
                <c:pt idx="31">
                  <c:v>6983</c:v>
                </c:pt>
                <c:pt idx="32">
                  <c:v>6911</c:v>
                </c:pt>
                <c:pt idx="33">
                  <c:v>15577</c:v>
                </c:pt>
                <c:pt idx="34">
                  <c:v>6284</c:v>
                </c:pt>
                <c:pt idx="35">
                  <c:v>11908</c:v>
                </c:pt>
                <c:pt idx="36">
                  <c:v>13231</c:v>
                </c:pt>
                <c:pt idx="37">
                  <c:v>4708</c:v>
                </c:pt>
                <c:pt idx="38">
                  <c:v>15961</c:v>
                </c:pt>
                <c:pt idx="39">
                  <c:v>14159</c:v>
                </c:pt>
                <c:pt idx="40">
                  <c:v>10224</c:v>
                </c:pt>
                <c:pt idx="41">
                  <c:v>8415</c:v>
                </c:pt>
                <c:pt idx="42">
                  <c:v>8037</c:v>
                </c:pt>
                <c:pt idx="43">
                  <c:v>3993</c:v>
                </c:pt>
                <c:pt idx="44">
                  <c:v>3714</c:v>
                </c:pt>
                <c:pt idx="45">
                  <c:v>6910</c:v>
                </c:pt>
                <c:pt idx="46">
                  <c:v>7246</c:v>
                </c:pt>
                <c:pt idx="47">
                  <c:v>9253</c:v>
                </c:pt>
                <c:pt idx="48">
                  <c:v>7393</c:v>
                </c:pt>
                <c:pt idx="49">
                  <c:v>2408</c:v>
                </c:pt>
                <c:pt idx="50">
                  <c:v>4111</c:v>
                </c:pt>
                <c:pt idx="51">
                  <c:v>3064</c:v>
                </c:pt>
              </c:numCache>
            </c:numRef>
          </c:val>
          <c:smooth val="0"/>
          <c:extLst>
            <c:ext xmlns:c16="http://schemas.microsoft.com/office/drawing/2014/chart" uri="{C3380CC4-5D6E-409C-BE32-E72D297353CC}">
              <c16:uniqueId val="{00000000-E4DB-4F7C-8E81-71C28D26BD0B}"/>
            </c:ext>
          </c:extLst>
        </c:ser>
        <c:ser>
          <c:idx val="1"/>
          <c:order val="1"/>
          <c:tx>
            <c:strRef>
              <c:f>'Forecast B'!$C$1</c:f>
              <c:strCache>
                <c:ptCount val="1"/>
                <c:pt idx="0">
                  <c:v>Forecast</c:v>
                </c:pt>
              </c:strCache>
            </c:strRef>
          </c:tx>
          <c:spPr>
            <a:ln w="25400" cap="rnd">
              <a:solidFill>
                <a:schemeClr val="accent2"/>
              </a:solidFill>
              <a:round/>
            </a:ln>
            <a:effectLst/>
          </c:spPr>
          <c:marker>
            <c:symbol val="none"/>
          </c:marker>
          <c:cat>
            <c:numRef>
              <c:f>'Forecast B'!$A$2:$A$66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B'!$C$2:$C$66</c:f>
              <c:numCache>
                <c:formatCode>General</c:formatCode>
                <c:ptCount val="65"/>
                <c:pt idx="51">
                  <c:v>3064</c:v>
                </c:pt>
                <c:pt idx="52">
                  <c:v>4242.6243228177136</c:v>
                </c:pt>
                <c:pt idx="53">
                  <c:v>4024.036836573448</c:v>
                </c:pt>
                <c:pt idx="54">
                  <c:v>3805.4493503291737</c:v>
                </c:pt>
                <c:pt idx="55">
                  <c:v>3586.8618640849081</c:v>
                </c:pt>
                <c:pt idx="56">
                  <c:v>3368.2743778406334</c:v>
                </c:pt>
                <c:pt idx="57">
                  <c:v>3149.6868915963678</c:v>
                </c:pt>
                <c:pt idx="58">
                  <c:v>2931.0994053520931</c:v>
                </c:pt>
                <c:pt idx="59">
                  <c:v>2712.5119191078279</c:v>
                </c:pt>
                <c:pt idx="60">
                  <c:v>2493.9244328635527</c:v>
                </c:pt>
                <c:pt idx="61">
                  <c:v>2275.3369466192876</c:v>
                </c:pt>
                <c:pt idx="62">
                  <c:v>2056.7494603750129</c:v>
                </c:pt>
                <c:pt idx="63">
                  <c:v>1838.1619741307472</c:v>
                </c:pt>
                <c:pt idx="64">
                  <c:v>1619.5744878864725</c:v>
                </c:pt>
              </c:numCache>
            </c:numRef>
          </c:val>
          <c:smooth val="0"/>
          <c:extLst>
            <c:ext xmlns:c16="http://schemas.microsoft.com/office/drawing/2014/chart" uri="{C3380CC4-5D6E-409C-BE32-E72D297353CC}">
              <c16:uniqueId val="{00000001-E4DB-4F7C-8E81-71C28D26BD0B}"/>
            </c:ext>
          </c:extLst>
        </c:ser>
        <c:ser>
          <c:idx val="2"/>
          <c:order val="2"/>
          <c:tx>
            <c:strRef>
              <c:f>'Forecast B'!$D$1</c:f>
              <c:strCache>
                <c:ptCount val="1"/>
                <c:pt idx="0">
                  <c:v>Lower Confidence Bound</c:v>
                </c:pt>
              </c:strCache>
            </c:strRef>
          </c:tx>
          <c:spPr>
            <a:ln w="12700" cap="rnd">
              <a:solidFill>
                <a:srgbClr val="ED7D31"/>
              </a:solidFill>
              <a:prstDash val="solid"/>
              <a:round/>
            </a:ln>
            <a:effectLst/>
          </c:spPr>
          <c:marker>
            <c:symbol val="none"/>
          </c:marker>
          <c:cat>
            <c:numRef>
              <c:f>'Forecast B'!$A$2:$A$66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B'!$D$2:$D$66</c:f>
              <c:numCache>
                <c:formatCode>General</c:formatCode>
                <c:ptCount val="65"/>
                <c:pt idx="51" formatCode="0.00">
                  <c:v>3064</c:v>
                </c:pt>
                <c:pt idx="52" formatCode="0.00">
                  <c:v>-11486.016350480115</c:v>
                </c:pt>
                <c:pt idx="53" formatCode="0.00">
                  <c:v>-12192.496808997312</c:v>
                </c:pt>
                <c:pt idx="54" formatCode="0.00">
                  <c:v>-12888.448539776222</c:v>
                </c:pt>
                <c:pt idx="55" formatCode="0.00">
                  <c:v>-13574.764576086905</c:v>
                </c:pt>
                <c:pt idx="56" formatCode="0.00">
                  <c:v>-14252.22630115314</c:v>
                </c:pt>
                <c:pt idx="57" formatCode="0.00">
                  <c:v>-14921.521918684903</c:v>
                </c:pt>
                <c:pt idx="58" formatCode="0.00">
                  <c:v>-15583.26118072761</c:v>
                </c:pt>
                <c:pt idx="59" formatCode="0.00">
                  <c:v>-16237.987258973923</c:v>
                </c:pt>
                <c:pt idx="60" formatCode="0.00">
                  <c:v>-16886.18640805655</c:v>
                </c:pt>
                <c:pt idx="61" formatCode="0.00">
                  <c:v>-17528.295902312038</c:v>
                </c:pt>
                <c:pt idx="62" formatCode="0.00">
                  <c:v>-18164.710608213529</c:v>
                </c:pt>
                <c:pt idx="63" formatCode="0.00">
                  <c:v>-18795.788468219616</c:v>
                </c:pt>
                <c:pt idx="64" formatCode="0.00">
                  <c:v>-19421.855108295829</c:v>
                </c:pt>
              </c:numCache>
            </c:numRef>
          </c:val>
          <c:smooth val="0"/>
          <c:extLst>
            <c:ext xmlns:c16="http://schemas.microsoft.com/office/drawing/2014/chart" uri="{C3380CC4-5D6E-409C-BE32-E72D297353CC}">
              <c16:uniqueId val="{00000002-E4DB-4F7C-8E81-71C28D26BD0B}"/>
            </c:ext>
          </c:extLst>
        </c:ser>
        <c:ser>
          <c:idx val="3"/>
          <c:order val="3"/>
          <c:tx>
            <c:strRef>
              <c:f>'Forecast B'!$E$1</c:f>
              <c:strCache>
                <c:ptCount val="1"/>
                <c:pt idx="0">
                  <c:v>Upper Confidence Bound</c:v>
                </c:pt>
              </c:strCache>
            </c:strRef>
          </c:tx>
          <c:spPr>
            <a:ln w="12700" cap="rnd">
              <a:solidFill>
                <a:srgbClr val="ED7D31"/>
              </a:solidFill>
              <a:prstDash val="solid"/>
              <a:round/>
            </a:ln>
            <a:effectLst/>
          </c:spPr>
          <c:marker>
            <c:symbol val="none"/>
          </c:marker>
          <c:cat>
            <c:numRef>
              <c:f>'Forecast B'!$A$2:$A$66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B'!$E$2:$E$66</c:f>
              <c:numCache>
                <c:formatCode>General</c:formatCode>
                <c:ptCount val="65"/>
                <c:pt idx="51" formatCode="0.00">
                  <c:v>3064</c:v>
                </c:pt>
                <c:pt idx="52" formatCode="0.00">
                  <c:v>19971.26499611554</c:v>
                </c:pt>
                <c:pt idx="53" formatCode="0.00">
                  <c:v>20240.570482144209</c:v>
                </c:pt>
                <c:pt idx="54" formatCode="0.00">
                  <c:v>20499.34724043457</c:v>
                </c:pt>
                <c:pt idx="55" formatCode="0.00">
                  <c:v>20748.488304256723</c:v>
                </c:pt>
                <c:pt idx="56" formatCode="0.00">
                  <c:v>20988.775056834405</c:v>
                </c:pt>
                <c:pt idx="57" formatCode="0.00">
                  <c:v>21220.895701877638</c:v>
                </c:pt>
                <c:pt idx="58" formatCode="0.00">
                  <c:v>21445.459991431795</c:v>
                </c:pt>
                <c:pt idx="59" formatCode="0.00">
                  <c:v>21663.011097189577</c:v>
                </c:pt>
                <c:pt idx="60" formatCode="0.00">
                  <c:v>21874.035273783658</c:v>
                </c:pt>
                <c:pt idx="61" formatCode="0.00">
                  <c:v>22078.969795550616</c:v>
                </c:pt>
                <c:pt idx="62" formatCode="0.00">
                  <c:v>22278.209528963554</c:v>
                </c:pt>
                <c:pt idx="63" formatCode="0.00">
                  <c:v>22472.112416481112</c:v>
                </c:pt>
                <c:pt idx="64" formatCode="0.00">
                  <c:v>22661.004084068772</c:v>
                </c:pt>
              </c:numCache>
            </c:numRef>
          </c:val>
          <c:smooth val="0"/>
          <c:extLst>
            <c:ext xmlns:c16="http://schemas.microsoft.com/office/drawing/2014/chart" uri="{C3380CC4-5D6E-409C-BE32-E72D297353CC}">
              <c16:uniqueId val="{00000003-E4DB-4F7C-8E81-71C28D26BD0B}"/>
            </c:ext>
          </c:extLst>
        </c:ser>
        <c:dLbls>
          <c:showLegendKey val="0"/>
          <c:showVal val="0"/>
          <c:showCatName val="0"/>
          <c:showSerName val="0"/>
          <c:showPercent val="0"/>
          <c:showBubbleSize val="0"/>
        </c:dLbls>
        <c:smooth val="0"/>
        <c:axId val="276182720"/>
        <c:axId val="276183136"/>
      </c:lineChart>
      <c:catAx>
        <c:axId val="2761827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83136"/>
        <c:crosses val="autoZero"/>
        <c:auto val="1"/>
        <c:lblAlgn val="ctr"/>
        <c:lblOffset val="100"/>
        <c:noMultiLvlLbl val="0"/>
      </c:catAx>
      <c:valAx>
        <c:axId val="27618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82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a:t>
            </a:r>
            <a:r>
              <a:rPr lang="en-GB" baseline="0"/>
              <a:t>-C Forecast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C'!$B$1</c:f>
              <c:strCache>
                <c:ptCount val="1"/>
                <c:pt idx="0">
                  <c:v>Values</c:v>
                </c:pt>
              </c:strCache>
            </c:strRef>
          </c:tx>
          <c:spPr>
            <a:ln w="28575" cap="rnd">
              <a:solidFill>
                <a:schemeClr val="accent1"/>
              </a:solidFill>
              <a:round/>
            </a:ln>
            <a:effectLst/>
          </c:spPr>
          <c:marker>
            <c:symbol val="none"/>
          </c:marker>
          <c:val>
            <c:numRef>
              <c:f>'Forecast C'!$B$2:$B$66</c:f>
              <c:numCache>
                <c:formatCode>General</c:formatCode>
                <c:ptCount val="65"/>
                <c:pt idx="0">
                  <c:v>1793</c:v>
                </c:pt>
                <c:pt idx="1">
                  <c:v>1074</c:v>
                </c:pt>
                <c:pt idx="2">
                  <c:v>832</c:v>
                </c:pt>
                <c:pt idx="3">
                  <c:v>775</c:v>
                </c:pt>
                <c:pt idx="4">
                  <c:v>394</c:v>
                </c:pt>
                <c:pt idx="5">
                  <c:v>502</c:v>
                </c:pt>
                <c:pt idx="6">
                  <c:v>688</c:v>
                </c:pt>
                <c:pt idx="7">
                  <c:v>284</c:v>
                </c:pt>
                <c:pt idx="8">
                  <c:v>312</c:v>
                </c:pt>
                <c:pt idx="9">
                  <c:v>510</c:v>
                </c:pt>
                <c:pt idx="10">
                  <c:v>347</c:v>
                </c:pt>
                <c:pt idx="11">
                  <c:v>388</c:v>
                </c:pt>
                <c:pt idx="12">
                  <c:v>395</c:v>
                </c:pt>
                <c:pt idx="13">
                  <c:v>467</c:v>
                </c:pt>
                <c:pt idx="14">
                  <c:v>440</c:v>
                </c:pt>
                <c:pt idx="15">
                  <c:v>535</c:v>
                </c:pt>
                <c:pt idx="16">
                  <c:v>501</c:v>
                </c:pt>
                <c:pt idx="17">
                  <c:v>454</c:v>
                </c:pt>
                <c:pt idx="18">
                  <c:v>667</c:v>
                </c:pt>
                <c:pt idx="19">
                  <c:v>869</c:v>
                </c:pt>
                <c:pt idx="20">
                  <c:v>1259</c:v>
                </c:pt>
                <c:pt idx="21">
                  <c:v>1198</c:v>
                </c:pt>
                <c:pt idx="22">
                  <c:v>1084</c:v>
                </c:pt>
                <c:pt idx="23">
                  <c:v>1591</c:v>
                </c:pt>
                <c:pt idx="24">
                  <c:v>1168</c:v>
                </c:pt>
                <c:pt idx="25">
                  <c:v>1491</c:v>
                </c:pt>
                <c:pt idx="26">
                  <c:v>1801</c:v>
                </c:pt>
                <c:pt idx="27">
                  <c:v>3066</c:v>
                </c:pt>
                <c:pt idx="28">
                  <c:v>4894</c:v>
                </c:pt>
                <c:pt idx="29">
                  <c:v>5958</c:v>
                </c:pt>
                <c:pt idx="30">
                  <c:v>6566</c:v>
                </c:pt>
                <c:pt idx="31">
                  <c:v>11881</c:v>
                </c:pt>
                <c:pt idx="32">
                  <c:v>12254</c:v>
                </c:pt>
                <c:pt idx="33">
                  <c:v>15277</c:v>
                </c:pt>
                <c:pt idx="34">
                  <c:v>10514</c:v>
                </c:pt>
                <c:pt idx="35">
                  <c:v>8565</c:v>
                </c:pt>
                <c:pt idx="36">
                  <c:v>6784</c:v>
                </c:pt>
                <c:pt idx="37">
                  <c:v>6697</c:v>
                </c:pt>
                <c:pt idx="38">
                  <c:v>7826</c:v>
                </c:pt>
                <c:pt idx="39">
                  <c:v>4599</c:v>
                </c:pt>
                <c:pt idx="40">
                  <c:v>5683</c:v>
                </c:pt>
                <c:pt idx="41">
                  <c:v>8702</c:v>
                </c:pt>
                <c:pt idx="42">
                  <c:v>6684</c:v>
                </c:pt>
                <c:pt idx="43">
                  <c:v>6630</c:v>
                </c:pt>
                <c:pt idx="44">
                  <c:v>2735</c:v>
                </c:pt>
                <c:pt idx="45">
                  <c:v>2003</c:v>
                </c:pt>
                <c:pt idx="46">
                  <c:v>1771</c:v>
                </c:pt>
                <c:pt idx="47">
                  <c:v>1980</c:v>
                </c:pt>
                <c:pt idx="48">
                  <c:v>1389</c:v>
                </c:pt>
                <c:pt idx="49">
                  <c:v>1010</c:v>
                </c:pt>
                <c:pt idx="50">
                  <c:v>1197</c:v>
                </c:pt>
                <c:pt idx="51">
                  <c:v>1135</c:v>
                </c:pt>
              </c:numCache>
            </c:numRef>
          </c:val>
          <c:smooth val="0"/>
          <c:extLst>
            <c:ext xmlns:c16="http://schemas.microsoft.com/office/drawing/2014/chart" uri="{C3380CC4-5D6E-409C-BE32-E72D297353CC}">
              <c16:uniqueId val="{00000000-EE2F-4E10-81A6-036FCCFAD269}"/>
            </c:ext>
          </c:extLst>
        </c:ser>
        <c:ser>
          <c:idx val="1"/>
          <c:order val="1"/>
          <c:tx>
            <c:strRef>
              <c:f>'Forecast C'!$C$1</c:f>
              <c:strCache>
                <c:ptCount val="1"/>
                <c:pt idx="0">
                  <c:v>Forecast</c:v>
                </c:pt>
              </c:strCache>
            </c:strRef>
          </c:tx>
          <c:spPr>
            <a:ln w="25400" cap="rnd">
              <a:solidFill>
                <a:schemeClr val="accent2"/>
              </a:solidFill>
              <a:round/>
            </a:ln>
            <a:effectLst/>
          </c:spPr>
          <c:marker>
            <c:symbol val="none"/>
          </c:marker>
          <c:cat>
            <c:numRef>
              <c:f>'Forecast C'!$A$2:$A$66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C'!$C$2:$C$66</c:f>
              <c:numCache>
                <c:formatCode>General</c:formatCode>
                <c:ptCount val="65"/>
                <c:pt idx="51">
                  <c:v>1135</c:v>
                </c:pt>
                <c:pt idx="52">
                  <c:v>1245.7274395970248</c:v>
                </c:pt>
                <c:pt idx="53">
                  <c:v>1356.4548791940579</c:v>
                </c:pt>
                <c:pt idx="54">
                  <c:v>1467.1823187910827</c:v>
                </c:pt>
                <c:pt idx="55">
                  <c:v>1577.9097583881157</c:v>
                </c:pt>
                <c:pt idx="56">
                  <c:v>1688.6371979851408</c:v>
                </c:pt>
                <c:pt idx="57">
                  <c:v>1799.3646375821738</c:v>
                </c:pt>
                <c:pt idx="58">
                  <c:v>1910.0920771791987</c:v>
                </c:pt>
                <c:pt idx="59">
                  <c:v>2020.8195167762317</c:v>
                </c:pt>
                <c:pt idx="60">
                  <c:v>2131.5469563732568</c:v>
                </c:pt>
                <c:pt idx="61">
                  <c:v>2242.2743959702893</c:v>
                </c:pt>
                <c:pt idx="62">
                  <c:v>2353.0018355673146</c:v>
                </c:pt>
                <c:pt idx="63">
                  <c:v>2463.7292751643472</c:v>
                </c:pt>
                <c:pt idx="64">
                  <c:v>2574.4567147613725</c:v>
                </c:pt>
              </c:numCache>
            </c:numRef>
          </c:val>
          <c:smooth val="0"/>
          <c:extLst>
            <c:ext xmlns:c16="http://schemas.microsoft.com/office/drawing/2014/chart" uri="{C3380CC4-5D6E-409C-BE32-E72D297353CC}">
              <c16:uniqueId val="{00000001-EE2F-4E10-81A6-036FCCFAD269}"/>
            </c:ext>
          </c:extLst>
        </c:ser>
        <c:ser>
          <c:idx val="2"/>
          <c:order val="2"/>
          <c:tx>
            <c:strRef>
              <c:f>'Forecast C'!$D$1</c:f>
              <c:strCache>
                <c:ptCount val="1"/>
                <c:pt idx="0">
                  <c:v>Lower Confidence Bound</c:v>
                </c:pt>
              </c:strCache>
            </c:strRef>
          </c:tx>
          <c:spPr>
            <a:ln w="12700" cap="rnd">
              <a:solidFill>
                <a:srgbClr val="ED7D31"/>
              </a:solidFill>
              <a:prstDash val="solid"/>
              <a:round/>
            </a:ln>
            <a:effectLst/>
          </c:spPr>
          <c:marker>
            <c:symbol val="none"/>
          </c:marker>
          <c:cat>
            <c:numRef>
              <c:f>'Forecast C'!$A$2:$A$66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C'!$D$2:$D$66</c:f>
              <c:numCache>
                <c:formatCode>General</c:formatCode>
                <c:ptCount val="65"/>
                <c:pt idx="51" formatCode="0.00">
                  <c:v>1135</c:v>
                </c:pt>
                <c:pt idx="52" formatCode="0.00">
                  <c:v>-1888.1013803132032</c:v>
                </c:pt>
                <c:pt idx="53" formatCode="0.00">
                  <c:v>-3073.2329427340219</c:v>
                </c:pt>
                <c:pt idx="54" formatCode="0.00">
                  <c:v>-3958.9597059109869</c:v>
                </c:pt>
                <c:pt idx="55" formatCode="0.00">
                  <c:v>-4689.7494483465543</c:v>
                </c:pt>
                <c:pt idx="56" formatCode="0.00">
                  <c:v>-5321.6236973088489</c:v>
                </c:pt>
                <c:pt idx="57" formatCode="0.00">
                  <c:v>-5883.3207379210226</c:v>
                </c:pt>
                <c:pt idx="58" formatCode="0.00">
                  <c:v>-6391.9114069311127</c:v>
                </c:pt>
                <c:pt idx="59" formatCode="0.00">
                  <c:v>-6858.5160031532596</c:v>
                </c:pt>
                <c:pt idx="60" formatCode="0.00">
                  <c:v>-7290.8564788783915</c:v>
                </c:pt>
                <c:pt idx="61" formatCode="0.00">
                  <c:v>-7694.5532243231992</c:v>
                </c:pt>
                <c:pt idx="62" formatCode="0.00">
                  <c:v>-8073.8475876095708</c:v>
                </c:pt>
                <c:pt idx="63" formatCode="0.00">
                  <c:v>-8432.0333577557503</c:v>
                </c:pt>
                <c:pt idx="64" formatCode="0.00">
                  <c:v>-8771.728819381593</c:v>
                </c:pt>
              </c:numCache>
            </c:numRef>
          </c:val>
          <c:smooth val="0"/>
          <c:extLst>
            <c:ext xmlns:c16="http://schemas.microsoft.com/office/drawing/2014/chart" uri="{C3380CC4-5D6E-409C-BE32-E72D297353CC}">
              <c16:uniqueId val="{00000002-EE2F-4E10-81A6-036FCCFAD269}"/>
            </c:ext>
          </c:extLst>
        </c:ser>
        <c:ser>
          <c:idx val="3"/>
          <c:order val="3"/>
          <c:tx>
            <c:strRef>
              <c:f>'Forecast C'!$E$1</c:f>
              <c:strCache>
                <c:ptCount val="1"/>
                <c:pt idx="0">
                  <c:v>Upper Confidence Bound</c:v>
                </c:pt>
              </c:strCache>
            </c:strRef>
          </c:tx>
          <c:spPr>
            <a:ln w="12700" cap="rnd">
              <a:solidFill>
                <a:srgbClr val="ED7D31"/>
              </a:solidFill>
              <a:prstDash val="solid"/>
              <a:round/>
            </a:ln>
            <a:effectLst/>
          </c:spPr>
          <c:marker>
            <c:symbol val="none"/>
          </c:marker>
          <c:cat>
            <c:numRef>
              <c:f>'Forecast C'!$A$2:$A$66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C'!$E$2:$E$66</c:f>
              <c:numCache>
                <c:formatCode>General</c:formatCode>
                <c:ptCount val="65"/>
                <c:pt idx="51" formatCode="0.00">
                  <c:v>1135</c:v>
                </c:pt>
                <c:pt idx="52" formatCode="0.00">
                  <c:v>4379.5562595072533</c:v>
                </c:pt>
                <c:pt idx="53" formatCode="0.00">
                  <c:v>5786.1427011221376</c:v>
                </c:pt>
                <c:pt idx="54" formatCode="0.00">
                  <c:v>6893.3243434931519</c:v>
                </c:pt>
                <c:pt idx="55" formatCode="0.00">
                  <c:v>7845.5689651227858</c:v>
                </c:pt>
                <c:pt idx="56" formatCode="0.00">
                  <c:v>8698.898093279131</c:v>
                </c:pt>
                <c:pt idx="57" formatCode="0.00">
                  <c:v>9482.0500130853707</c:v>
                </c:pt>
                <c:pt idx="58" formatCode="0.00">
                  <c:v>10212.09556128951</c:v>
                </c:pt>
                <c:pt idx="59" formatCode="0.00">
                  <c:v>10900.155036705723</c:v>
                </c:pt>
                <c:pt idx="60" formatCode="0.00">
                  <c:v>11553.950391624905</c:v>
                </c:pt>
                <c:pt idx="61" formatCode="0.00">
                  <c:v>12179.102016263778</c:v>
                </c:pt>
                <c:pt idx="62" formatCode="0.00">
                  <c:v>12779.8512587442</c:v>
                </c:pt>
                <c:pt idx="63" formatCode="0.00">
                  <c:v>13359.491908084445</c:v>
                </c:pt>
                <c:pt idx="64" formatCode="0.00">
                  <c:v>13920.642248904338</c:v>
                </c:pt>
              </c:numCache>
            </c:numRef>
          </c:val>
          <c:smooth val="0"/>
          <c:extLst>
            <c:ext xmlns:c16="http://schemas.microsoft.com/office/drawing/2014/chart" uri="{C3380CC4-5D6E-409C-BE32-E72D297353CC}">
              <c16:uniqueId val="{00000003-EE2F-4E10-81A6-036FCCFAD269}"/>
            </c:ext>
          </c:extLst>
        </c:ser>
        <c:dLbls>
          <c:showLegendKey val="0"/>
          <c:showVal val="0"/>
          <c:showCatName val="0"/>
          <c:showSerName val="0"/>
          <c:showPercent val="0"/>
          <c:showBubbleSize val="0"/>
        </c:dLbls>
        <c:smooth val="0"/>
        <c:axId val="827236528"/>
        <c:axId val="827254000"/>
      </c:lineChart>
      <c:catAx>
        <c:axId val="82723652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254000"/>
        <c:crosses val="autoZero"/>
        <c:auto val="1"/>
        <c:lblAlgn val="ctr"/>
        <c:lblOffset val="100"/>
        <c:noMultiLvlLbl val="0"/>
      </c:catAx>
      <c:valAx>
        <c:axId val="82725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236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Product-B Sales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B'!$B$1</c:f>
              <c:strCache>
                <c:ptCount val="1"/>
                <c:pt idx="0">
                  <c:v>Values</c:v>
                </c:pt>
              </c:strCache>
            </c:strRef>
          </c:tx>
          <c:spPr>
            <a:ln w="28575" cap="rnd">
              <a:solidFill>
                <a:schemeClr val="accent1"/>
              </a:solidFill>
              <a:round/>
            </a:ln>
            <a:effectLst/>
          </c:spPr>
          <c:marker>
            <c:symbol val="none"/>
          </c:marker>
          <c:val>
            <c:numRef>
              <c:f>'Forecast B'!$B$2:$B$66</c:f>
              <c:numCache>
                <c:formatCode>General</c:formatCode>
                <c:ptCount val="65"/>
                <c:pt idx="0">
                  <c:v>6335</c:v>
                </c:pt>
                <c:pt idx="1">
                  <c:v>4231</c:v>
                </c:pt>
                <c:pt idx="2">
                  <c:v>5781</c:v>
                </c:pt>
                <c:pt idx="3">
                  <c:v>27258</c:v>
                </c:pt>
                <c:pt idx="4">
                  <c:v>7020</c:v>
                </c:pt>
                <c:pt idx="5">
                  <c:v>13091</c:v>
                </c:pt>
                <c:pt idx="6">
                  <c:v>31035</c:v>
                </c:pt>
                <c:pt idx="7">
                  <c:v>5472</c:v>
                </c:pt>
                <c:pt idx="8">
                  <c:v>6835</c:v>
                </c:pt>
                <c:pt idx="9">
                  <c:v>20631</c:v>
                </c:pt>
                <c:pt idx="10">
                  <c:v>7546</c:v>
                </c:pt>
                <c:pt idx="11">
                  <c:v>17801</c:v>
                </c:pt>
                <c:pt idx="12">
                  <c:v>28849</c:v>
                </c:pt>
                <c:pt idx="13">
                  <c:v>35177</c:v>
                </c:pt>
                <c:pt idx="14">
                  <c:v>30320</c:v>
                </c:pt>
                <c:pt idx="15">
                  <c:v>27860</c:v>
                </c:pt>
                <c:pt idx="16">
                  <c:v>17166</c:v>
                </c:pt>
                <c:pt idx="17">
                  <c:v>10183</c:v>
                </c:pt>
                <c:pt idx="18">
                  <c:v>16268</c:v>
                </c:pt>
                <c:pt idx="19">
                  <c:v>38648</c:v>
                </c:pt>
                <c:pt idx="20">
                  <c:v>31675</c:v>
                </c:pt>
                <c:pt idx="21">
                  <c:v>18259</c:v>
                </c:pt>
                <c:pt idx="22">
                  <c:v>24425</c:v>
                </c:pt>
                <c:pt idx="23">
                  <c:v>13538</c:v>
                </c:pt>
                <c:pt idx="24">
                  <c:v>9792</c:v>
                </c:pt>
                <c:pt idx="25">
                  <c:v>17757</c:v>
                </c:pt>
                <c:pt idx="26">
                  <c:v>9387</c:v>
                </c:pt>
                <c:pt idx="27">
                  <c:v>8913</c:v>
                </c:pt>
                <c:pt idx="28">
                  <c:v>10300</c:v>
                </c:pt>
                <c:pt idx="29">
                  <c:v>7542</c:v>
                </c:pt>
                <c:pt idx="30">
                  <c:v>10819</c:v>
                </c:pt>
                <c:pt idx="31">
                  <c:v>6983</c:v>
                </c:pt>
                <c:pt idx="32">
                  <c:v>6911</c:v>
                </c:pt>
                <c:pt idx="33">
                  <c:v>15577</c:v>
                </c:pt>
                <c:pt idx="34">
                  <c:v>6284</c:v>
                </c:pt>
                <c:pt idx="35">
                  <c:v>11908</c:v>
                </c:pt>
                <c:pt idx="36">
                  <c:v>13231</c:v>
                </c:pt>
                <c:pt idx="37">
                  <c:v>4708</c:v>
                </c:pt>
                <c:pt idx="38">
                  <c:v>15961</c:v>
                </c:pt>
                <c:pt idx="39">
                  <c:v>14159</c:v>
                </c:pt>
                <c:pt idx="40">
                  <c:v>10224</c:v>
                </c:pt>
                <c:pt idx="41">
                  <c:v>8415</c:v>
                </c:pt>
                <c:pt idx="42">
                  <c:v>8037</c:v>
                </c:pt>
                <c:pt idx="43">
                  <c:v>3993</c:v>
                </c:pt>
                <c:pt idx="44">
                  <c:v>3714</c:v>
                </c:pt>
                <c:pt idx="45">
                  <c:v>6910</c:v>
                </c:pt>
                <c:pt idx="46">
                  <c:v>7246</c:v>
                </c:pt>
                <c:pt idx="47">
                  <c:v>9253</c:v>
                </c:pt>
                <c:pt idx="48">
                  <c:v>7393</c:v>
                </c:pt>
                <c:pt idx="49">
                  <c:v>2408</c:v>
                </c:pt>
                <c:pt idx="50">
                  <c:v>4111</c:v>
                </c:pt>
                <c:pt idx="51">
                  <c:v>3064</c:v>
                </c:pt>
              </c:numCache>
            </c:numRef>
          </c:val>
          <c:smooth val="0"/>
          <c:extLst>
            <c:ext xmlns:c16="http://schemas.microsoft.com/office/drawing/2014/chart" uri="{C3380CC4-5D6E-409C-BE32-E72D297353CC}">
              <c16:uniqueId val="{00000000-2B36-4468-B7BD-4C818BDDC44F}"/>
            </c:ext>
          </c:extLst>
        </c:ser>
        <c:ser>
          <c:idx val="1"/>
          <c:order val="1"/>
          <c:tx>
            <c:strRef>
              <c:f>'Forecast B'!$C$1</c:f>
              <c:strCache>
                <c:ptCount val="1"/>
                <c:pt idx="0">
                  <c:v>Forecast</c:v>
                </c:pt>
              </c:strCache>
            </c:strRef>
          </c:tx>
          <c:spPr>
            <a:ln w="25400" cap="rnd">
              <a:solidFill>
                <a:schemeClr val="accent2"/>
              </a:solidFill>
              <a:round/>
            </a:ln>
            <a:effectLst/>
          </c:spPr>
          <c:marker>
            <c:symbol val="none"/>
          </c:marker>
          <c:cat>
            <c:numRef>
              <c:f>'Forecast B'!$A$2:$A$66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B'!$C$2:$C$66</c:f>
              <c:numCache>
                <c:formatCode>General</c:formatCode>
                <c:ptCount val="65"/>
                <c:pt idx="51">
                  <c:v>3064</c:v>
                </c:pt>
                <c:pt idx="52">
                  <c:v>4242.6243228177136</c:v>
                </c:pt>
                <c:pt idx="53">
                  <c:v>4024.036836573448</c:v>
                </c:pt>
                <c:pt idx="54">
                  <c:v>3805.4493503291737</c:v>
                </c:pt>
                <c:pt idx="55">
                  <c:v>3586.8618640849081</c:v>
                </c:pt>
                <c:pt idx="56">
                  <c:v>3368.2743778406334</c:v>
                </c:pt>
                <c:pt idx="57">
                  <c:v>3149.6868915963678</c:v>
                </c:pt>
                <c:pt idx="58">
                  <c:v>2931.0994053520931</c:v>
                </c:pt>
                <c:pt idx="59">
                  <c:v>2712.5119191078279</c:v>
                </c:pt>
                <c:pt idx="60">
                  <c:v>2493.9244328635527</c:v>
                </c:pt>
                <c:pt idx="61">
                  <c:v>2275.3369466192876</c:v>
                </c:pt>
                <c:pt idx="62">
                  <c:v>2056.7494603750129</c:v>
                </c:pt>
                <c:pt idx="63">
                  <c:v>1838.1619741307472</c:v>
                </c:pt>
                <c:pt idx="64">
                  <c:v>1619.5744878864725</c:v>
                </c:pt>
              </c:numCache>
            </c:numRef>
          </c:val>
          <c:smooth val="0"/>
          <c:extLst>
            <c:ext xmlns:c16="http://schemas.microsoft.com/office/drawing/2014/chart" uri="{C3380CC4-5D6E-409C-BE32-E72D297353CC}">
              <c16:uniqueId val="{00000001-2B36-4468-B7BD-4C818BDDC44F}"/>
            </c:ext>
          </c:extLst>
        </c:ser>
        <c:ser>
          <c:idx val="2"/>
          <c:order val="2"/>
          <c:tx>
            <c:strRef>
              <c:f>'Forecast B'!$D$1</c:f>
              <c:strCache>
                <c:ptCount val="1"/>
                <c:pt idx="0">
                  <c:v>Lower Confidence Bound</c:v>
                </c:pt>
              </c:strCache>
            </c:strRef>
          </c:tx>
          <c:spPr>
            <a:ln w="12700" cap="rnd">
              <a:solidFill>
                <a:srgbClr val="ED7D31"/>
              </a:solidFill>
              <a:prstDash val="solid"/>
              <a:round/>
            </a:ln>
            <a:effectLst/>
          </c:spPr>
          <c:marker>
            <c:symbol val="none"/>
          </c:marker>
          <c:cat>
            <c:numRef>
              <c:f>'Forecast B'!$A$2:$A$66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B'!$D$2:$D$66</c:f>
              <c:numCache>
                <c:formatCode>General</c:formatCode>
                <c:ptCount val="65"/>
                <c:pt idx="51" formatCode="0.00">
                  <c:v>3064</c:v>
                </c:pt>
                <c:pt idx="52" formatCode="0.00">
                  <c:v>-11486.016350480115</c:v>
                </c:pt>
                <c:pt idx="53" formatCode="0.00">
                  <c:v>-12192.496808997312</c:v>
                </c:pt>
                <c:pt idx="54" formatCode="0.00">
                  <c:v>-12888.448539776222</c:v>
                </c:pt>
                <c:pt idx="55" formatCode="0.00">
                  <c:v>-13574.764576086905</c:v>
                </c:pt>
                <c:pt idx="56" formatCode="0.00">
                  <c:v>-14252.22630115314</c:v>
                </c:pt>
                <c:pt idx="57" formatCode="0.00">
                  <c:v>-14921.521918684903</c:v>
                </c:pt>
                <c:pt idx="58" formatCode="0.00">
                  <c:v>-15583.26118072761</c:v>
                </c:pt>
                <c:pt idx="59" formatCode="0.00">
                  <c:v>-16237.987258973923</c:v>
                </c:pt>
                <c:pt idx="60" formatCode="0.00">
                  <c:v>-16886.18640805655</c:v>
                </c:pt>
                <c:pt idx="61" formatCode="0.00">
                  <c:v>-17528.295902312038</c:v>
                </c:pt>
                <c:pt idx="62" formatCode="0.00">
                  <c:v>-18164.710608213529</c:v>
                </c:pt>
                <c:pt idx="63" formatCode="0.00">
                  <c:v>-18795.788468219616</c:v>
                </c:pt>
                <c:pt idx="64" formatCode="0.00">
                  <c:v>-19421.855108295829</c:v>
                </c:pt>
              </c:numCache>
            </c:numRef>
          </c:val>
          <c:smooth val="0"/>
          <c:extLst>
            <c:ext xmlns:c16="http://schemas.microsoft.com/office/drawing/2014/chart" uri="{C3380CC4-5D6E-409C-BE32-E72D297353CC}">
              <c16:uniqueId val="{00000002-2B36-4468-B7BD-4C818BDDC44F}"/>
            </c:ext>
          </c:extLst>
        </c:ser>
        <c:ser>
          <c:idx val="3"/>
          <c:order val="3"/>
          <c:tx>
            <c:strRef>
              <c:f>'Forecast B'!$E$1</c:f>
              <c:strCache>
                <c:ptCount val="1"/>
                <c:pt idx="0">
                  <c:v>Upper Confidence Bound</c:v>
                </c:pt>
              </c:strCache>
            </c:strRef>
          </c:tx>
          <c:spPr>
            <a:ln w="12700" cap="rnd">
              <a:solidFill>
                <a:srgbClr val="ED7D31"/>
              </a:solidFill>
              <a:prstDash val="solid"/>
              <a:round/>
            </a:ln>
            <a:effectLst/>
          </c:spPr>
          <c:marker>
            <c:symbol val="none"/>
          </c:marker>
          <c:cat>
            <c:numRef>
              <c:f>'Forecast B'!$A$2:$A$66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B'!$E$2:$E$66</c:f>
              <c:numCache>
                <c:formatCode>General</c:formatCode>
                <c:ptCount val="65"/>
                <c:pt idx="51" formatCode="0.00">
                  <c:v>3064</c:v>
                </c:pt>
                <c:pt idx="52" formatCode="0.00">
                  <c:v>19971.26499611554</c:v>
                </c:pt>
                <c:pt idx="53" formatCode="0.00">
                  <c:v>20240.570482144209</c:v>
                </c:pt>
                <c:pt idx="54" formatCode="0.00">
                  <c:v>20499.34724043457</c:v>
                </c:pt>
                <c:pt idx="55" formatCode="0.00">
                  <c:v>20748.488304256723</c:v>
                </c:pt>
                <c:pt idx="56" formatCode="0.00">
                  <c:v>20988.775056834405</c:v>
                </c:pt>
                <c:pt idx="57" formatCode="0.00">
                  <c:v>21220.895701877638</c:v>
                </c:pt>
                <c:pt idx="58" formatCode="0.00">
                  <c:v>21445.459991431795</c:v>
                </c:pt>
                <c:pt idx="59" formatCode="0.00">
                  <c:v>21663.011097189577</c:v>
                </c:pt>
                <c:pt idx="60" formatCode="0.00">
                  <c:v>21874.035273783658</c:v>
                </c:pt>
                <c:pt idx="61" formatCode="0.00">
                  <c:v>22078.969795550616</c:v>
                </c:pt>
                <c:pt idx="62" formatCode="0.00">
                  <c:v>22278.209528963554</c:v>
                </c:pt>
                <c:pt idx="63" formatCode="0.00">
                  <c:v>22472.112416481112</c:v>
                </c:pt>
                <c:pt idx="64" formatCode="0.00">
                  <c:v>22661.004084068772</c:v>
                </c:pt>
              </c:numCache>
            </c:numRef>
          </c:val>
          <c:smooth val="0"/>
          <c:extLst>
            <c:ext xmlns:c16="http://schemas.microsoft.com/office/drawing/2014/chart" uri="{C3380CC4-5D6E-409C-BE32-E72D297353CC}">
              <c16:uniqueId val="{00000003-2B36-4468-B7BD-4C818BDDC44F}"/>
            </c:ext>
          </c:extLst>
        </c:ser>
        <c:dLbls>
          <c:showLegendKey val="0"/>
          <c:showVal val="0"/>
          <c:showCatName val="0"/>
          <c:showSerName val="0"/>
          <c:showPercent val="0"/>
          <c:showBubbleSize val="0"/>
        </c:dLbls>
        <c:smooth val="0"/>
        <c:axId val="276182720"/>
        <c:axId val="276183136"/>
      </c:lineChart>
      <c:catAx>
        <c:axId val="2761827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83136"/>
        <c:crosses val="autoZero"/>
        <c:auto val="1"/>
        <c:lblAlgn val="ctr"/>
        <c:lblOffset val="100"/>
        <c:noMultiLvlLbl val="0"/>
      </c:catAx>
      <c:valAx>
        <c:axId val="27618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82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a:t>
            </a:r>
            <a:r>
              <a:rPr lang="en-GB" baseline="0"/>
              <a:t>-C Forecast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C'!$B$1</c:f>
              <c:strCache>
                <c:ptCount val="1"/>
                <c:pt idx="0">
                  <c:v>Values</c:v>
                </c:pt>
              </c:strCache>
            </c:strRef>
          </c:tx>
          <c:spPr>
            <a:ln w="28575" cap="rnd">
              <a:solidFill>
                <a:schemeClr val="accent1"/>
              </a:solidFill>
              <a:round/>
            </a:ln>
            <a:effectLst/>
          </c:spPr>
          <c:marker>
            <c:symbol val="none"/>
          </c:marker>
          <c:val>
            <c:numRef>
              <c:f>'Forecast C'!$B$2:$B$66</c:f>
              <c:numCache>
                <c:formatCode>General</c:formatCode>
                <c:ptCount val="65"/>
                <c:pt idx="0">
                  <c:v>1793</c:v>
                </c:pt>
                <c:pt idx="1">
                  <c:v>1074</c:v>
                </c:pt>
                <c:pt idx="2">
                  <c:v>832</c:v>
                </c:pt>
                <c:pt idx="3">
                  <c:v>775</c:v>
                </c:pt>
                <c:pt idx="4">
                  <c:v>394</c:v>
                </c:pt>
                <c:pt idx="5">
                  <c:v>502</c:v>
                </c:pt>
                <c:pt idx="6">
                  <c:v>688</c:v>
                </c:pt>
                <c:pt idx="7">
                  <c:v>284</c:v>
                </c:pt>
                <c:pt idx="8">
                  <c:v>312</c:v>
                </c:pt>
                <c:pt idx="9">
                  <c:v>510</c:v>
                </c:pt>
                <c:pt idx="10">
                  <c:v>347</c:v>
                </c:pt>
                <c:pt idx="11">
                  <c:v>388</c:v>
                </c:pt>
                <c:pt idx="12">
                  <c:v>395</c:v>
                </c:pt>
                <c:pt idx="13">
                  <c:v>467</c:v>
                </c:pt>
                <c:pt idx="14">
                  <c:v>440</c:v>
                </c:pt>
                <c:pt idx="15">
                  <c:v>535</c:v>
                </c:pt>
                <c:pt idx="16">
                  <c:v>501</c:v>
                </c:pt>
                <c:pt idx="17">
                  <c:v>454</c:v>
                </c:pt>
                <c:pt idx="18">
                  <c:v>667</c:v>
                </c:pt>
                <c:pt idx="19">
                  <c:v>869</c:v>
                </c:pt>
                <c:pt idx="20">
                  <c:v>1259</c:v>
                </c:pt>
                <c:pt idx="21">
                  <c:v>1198</c:v>
                </c:pt>
                <c:pt idx="22">
                  <c:v>1084</c:v>
                </c:pt>
                <c:pt idx="23">
                  <c:v>1591</c:v>
                </c:pt>
                <c:pt idx="24">
                  <c:v>1168</c:v>
                </c:pt>
                <c:pt idx="25">
                  <c:v>1491</c:v>
                </c:pt>
                <c:pt idx="26">
                  <c:v>1801</c:v>
                </c:pt>
                <c:pt idx="27">
                  <c:v>3066</c:v>
                </c:pt>
                <c:pt idx="28">
                  <c:v>4894</c:v>
                </c:pt>
                <c:pt idx="29">
                  <c:v>5958</c:v>
                </c:pt>
                <c:pt idx="30">
                  <c:v>6566</c:v>
                </c:pt>
                <c:pt idx="31">
                  <c:v>11881</c:v>
                </c:pt>
                <c:pt idx="32">
                  <c:v>12254</c:v>
                </c:pt>
                <c:pt idx="33">
                  <c:v>15277</c:v>
                </c:pt>
                <c:pt idx="34">
                  <c:v>10514</c:v>
                </c:pt>
                <c:pt idx="35">
                  <c:v>8565</c:v>
                </c:pt>
                <c:pt idx="36">
                  <c:v>6784</c:v>
                </c:pt>
                <c:pt idx="37">
                  <c:v>6697</c:v>
                </c:pt>
                <c:pt idx="38">
                  <c:v>7826</c:v>
                </c:pt>
                <c:pt idx="39">
                  <c:v>4599</c:v>
                </c:pt>
                <c:pt idx="40">
                  <c:v>5683</c:v>
                </c:pt>
                <c:pt idx="41">
                  <c:v>8702</c:v>
                </c:pt>
                <c:pt idx="42">
                  <c:v>6684</c:v>
                </c:pt>
                <c:pt idx="43">
                  <c:v>6630</c:v>
                </c:pt>
                <c:pt idx="44">
                  <c:v>2735</c:v>
                </c:pt>
                <c:pt idx="45">
                  <c:v>2003</c:v>
                </c:pt>
                <c:pt idx="46">
                  <c:v>1771</c:v>
                </c:pt>
                <c:pt idx="47">
                  <c:v>1980</c:v>
                </c:pt>
                <c:pt idx="48">
                  <c:v>1389</c:v>
                </c:pt>
                <c:pt idx="49">
                  <c:v>1010</c:v>
                </c:pt>
                <c:pt idx="50">
                  <c:v>1197</c:v>
                </c:pt>
                <c:pt idx="51">
                  <c:v>1135</c:v>
                </c:pt>
              </c:numCache>
            </c:numRef>
          </c:val>
          <c:smooth val="0"/>
          <c:extLst>
            <c:ext xmlns:c16="http://schemas.microsoft.com/office/drawing/2014/chart" uri="{C3380CC4-5D6E-409C-BE32-E72D297353CC}">
              <c16:uniqueId val="{00000000-71FC-4F6E-B937-2453E7268DE8}"/>
            </c:ext>
          </c:extLst>
        </c:ser>
        <c:ser>
          <c:idx val="1"/>
          <c:order val="1"/>
          <c:tx>
            <c:strRef>
              <c:f>'Forecast C'!$C$1</c:f>
              <c:strCache>
                <c:ptCount val="1"/>
                <c:pt idx="0">
                  <c:v>Forecast</c:v>
                </c:pt>
              </c:strCache>
            </c:strRef>
          </c:tx>
          <c:spPr>
            <a:ln w="25400" cap="rnd">
              <a:solidFill>
                <a:schemeClr val="accent2"/>
              </a:solidFill>
              <a:round/>
            </a:ln>
            <a:effectLst/>
          </c:spPr>
          <c:marker>
            <c:symbol val="none"/>
          </c:marker>
          <c:cat>
            <c:numRef>
              <c:f>'Forecast C'!$A$2:$A$66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C'!$C$2:$C$66</c:f>
              <c:numCache>
                <c:formatCode>General</c:formatCode>
                <c:ptCount val="65"/>
                <c:pt idx="51">
                  <c:v>1135</c:v>
                </c:pt>
                <c:pt idx="52">
                  <c:v>1245.7274395970248</c:v>
                </c:pt>
                <c:pt idx="53">
                  <c:v>1356.4548791940579</c:v>
                </c:pt>
                <c:pt idx="54">
                  <c:v>1467.1823187910827</c:v>
                </c:pt>
                <c:pt idx="55">
                  <c:v>1577.9097583881157</c:v>
                </c:pt>
                <c:pt idx="56">
                  <c:v>1688.6371979851408</c:v>
                </c:pt>
                <c:pt idx="57">
                  <c:v>1799.3646375821738</c:v>
                </c:pt>
                <c:pt idx="58">
                  <c:v>1910.0920771791987</c:v>
                </c:pt>
                <c:pt idx="59">
                  <c:v>2020.8195167762317</c:v>
                </c:pt>
                <c:pt idx="60">
                  <c:v>2131.5469563732568</c:v>
                </c:pt>
                <c:pt idx="61">
                  <c:v>2242.2743959702893</c:v>
                </c:pt>
                <c:pt idx="62">
                  <c:v>2353.0018355673146</c:v>
                </c:pt>
                <c:pt idx="63">
                  <c:v>2463.7292751643472</c:v>
                </c:pt>
                <c:pt idx="64">
                  <c:v>2574.4567147613725</c:v>
                </c:pt>
              </c:numCache>
            </c:numRef>
          </c:val>
          <c:smooth val="0"/>
          <c:extLst>
            <c:ext xmlns:c16="http://schemas.microsoft.com/office/drawing/2014/chart" uri="{C3380CC4-5D6E-409C-BE32-E72D297353CC}">
              <c16:uniqueId val="{00000001-71FC-4F6E-B937-2453E7268DE8}"/>
            </c:ext>
          </c:extLst>
        </c:ser>
        <c:ser>
          <c:idx val="2"/>
          <c:order val="2"/>
          <c:tx>
            <c:strRef>
              <c:f>'Forecast C'!$D$1</c:f>
              <c:strCache>
                <c:ptCount val="1"/>
                <c:pt idx="0">
                  <c:v>Lower Confidence Bound</c:v>
                </c:pt>
              </c:strCache>
            </c:strRef>
          </c:tx>
          <c:spPr>
            <a:ln w="12700" cap="rnd">
              <a:solidFill>
                <a:srgbClr val="ED7D31"/>
              </a:solidFill>
              <a:prstDash val="solid"/>
              <a:round/>
            </a:ln>
            <a:effectLst/>
          </c:spPr>
          <c:marker>
            <c:symbol val="none"/>
          </c:marker>
          <c:cat>
            <c:numRef>
              <c:f>'Forecast C'!$A$2:$A$66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C'!$D$2:$D$66</c:f>
              <c:numCache>
                <c:formatCode>General</c:formatCode>
                <c:ptCount val="65"/>
                <c:pt idx="51" formatCode="0.00">
                  <c:v>1135</c:v>
                </c:pt>
                <c:pt idx="52" formatCode="0.00">
                  <c:v>-1888.1013803132032</c:v>
                </c:pt>
                <c:pt idx="53" formatCode="0.00">
                  <c:v>-3073.2329427340219</c:v>
                </c:pt>
                <c:pt idx="54" formatCode="0.00">
                  <c:v>-3958.9597059109869</c:v>
                </c:pt>
                <c:pt idx="55" formatCode="0.00">
                  <c:v>-4689.7494483465543</c:v>
                </c:pt>
                <c:pt idx="56" formatCode="0.00">
                  <c:v>-5321.6236973088489</c:v>
                </c:pt>
                <c:pt idx="57" formatCode="0.00">
                  <c:v>-5883.3207379210226</c:v>
                </c:pt>
                <c:pt idx="58" formatCode="0.00">
                  <c:v>-6391.9114069311127</c:v>
                </c:pt>
                <c:pt idx="59" formatCode="0.00">
                  <c:v>-6858.5160031532596</c:v>
                </c:pt>
                <c:pt idx="60" formatCode="0.00">
                  <c:v>-7290.8564788783915</c:v>
                </c:pt>
                <c:pt idx="61" formatCode="0.00">
                  <c:v>-7694.5532243231992</c:v>
                </c:pt>
                <c:pt idx="62" formatCode="0.00">
                  <c:v>-8073.8475876095708</c:v>
                </c:pt>
                <c:pt idx="63" formatCode="0.00">
                  <c:v>-8432.0333577557503</c:v>
                </c:pt>
                <c:pt idx="64" formatCode="0.00">
                  <c:v>-8771.728819381593</c:v>
                </c:pt>
              </c:numCache>
            </c:numRef>
          </c:val>
          <c:smooth val="0"/>
          <c:extLst>
            <c:ext xmlns:c16="http://schemas.microsoft.com/office/drawing/2014/chart" uri="{C3380CC4-5D6E-409C-BE32-E72D297353CC}">
              <c16:uniqueId val="{00000002-71FC-4F6E-B937-2453E7268DE8}"/>
            </c:ext>
          </c:extLst>
        </c:ser>
        <c:ser>
          <c:idx val="3"/>
          <c:order val="3"/>
          <c:tx>
            <c:strRef>
              <c:f>'Forecast C'!$E$1</c:f>
              <c:strCache>
                <c:ptCount val="1"/>
                <c:pt idx="0">
                  <c:v>Upper Confidence Bound</c:v>
                </c:pt>
              </c:strCache>
            </c:strRef>
          </c:tx>
          <c:spPr>
            <a:ln w="12700" cap="rnd">
              <a:solidFill>
                <a:srgbClr val="ED7D31"/>
              </a:solidFill>
              <a:prstDash val="solid"/>
              <a:round/>
            </a:ln>
            <a:effectLst/>
          </c:spPr>
          <c:marker>
            <c:symbol val="none"/>
          </c:marker>
          <c:cat>
            <c:numRef>
              <c:f>'Forecast C'!$A$2:$A$66</c:f>
              <c:numCache>
                <c:formatCode>General</c:formatCode>
                <c:ptCount val="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numCache>
            </c:numRef>
          </c:cat>
          <c:val>
            <c:numRef>
              <c:f>'Forecast C'!$E$2:$E$66</c:f>
              <c:numCache>
                <c:formatCode>General</c:formatCode>
                <c:ptCount val="65"/>
                <c:pt idx="51" formatCode="0.00">
                  <c:v>1135</c:v>
                </c:pt>
                <c:pt idx="52" formatCode="0.00">
                  <c:v>4379.5562595072533</c:v>
                </c:pt>
                <c:pt idx="53" formatCode="0.00">
                  <c:v>5786.1427011221376</c:v>
                </c:pt>
                <c:pt idx="54" formatCode="0.00">
                  <c:v>6893.3243434931519</c:v>
                </c:pt>
                <c:pt idx="55" formatCode="0.00">
                  <c:v>7845.5689651227858</c:v>
                </c:pt>
                <c:pt idx="56" formatCode="0.00">
                  <c:v>8698.898093279131</c:v>
                </c:pt>
                <c:pt idx="57" formatCode="0.00">
                  <c:v>9482.0500130853707</c:v>
                </c:pt>
                <c:pt idx="58" formatCode="0.00">
                  <c:v>10212.09556128951</c:v>
                </c:pt>
                <c:pt idx="59" formatCode="0.00">
                  <c:v>10900.155036705723</c:v>
                </c:pt>
                <c:pt idx="60" formatCode="0.00">
                  <c:v>11553.950391624905</c:v>
                </c:pt>
                <c:pt idx="61" formatCode="0.00">
                  <c:v>12179.102016263778</c:v>
                </c:pt>
                <c:pt idx="62" formatCode="0.00">
                  <c:v>12779.8512587442</c:v>
                </c:pt>
                <c:pt idx="63" formatCode="0.00">
                  <c:v>13359.491908084445</c:v>
                </c:pt>
                <c:pt idx="64" formatCode="0.00">
                  <c:v>13920.642248904338</c:v>
                </c:pt>
              </c:numCache>
            </c:numRef>
          </c:val>
          <c:smooth val="0"/>
          <c:extLst>
            <c:ext xmlns:c16="http://schemas.microsoft.com/office/drawing/2014/chart" uri="{C3380CC4-5D6E-409C-BE32-E72D297353CC}">
              <c16:uniqueId val="{00000003-71FC-4F6E-B937-2453E7268DE8}"/>
            </c:ext>
          </c:extLst>
        </c:ser>
        <c:dLbls>
          <c:showLegendKey val="0"/>
          <c:showVal val="0"/>
          <c:showCatName val="0"/>
          <c:showSerName val="0"/>
          <c:showPercent val="0"/>
          <c:showBubbleSize val="0"/>
        </c:dLbls>
        <c:smooth val="0"/>
        <c:axId val="827236528"/>
        <c:axId val="827254000"/>
      </c:lineChart>
      <c:catAx>
        <c:axId val="82723652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254000"/>
        <c:crosses val="autoZero"/>
        <c:auto val="1"/>
        <c:lblAlgn val="ctr"/>
        <c:lblOffset val="100"/>
        <c:noMultiLvlLbl val="0"/>
      </c:catAx>
      <c:valAx>
        <c:axId val="82725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236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[Ex_1_AnsF.xlsx]Forecast A!PivotTable1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'Forecast A'!$B$3:$B$4</c:f>
              <c:strCache>
                <c:ptCount val="1"/>
                <c:pt idx="0">
                  <c:v>Product B</c:v>
                </c:pt>
              </c:strCache>
            </c:strRef>
          </c:tx>
          <c:spPr>
            <a:solidFill>
              <a:schemeClr val="accent1"/>
            </a:solidFill>
            <a:ln>
              <a:noFill/>
            </a:ln>
            <a:effectLst/>
          </c:spPr>
          <c:invertIfNegative val="0"/>
          <c:cat>
            <c:strRef>
              <c:f>'Forecast A'!$A$5:$A$57</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'Forecast A'!$B$5:$B$57</c:f>
              <c:numCache>
                <c:formatCode>General</c:formatCode>
                <c:ptCount val="52"/>
                <c:pt idx="0">
                  <c:v>6335</c:v>
                </c:pt>
                <c:pt idx="1">
                  <c:v>4231</c:v>
                </c:pt>
                <c:pt idx="2">
                  <c:v>5781</c:v>
                </c:pt>
                <c:pt idx="3">
                  <c:v>27258</c:v>
                </c:pt>
                <c:pt idx="4">
                  <c:v>7020</c:v>
                </c:pt>
                <c:pt idx="5">
                  <c:v>13091</c:v>
                </c:pt>
                <c:pt idx="6">
                  <c:v>31035</c:v>
                </c:pt>
                <c:pt idx="7">
                  <c:v>5472</c:v>
                </c:pt>
                <c:pt idx="8">
                  <c:v>6835</c:v>
                </c:pt>
                <c:pt idx="9">
                  <c:v>20631</c:v>
                </c:pt>
                <c:pt idx="10">
                  <c:v>7546</c:v>
                </c:pt>
                <c:pt idx="11">
                  <c:v>17801</c:v>
                </c:pt>
                <c:pt idx="12">
                  <c:v>28849</c:v>
                </c:pt>
                <c:pt idx="13">
                  <c:v>35177</c:v>
                </c:pt>
                <c:pt idx="14">
                  <c:v>30320</c:v>
                </c:pt>
                <c:pt idx="15">
                  <c:v>27860</c:v>
                </c:pt>
                <c:pt idx="16">
                  <c:v>17166</c:v>
                </c:pt>
                <c:pt idx="17">
                  <c:v>10183</c:v>
                </c:pt>
                <c:pt idx="18">
                  <c:v>16268</c:v>
                </c:pt>
                <c:pt idx="19">
                  <c:v>38648</c:v>
                </c:pt>
                <c:pt idx="20">
                  <c:v>31675</c:v>
                </c:pt>
                <c:pt idx="21">
                  <c:v>18259</c:v>
                </c:pt>
                <c:pt idx="22">
                  <c:v>24425</c:v>
                </c:pt>
                <c:pt idx="23">
                  <c:v>13538</c:v>
                </c:pt>
                <c:pt idx="24">
                  <c:v>9792</c:v>
                </c:pt>
                <c:pt idx="25">
                  <c:v>17757</c:v>
                </c:pt>
                <c:pt idx="26">
                  <c:v>9387</c:v>
                </c:pt>
                <c:pt idx="27">
                  <c:v>8913</c:v>
                </c:pt>
                <c:pt idx="28">
                  <c:v>10300</c:v>
                </c:pt>
                <c:pt idx="29">
                  <c:v>7542</c:v>
                </c:pt>
                <c:pt idx="30">
                  <c:v>10819</c:v>
                </c:pt>
                <c:pt idx="31">
                  <c:v>6983</c:v>
                </c:pt>
                <c:pt idx="32">
                  <c:v>6911</c:v>
                </c:pt>
                <c:pt idx="33">
                  <c:v>15577</c:v>
                </c:pt>
                <c:pt idx="34">
                  <c:v>6284</c:v>
                </c:pt>
                <c:pt idx="35">
                  <c:v>11908</c:v>
                </c:pt>
                <c:pt idx="36">
                  <c:v>13231</c:v>
                </c:pt>
                <c:pt idx="37">
                  <c:v>4708</c:v>
                </c:pt>
                <c:pt idx="38">
                  <c:v>15961</c:v>
                </c:pt>
                <c:pt idx="39">
                  <c:v>14159</c:v>
                </c:pt>
                <c:pt idx="40">
                  <c:v>10224</c:v>
                </c:pt>
                <c:pt idx="41">
                  <c:v>8415</c:v>
                </c:pt>
                <c:pt idx="42">
                  <c:v>8037</c:v>
                </c:pt>
                <c:pt idx="43">
                  <c:v>3993</c:v>
                </c:pt>
                <c:pt idx="44">
                  <c:v>3714</c:v>
                </c:pt>
                <c:pt idx="45">
                  <c:v>6910</c:v>
                </c:pt>
                <c:pt idx="46">
                  <c:v>7246</c:v>
                </c:pt>
                <c:pt idx="47">
                  <c:v>9253</c:v>
                </c:pt>
                <c:pt idx="48">
                  <c:v>7393</c:v>
                </c:pt>
                <c:pt idx="49">
                  <c:v>2408</c:v>
                </c:pt>
                <c:pt idx="50">
                  <c:v>4111</c:v>
                </c:pt>
                <c:pt idx="51">
                  <c:v>3064</c:v>
                </c:pt>
              </c:numCache>
            </c:numRef>
          </c:val>
          <c:extLst>
            <c:ext xmlns:c16="http://schemas.microsoft.com/office/drawing/2014/chart" uri="{C3380CC4-5D6E-409C-BE32-E72D297353CC}">
              <c16:uniqueId val="{00000000-94BB-4C11-A2BF-B872E9743819}"/>
            </c:ext>
          </c:extLst>
        </c:ser>
        <c:ser>
          <c:idx val="1"/>
          <c:order val="1"/>
          <c:tx>
            <c:strRef>
              <c:f>'Forecast A'!$C$3:$C$4</c:f>
              <c:strCache>
                <c:ptCount val="1"/>
                <c:pt idx="0">
                  <c:v>Product C</c:v>
                </c:pt>
              </c:strCache>
            </c:strRef>
          </c:tx>
          <c:spPr>
            <a:solidFill>
              <a:schemeClr val="accent2"/>
            </a:solidFill>
            <a:ln>
              <a:noFill/>
            </a:ln>
            <a:effectLst/>
          </c:spPr>
          <c:invertIfNegative val="0"/>
          <c:cat>
            <c:strRef>
              <c:f>'Forecast A'!$A$5:$A$57</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'Forecast A'!$C$5:$C$57</c:f>
              <c:numCache>
                <c:formatCode>General</c:formatCode>
                <c:ptCount val="52"/>
                <c:pt idx="0">
                  <c:v>1793</c:v>
                </c:pt>
                <c:pt idx="1">
                  <c:v>1074</c:v>
                </c:pt>
                <c:pt idx="2">
                  <c:v>832</c:v>
                </c:pt>
                <c:pt idx="3">
                  <c:v>775</c:v>
                </c:pt>
                <c:pt idx="4">
                  <c:v>394</c:v>
                </c:pt>
                <c:pt idx="5">
                  <c:v>502</c:v>
                </c:pt>
                <c:pt idx="6">
                  <c:v>688</c:v>
                </c:pt>
                <c:pt idx="7">
                  <c:v>284</c:v>
                </c:pt>
                <c:pt idx="8">
                  <c:v>312</c:v>
                </c:pt>
                <c:pt idx="9">
                  <c:v>510</c:v>
                </c:pt>
                <c:pt idx="10">
                  <c:v>347</c:v>
                </c:pt>
                <c:pt idx="11">
                  <c:v>388</c:v>
                </c:pt>
                <c:pt idx="12">
                  <c:v>395</c:v>
                </c:pt>
                <c:pt idx="13">
                  <c:v>467</c:v>
                </c:pt>
                <c:pt idx="14">
                  <c:v>440</c:v>
                </c:pt>
                <c:pt idx="15">
                  <c:v>535</c:v>
                </c:pt>
                <c:pt idx="16">
                  <c:v>501</c:v>
                </c:pt>
                <c:pt idx="17">
                  <c:v>454</c:v>
                </c:pt>
                <c:pt idx="18">
                  <c:v>667</c:v>
                </c:pt>
                <c:pt idx="19">
                  <c:v>869</c:v>
                </c:pt>
                <c:pt idx="20">
                  <c:v>1259</c:v>
                </c:pt>
                <c:pt idx="21">
                  <c:v>1198</c:v>
                </c:pt>
                <c:pt idx="22">
                  <c:v>1084</c:v>
                </c:pt>
                <c:pt idx="23">
                  <c:v>1591</c:v>
                </c:pt>
                <c:pt idx="24">
                  <c:v>1168</c:v>
                </c:pt>
                <c:pt idx="25">
                  <c:v>1491</c:v>
                </c:pt>
                <c:pt idx="26">
                  <c:v>1801</c:v>
                </c:pt>
                <c:pt idx="27">
                  <c:v>3066</c:v>
                </c:pt>
                <c:pt idx="28">
                  <c:v>4894</c:v>
                </c:pt>
                <c:pt idx="29">
                  <c:v>5958</c:v>
                </c:pt>
                <c:pt idx="30">
                  <c:v>6566</c:v>
                </c:pt>
                <c:pt idx="31">
                  <c:v>11881</c:v>
                </c:pt>
                <c:pt idx="32">
                  <c:v>12254</c:v>
                </c:pt>
                <c:pt idx="33">
                  <c:v>15277</c:v>
                </c:pt>
                <c:pt idx="34">
                  <c:v>10514</c:v>
                </c:pt>
                <c:pt idx="35">
                  <c:v>8565</c:v>
                </c:pt>
                <c:pt idx="36">
                  <c:v>6784</c:v>
                </c:pt>
                <c:pt idx="37">
                  <c:v>6697</c:v>
                </c:pt>
                <c:pt idx="38">
                  <c:v>7826</c:v>
                </c:pt>
                <c:pt idx="39">
                  <c:v>4599</c:v>
                </c:pt>
                <c:pt idx="40">
                  <c:v>5683</c:v>
                </c:pt>
                <c:pt idx="41">
                  <c:v>8702</c:v>
                </c:pt>
                <c:pt idx="42">
                  <c:v>6684</c:v>
                </c:pt>
                <c:pt idx="43">
                  <c:v>6630</c:v>
                </c:pt>
                <c:pt idx="44">
                  <c:v>2735</c:v>
                </c:pt>
                <c:pt idx="45">
                  <c:v>2003</c:v>
                </c:pt>
                <c:pt idx="46">
                  <c:v>1771</c:v>
                </c:pt>
                <c:pt idx="47">
                  <c:v>1980</c:v>
                </c:pt>
                <c:pt idx="48">
                  <c:v>1389</c:v>
                </c:pt>
                <c:pt idx="49">
                  <c:v>1010</c:v>
                </c:pt>
                <c:pt idx="50">
                  <c:v>1197</c:v>
                </c:pt>
                <c:pt idx="51">
                  <c:v>1135</c:v>
                </c:pt>
              </c:numCache>
            </c:numRef>
          </c:val>
          <c:extLst>
            <c:ext xmlns:c16="http://schemas.microsoft.com/office/drawing/2014/chart" uri="{C3380CC4-5D6E-409C-BE32-E72D297353CC}">
              <c16:uniqueId val="{00000001-94BB-4C11-A2BF-B872E9743819}"/>
            </c:ext>
          </c:extLst>
        </c:ser>
        <c:dLbls>
          <c:showLegendKey val="0"/>
          <c:showVal val="0"/>
          <c:showCatName val="0"/>
          <c:showSerName val="0"/>
          <c:showPercent val="0"/>
          <c:showBubbleSize val="0"/>
        </c:dLbls>
        <c:gapWidth val="219"/>
        <c:overlap val="-27"/>
        <c:axId val="1193687488"/>
        <c:axId val="1193683744"/>
      </c:barChart>
      <c:catAx>
        <c:axId val="119368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683744"/>
        <c:crosses val="autoZero"/>
        <c:auto val="1"/>
        <c:lblAlgn val="ctr"/>
        <c:lblOffset val="100"/>
        <c:noMultiLvlLbl val="0"/>
      </c:catAx>
      <c:valAx>
        <c:axId val="119368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68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14</xdr:col>
      <xdr:colOff>142876</xdr:colOff>
      <xdr:row>14</xdr:row>
      <xdr:rowOff>133350</xdr:rowOff>
    </xdr:from>
    <xdr:to>
      <xdr:col>17</xdr:col>
      <xdr:colOff>142876</xdr:colOff>
      <xdr:row>19</xdr:row>
      <xdr:rowOff>66675</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0DDDF60A-DF73-4CF5-9522-1AC8E0E4E57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8677276" y="2800350"/>
              <a:ext cx="1828800" cy="885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142876</xdr:colOff>
      <xdr:row>0</xdr:row>
      <xdr:rowOff>142875</xdr:rowOff>
    </xdr:from>
    <xdr:to>
      <xdr:col>17</xdr:col>
      <xdr:colOff>142876</xdr:colOff>
      <xdr:row>14</xdr:row>
      <xdr:rowOff>0</xdr:rowOff>
    </xdr:to>
    <mc:AlternateContent xmlns:mc="http://schemas.openxmlformats.org/markup-compatibility/2006" xmlns:a14="http://schemas.microsoft.com/office/drawing/2010/main">
      <mc:Choice Requires="a14">
        <xdr:graphicFrame macro="">
          <xdr:nvGraphicFramePr>
            <xdr:cNvPr id="4" name="Financial week No. 1">
              <a:extLst>
                <a:ext uri="{FF2B5EF4-FFF2-40B4-BE49-F238E27FC236}">
                  <a16:creationId xmlns:a16="http://schemas.microsoft.com/office/drawing/2014/main" id="{7B00C37C-64C6-4133-9DC2-306A46D61285}"/>
                </a:ext>
              </a:extLst>
            </xdr:cNvPr>
            <xdr:cNvGraphicFramePr/>
          </xdr:nvGraphicFramePr>
          <xdr:xfrm>
            <a:off x="0" y="0"/>
            <a:ext cx="0" cy="0"/>
          </xdr:xfrm>
          <a:graphic>
            <a:graphicData uri="http://schemas.microsoft.com/office/drawing/2010/slicer">
              <sle:slicer xmlns:sle="http://schemas.microsoft.com/office/drawing/2010/slicer" name="Financial week No. 1"/>
            </a:graphicData>
          </a:graphic>
        </xdr:graphicFrame>
      </mc:Choice>
      <mc:Fallback xmlns="">
        <xdr:sp macro="" textlink="">
          <xdr:nvSpPr>
            <xdr:cNvPr id="0" name=""/>
            <xdr:cNvSpPr>
              <a:spLocks noTextEdit="1"/>
            </xdr:cNvSpPr>
          </xdr:nvSpPr>
          <xdr:spPr>
            <a:xfrm>
              <a:off x="8677276" y="1428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9525</xdr:rowOff>
    </xdr:from>
    <xdr:to>
      <xdr:col>14</xdr:col>
      <xdr:colOff>123825</xdr:colOff>
      <xdr:row>31</xdr:row>
      <xdr:rowOff>66675</xdr:rowOff>
    </xdr:to>
    <xdr:graphicFrame macro="">
      <xdr:nvGraphicFramePr>
        <xdr:cNvPr id="8" name="Chart 7">
          <a:extLst>
            <a:ext uri="{FF2B5EF4-FFF2-40B4-BE49-F238E27FC236}">
              <a16:creationId xmlns:a16="http://schemas.microsoft.com/office/drawing/2014/main" id="{1D9BB6EA-737A-43DC-8741-D71F107A2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228600</xdr:colOff>
      <xdr:row>0</xdr:row>
      <xdr:rowOff>142875</xdr:rowOff>
    </xdr:from>
    <xdr:to>
      <xdr:col>27</xdr:col>
      <xdr:colOff>266700</xdr:colOff>
      <xdr:row>16</xdr:row>
      <xdr:rowOff>28575</xdr:rowOff>
    </xdr:to>
    <xdr:graphicFrame macro="">
      <xdr:nvGraphicFramePr>
        <xdr:cNvPr id="9" name="Chart 8">
          <a:extLst>
            <a:ext uri="{FF2B5EF4-FFF2-40B4-BE49-F238E27FC236}">
              <a16:creationId xmlns:a16="http://schemas.microsoft.com/office/drawing/2014/main" id="{7520EFC8-04E7-4852-80A7-4216F8333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219075</xdr:colOff>
      <xdr:row>17</xdr:row>
      <xdr:rowOff>19050</xdr:rowOff>
    </xdr:from>
    <xdr:to>
      <xdr:col>27</xdr:col>
      <xdr:colOff>238125</xdr:colOff>
      <xdr:row>32</xdr:row>
      <xdr:rowOff>180975</xdr:rowOff>
    </xdr:to>
    <xdr:graphicFrame macro="">
      <xdr:nvGraphicFramePr>
        <xdr:cNvPr id="10" name="Chart 9">
          <a:extLst>
            <a:ext uri="{FF2B5EF4-FFF2-40B4-BE49-F238E27FC236}">
              <a16:creationId xmlns:a16="http://schemas.microsoft.com/office/drawing/2014/main" id="{FDD3B8E7-577A-49AD-BB15-A9FF2FACD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38100</xdr:colOff>
      <xdr:row>16</xdr:row>
      <xdr:rowOff>76200</xdr:rowOff>
    </xdr:to>
    <xdr:graphicFrame macro="">
      <xdr:nvGraphicFramePr>
        <xdr:cNvPr id="2" name="Chart 1">
          <a:extLst>
            <a:ext uri="{FF2B5EF4-FFF2-40B4-BE49-F238E27FC236}">
              <a16:creationId xmlns:a16="http://schemas.microsoft.com/office/drawing/2014/main" id="{896BDEF4-1458-DE82-0F5E-4E2302C081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xdr:row>
      <xdr:rowOff>19049</xdr:rowOff>
    </xdr:from>
    <xdr:to>
      <xdr:col>16</xdr:col>
      <xdr:colOff>19050</xdr:colOff>
      <xdr:row>16</xdr:row>
      <xdr:rowOff>180974</xdr:rowOff>
    </xdr:to>
    <xdr:graphicFrame macro="">
      <xdr:nvGraphicFramePr>
        <xdr:cNvPr id="2" name="Chart 1">
          <a:extLst>
            <a:ext uri="{FF2B5EF4-FFF2-40B4-BE49-F238E27FC236}">
              <a16:creationId xmlns:a16="http://schemas.microsoft.com/office/drawing/2014/main" id="{3547E79E-6659-D422-7BDA-9B5E4F61B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752474</xdr:colOff>
      <xdr:row>2</xdr:row>
      <xdr:rowOff>9524</xdr:rowOff>
    </xdr:from>
    <xdr:to>
      <xdr:col>13</xdr:col>
      <xdr:colOff>600074</xdr:colOff>
      <xdr:row>24</xdr:row>
      <xdr:rowOff>190499</xdr:rowOff>
    </xdr:to>
    <xdr:graphicFrame macro="">
      <xdr:nvGraphicFramePr>
        <xdr:cNvPr id="2" name="Chart 1">
          <a:extLst>
            <a:ext uri="{FF2B5EF4-FFF2-40B4-BE49-F238E27FC236}">
              <a16:creationId xmlns:a16="http://schemas.microsoft.com/office/drawing/2014/main" id="{5DC57BB7-98D0-1F41-C49F-86A89EF7D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9525</xdr:colOff>
      <xdr:row>15</xdr:row>
      <xdr:rowOff>28575</xdr:rowOff>
    </xdr:from>
    <xdr:to>
      <xdr:col>17</xdr:col>
      <xdr:colOff>9525</xdr:colOff>
      <xdr:row>28</xdr:row>
      <xdr:rowOff>76200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A85966DE-1DE0-BCE6-33C5-66E1D9724BB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077450" y="28860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600075</xdr:colOff>
      <xdr:row>2</xdr:row>
      <xdr:rowOff>0</xdr:rowOff>
    </xdr:from>
    <xdr:to>
      <xdr:col>16</xdr:col>
      <xdr:colOff>600075</xdr:colOff>
      <xdr:row>15</xdr:row>
      <xdr:rowOff>47625</xdr:rowOff>
    </xdr:to>
    <mc:AlternateContent xmlns:mc="http://schemas.openxmlformats.org/markup-compatibility/2006" xmlns:a14="http://schemas.microsoft.com/office/drawing/2010/main">
      <mc:Choice Requires="a14">
        <xdr:graphicFrame macro="">
          <xdr:nvGraphicFramePr>
            <xdr:cNvPr id="4" name="Financial week No.">
              <a:extLst>
                <a:ext uri="{FF2B5EF4-FFF2-40B4-BE49-F238E27FC236}">
                  <a16:creationId xmlns:a16="http://schemas.microsoft.com/office/drawing/2014/main" id="{90F282C1-C4BE-F62F-302E-5A026FF4F103}"/>
                </a:ext>
              </a:extLst>
            </xdr:cNvPr>
            <xdr:cNvGraphicFramePr/>
          </xdr:nvGraphicFramePr>
          <xdr:xfrm>
            <a:off x="0" y="0"/>
            <a:ext cx="0" cy="0"/>
          </xdr:xfrm>
          <a:graphic>
            <a:graphicData uri="http://schemas.microsoft.com/office/drawing/2010/slicer">
              <sle:slicer xmlns:sle="http://schemas.microsoft.com/office/drawing/2010/slicer" name="Financial week No."/>
            </a:graphicData>
          </a:graphic>
        </xdr:graphicFrame>
      </mc:Choice>
      <mc:Fallback xmlns="">
        <xdr:sp macro="" textlink="">
          <xdr:nvSpPr>
            <xdr:cNvPr id="0" name=""/>
            <xdr:cNvSpPr>
              <a:spLocks noTextEdit="1"/>
            </xdr:cNvSpPr>
          </xdr:nvSpPr>
          <xdr:spPr>
            <a:xfrm>
              <a:off x="10058400" y="381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thi Doppalapudi" refreshedDate="44777.948013078705" createdVersion="8" refreshedVersion="8" minRefreshableVersion="3" recordCount="104" xr:uid="{E9A119B3-7195-4739-BCD3-0359771BD0BE}">
  <cacheSource type="worksheet">
    <worksheetSource name="Table1"/>
  </cacheSource>
  <cacheFields count="13">
    <cacheField name="Product" numFmtId="0">
      <sharedItems count="2">
        <s v="Product B"/>
        <s v="Product C"/>
      </sharedItems>
    </cacheField>
    <cacheField name="Financial week No." numFmtId="0">
      <sharedItems containsSemiMixedTypes="0" containsString="0" containsNumber="1" containsInteger="1" minValue="1" maxValue="52" count="52">
        <n v="46"/>
        <n v="47"/>
        <n v="48"/>
        <n v="49"/>
        <n v="50"/>
        <n v="51"/>
        <n v="52"/>
        <n v="1"/>
        <n v="2"/>
        <n v="3"/>
        <n v="4"/>
        <n v="5"/>
        <n v="6"/>
        <n v="7"/>
        <n v="8"/>
        <n v="9"/>
        <n v="10"/>
        <n v="11"/>
        <n v="12"/>
        <n v="13"/>
        <n v="14"/>
        <n v="15"/>
        <n v="16"/>
        <n v="17"/>
        <n v="18"/>
        <n v="19"/>
        <n v="20"/>
        <n v="21"/>
        <n v="22"/>
        <n v="23"/>
        <n v="24"/>
        <n v="25"/>
        <n v="26"/>
        <n v="27"/>
        <n v="28"/>
        <n v="29"/>
        <n v="30"/>
        <n v="31"/>
        <n v="32"/>
        <n v="33"/>
        <n v="34"/>
        <n v="35"/>
        <n v="36"/>
        <n v="37"/>
        <n v="38"/>
        <n v="39"/>
        <n v="40"/>
        <n v="41"/>
        <n v="42"/>
        <n v="43"/>
        <n v="44"/>
        <n v="45"/>
      </sharedItems>
    </cacheField>
    <cacheField name="Week Commencing" numFmtId="14">
      <sharedItems containsSemiMixedTypes="0" containsNonDate="0" containsDate="1" containsString="0" minDate="2017-03-06T00:00:00" maxDate="2018-02-27T00:00:00"/>
    </cacheField>
    <cacheField name="Store Sales Units" numFmtId="0">
      <sharedItems containsSemiMixedTypes="0" containsString="0" containsNumber="1" containsInteger="1" minValue="265" maxValue="38514"/>
    </cacheField>
    <cacheField name="Web Sales Units" numFmtId="0">
      <sharedItems containsSemiMixedTypes="0" containsString="0" containsNumber="1" containsInteger="1" minValue="8" maxValue="1206"/>
    </cacheField>
    <cacheField name="Total Sales Units" numFmtId="0">
      <sharedItems containsSemiMixedTypes="0" containsString="0" containsNumber="1" containsInteger="1" minValue="284" maxValue="38648"/>
    </cacheField>
    <cacheField name="Store Turnover" numFmtId="6">
      <sharedItems containsSemiMixedTypes="0" containsString="0" containsNumber="1" minValue="1842.55" maxValue="126166.12"/>
    </cacheField>
    <cacheField name="Web Turnover" numFmtId="6">
      <sharedItems containsSemiMixedTypes="0" containsString="0" containsNumber="1" minValue="29.2" maxValue="8412.02"/>
    </cacheField>
    <cacheField name="Total Turnover" numFmtId="6">
      <sharedItems containsSemiMixedTypes="0" containsString="0" containsNumber="1" minValue="1976.06" maxValue="126620.43"/>
    </cacheField>
    <cacheField name="Store Average Sell Price" numFmtId="8">
      <sharedItems containsSemiMixedTypes="0" containsString="0" containsNumber="1" minValue="3.2537920642893021" maxValue="6.99"/>
    </cacheField>
    <cacheField name="Web Average Sell Price" numFmtId="8">
      <sharedItems containsSemiMixedTypes="0" containsString="0" containsNumber="1" minValue="3.1295588235294116" maxValue="7.1741379310344833"/>
    </cacheField>
    <cacheField name="Average Sell Price" numFmtId="8">
      <sharedItems containsSemiMixedTypes="0" containsString="0" containsNumber="1" minValue="3.2550363135487106" maxValue="6.9929896907216502"/>
    </cacheField>
    <cacheField name="Store Stock Availability" numFmtId="164">
      <sharedItems containsSemiMixedTypes="0" containsString="0" containsNumber="1" minValue="0.19370116602276563" maxValue="1"/>
    </cacheField>
  </cacheFields>
  <extLst>
    <ext xmlns:x14="http://schemas.microsoft.com/office/spreadsheetml/2009/9/main" uri="{725AE2AE-9491-48be-B2B4-4EB974FC3084}">
      <x14:pivotCacheDefinition pivotCacheId="71378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d v="2017-03-06T00:00:00"/>
    <n v="6875"/>
    <n v="35"/>
    <n v="6910"/>
    <n v="22731.200000000001"/>
    <n v="113.51"/>
    <n v="22844.71"/>
    <n v="3.3063563636363638"/>
    <n v="3.2431428571428573"/>
    <n v="3.3060361794500723"/>
    <n v="0.99"/>
  </r>
  <r>
    <x v="0"/>
    <x v="1"/>
    <d v="2017-03-13T00:00:00"/>
    <n v="7161"/>
    <n v="85"/>
    <n v="7246"/>
    <n v="23921.200000000001"/>
    <n v="267.8"/>
    <n v="24189"/>
    <n v="3.3404831727412372"/>
    <n v="3.1505882352941179"/>
    <n v="3.3382555892906431"/>
    <n v="0.97799999999999998"/>
  </r>
  <r>
    <x v="0"/>
    <x v="2"/>
    <d v="2017-03-20T00:00:00"/>
    <n v="9230"/>
    <n v="23"/>
    <n v="9253"/>
    <n v="31064"/>
    <n v="78.7"/>
    <n v="31142.7"/>
    <n v="3.3655471289274108"/>
    <n v="3.4217391304347826"/>
    <n v="3.3656868042796932"/>
    <n v="0.997"/>
  </r>
  <r>
    <x v="0"/>
    <x v="3"/>
    <d v="2017-03-27T00:00:00"/>
    <n v="7385"/>
    <n v="8"/>
    <n v="7393"/>
    <n v="24724.2"/>
    <n v="29.2"/>
    <n v="24753.4"/>
    <n v="3.3478943805010157"/>
    <n v="3.65"/>
    <n v="3.3482212904098474"/>
    <n v="0.98199999999999998"/>
  </r>
  <r>
    <x v="0"/>
    <x v="4"/>
    <d v="2017-04-03T00:00:00"/>
    <n v="2390"/>
    <n v="18"/>
    <n v="2408"/>
    <n v="7834.6"/>
    <n v="60"/>
    <n v="7894.6"/>
    <n v="3.2780753138075314"/>
    <n v="3.3333333333333335"/>
    <n v="3.2784883720930234"/>
    <n v="0.997"/>
  </r>
  <r>
    <x v="0"/>
    <x v="5"/>
    <d v="2017-04-10T00:00:00"/>
    <n v="4092"/>
    <n v="19"/>
    <n v="4111"/>
    <n v="13551.6"/>
    <n v="65.540000000000006"/>
    <n v="13617.14"/>
    <n v="3.3117302052785926"/>
    <n v="3.4494736842105267"/>
    <n v="3.3123668207248844"/>
    <n v="0.99"/>
  </r>
  <r>
    <x v="0"/>
    <x v="6"/>
    <d v="2017-04-17T00:00:00"/>
    <n v="3048"/>
    <n v="16"/>
    <n v="3064"/>
    <n v="10000"/>
    <n v="57.6"/>
    <n v="10057.6"/>
    <n v="3.2808398950131235"/>
    <n v="3.6"/>
    <n v="3.2825065274151437"/>
    <n v="0.99299999999999999"/>
  </r>
  <r>
    <x v="0"/>
    <x v="7"/>
    <d v="2017-04-24T00:00:00"/>
    <n v="6317"/>
    <n v="18"/>
    <n v="6335"/>
    <n v="20894"/>
    <n v="58.4"/>
    <n v="20952.400000000001"/>
    <n v="3.3075827133132818"/>
    <n v="3.2444444444444445"/>
    <n v="3.3074033149171274"/>
    <n v="0.99099999999999999"/>
  </r>
  <r>
    <x v="0"/>
    <x v="8"/>
    <d v="2017-05-01T00:00:00"/>
    <n v="4216"/>
    <n v="15"/>
    <n v="4231"/>
    <n v="14026.7"/>
    <n v="51.33"/>
    <n v="14078.03"/>
    <n v="3.3270161290322582"/>
    <n v="3.4219999999999997"/>
    <n v="3.3273528716615459"/>
    <n v="0.998"/>
  </r>
  <r>
    <x v="0"/>
    <x v="9"/>
    <d v="2017-05-08T00:00:00"/>
    <n v="5766"/>
    <n v="15"/>
    <n v="5781"/>
    <n v="19276.990000000002"/>
    <n v="54"/>
    <n v="19330.990000000002"/>
    <n v="3.3432171349288939"/>
    <n v="3.6"/>
    <n v="3.3438834111745375"/>
    <n v="0.98699999999999999"/>
  </r>
  <r>
    <x v="0"/>
    <x v="10"/>
    <d v="2017-05-15T00:00:00"/>
    <n v="27223"/>
    <n v="35"/>
    <n v="27258"/>
    <n v="91660.37"/>
    <n v="123"/>
    <n v="91783.37"/>
    <n v="3.3670194320978584"/>
    <n v="3.5142857142857142"/>
    <n v="3.3672085259373392"/>
    <n v="0.96"/>
  </r>
  <r>
    <x v="0"/>
    <x v="11"/>
    <d v="2017-05-22T00:00:00"/>
    <n v="7010"/>
    <n v="10"/>
    <n v="7020"/>
    <n v="23178.7"/>
    <n v="36"/>
    <n v="23214.7"/>
    <n v="3.306519258202568"/>
    <n v="3.6"/>
    <n v="3.3069373219373221"/>
    <n v="0.98299999999999998"/>
  </r>
  <r>
    <x v="0"/>
    <x v="12"/>
    <d v="2017-05-29T00:00:00"/>
    <n v="13080"/>
    <n v="11"/>
    <n v="13091"/>
    <n v="43593"/>
    <n v="40"/>
    <n v="43633"/>
    <n v="3.3327981651376146"/>
    <n v="3.6363636363636362"/>
    <n v="3.3330532426858146"/>
    <n v="0.97199999999999998"/>
  </r>
  <r>
    <x v="0"/>
    <x v="13"/>
    <d v="2017-06-05T00:00:00"/>
    <n v="31003"/>
    <n v="32"/>
    <n v="31035"/>
    <n v="103161.07"/>
    <n v="109.99"/>
    <n v="103271.06"/>
    <n v="3.327454439892914"/>
    <n v="3.4371874999999998"/>
    <n v="3.3275675849846946"/>
    <n v="0.94899999999999995"/>
  </r>
  <r>
    <x v="0"/>
    <x v="14"/>
    <d v="2017-06-12T00:00:00"/>
    <n v="5439"/>
    <n v="33"/>
    <n v="5472"/>
    <n v="17803.2"/>
    <n v="110.39"/>
    <n v="17913.59"/>
    <n v="3.273248758963045"/>
    <n v="3.3451515151515152"/>
    <n v="3.2736823830409358"/>
    <n v="0.98799999999999999"/>
  </r>
  <r>
    <x v="0"/>
    <x v="15"/>
    <d v="2017-06-19T00:00:00"/>
    <n v="6823"/>
    <n v="12"/>
    <n v="6835"/>
    <n v="22509.599999999999"/>
    <n v="42"/>
    <n v="22551.599999999999"/>
    <n v="3.2990766524989006"/>
    <n v="3.5"/>
    <n v="3.2994294074615946"/>
    <n v="1"/>
  </r>
  <r>
    <x v="0"/>
    <x v="16"/>
    <d v="2017-06-26T00:00:00"/>
    <n v="20599"/>
    <n v="32"/>
    <n v="20631"/>
    <n v="68515.490000000005"/>
    <n v="110"/>
    <n v="68625.490000000005"/>
    <n v="3.3261561240836937"/>
    <n v="3.4375"/>
    <n v="3.3263288255537784"/>
    <n v="1"/>
  </r>
  <r>
    <x v="0"/>
    <x v="17"/>
    <d v="2017-07-03T00:00:00"/>
    <n v="7519"/>
    <n v="27"/>
    <n v="7546"/>
    <n v="24770.799999999999"/>
    <n v="93.99"/>
    <n v="24864.79"/>
    <n v="3.2944274504588376"/>
    <n v="3.4811111111111108"/>
    <n v="3.2950954147892926"/>
    <n v="1"/>
  </r>
  <r>
    <x v="0"/>
    <x v="18"/>
    <d v="2017-07-10T00:00:00"/>
    <n v="17792"/>
    <n v="9"/>
    <n v="17801"/>
    <n v="59173.5"/>
    <n v="32"/>
    <n v="59205.5"/>
    <n v="3.3258486960431655"/>
    <n v="3.5555555555555554"/>
    <n v="3.3259648334363239"/>
    <n v="1"/>
  </r>
  <r>
    <x v="0"/>
    <x v="19"/>
    <d v="2017-07-17T00:00:00"/>
    <n v="28816"/>
    <n v="33"/>
    <n v="28849"/>
    <n v="95102.28"/>
    <n v="116.6"/>
    <n v="95218.880000000005"/>
    <n v="3.3003289838978347"/>
    <n v="3.5333333333333332"/>
    <n v="3.3005955145758952"/>
    <n v="1"/>
  </r>
  <r>
    <x v="0"/>
    <x v="20"/>
    <d v="2017-07-24T00:00:00"/>
    <n v="35126"/>
    <n v="51"/>
    <n v="35177"/>
    <n v="115679.2"/>
    <n v="168.53"/>
    <n v="115847.73"/>
    <n v="3.2932642487046633"/>
    <n v="3.3045098039215688"/>
    <n v="3.2932805526338229"/>
    <n v="1"/>
  </r>
  <r>
    <x v="0"/>
    <x v="21"/>
    <d v="2017-07-31T00:00:00"/>
    <n v="30288"/>
    <n v="32"/>
    <n v="30320"/>
    <n v="99864.39"/>
    <n v="110.36"/>
    <n v="99974.75"/>
    <n v="3.2971602614896987"/>
    <n v="3.44875"/>
    <n v="3.2973202506596304"/>
    <n v="1"/>
  </r>
  <r>
    <x v="0"/>
    <x v="22"/>
    <d v="2017-08-07T00:00:00"/>
    <n v="27824"/>
    <n v="36"/>
    <n v="27860"/>
    <n v="91795.32"/>
    <n v="123.62"/>
    <n v="91918.94"/>
    <n v="3.2991417481311101"/>
    <n v="3.4338888888888892"/>
    <n v="3.2993158650394832"/>
    <n v="1"/>
  </r>
  <r>
    <x v="0"/>
    <x v="23"/>
    <d v="2017-08-14T00:00:00"/>
    <n v="17144"/>
    <n v="22"/>
    <n v="17166"/>
    <n v="56243.4"/>
    <n v="78.19"/>
    <n v="56321.59"/>
    <n v="3.2806462902473168"/>
    <n v="3.5540909090909092"/>
    <n v="3.2809967377373876"/>
    <n v="1"/>
  </r>
  <r>
    <x v="0"/>
    <x v="24"/>
    <d v="2017-08-21T00:00:00"/>
    <n v="10044"/>
    <n v="139"/>
    <n v="10183"/>
    <n v="32782"/>
    <n v="436.99"/>
    <n v="33218.99"/>
    <n v="3.2638391079251292"/>
    <n v="3.1438129496402878"/>
    <n v="3.2622007267013649"/>
    <n v="1"/>
  </r>
  <r>
    <x v="0"/>
    <x v="25"/>
    <d v="2017-08-28T00:00:00"/>
    <n v="16178"/>
    <n v="90"/>
    <n v="16268"/>
    <n v="53270.9"/>
    <n v="284.74"/>
    <n v="53555.64"/>
    <n v="3.2927988626529858"/>
    <n v="3.1637777777777778"/>
    <n v="3.2920850749938531"/>
    <n v="1"/>
  </r>
  <r>
    <x v="0"/>
    <x v="26"/>
    <d v="2017-09-04T00:00:00"/>
    <n v="38514"/>
    <n v="134"/>
    <n v="38648"/>
    <n v="126166.12"/>
    <n v="454.31"/>
    <n v="126620.43"/>
    <n v="3.2758508594277402"/>
    <n v="3.3903731343283581"/>
    <n v="3.2762479300351894"/>
    <n v="1"/>
  </r>
  <r>
    <x v="0"/>
    <x v="27"/>
    <d v="2017-09-11T00:00:00"/>
    <n v="31591"/>
    <n v="84"/>
    <n v="31675"/>
    <n v="103194.18"/>
    <n v="274.66000000000003"/>
    <n v="103468.84"/>
    <n v="3.2665689595137852"/>
    <n v="3.2697619047619049"/>
    <n v="3.2665774269928964"/>
    <n v="1"/>
  </r>
  <r>
    <x v="0"/>
    <x v="28"/>
    <d v="2017-09-18T00:00:00"/>
    <n v="18187"/>
    <n v="72"/>
    <n v="18259"/>
    <n v="59542.66"/>
    <n v="232.72"/>
    <n v="59775.38"/>
    <n v="3.2739132347281026"/>
    <n v="3.2322222222222221"/>
    <n v="3.2737488361903719"/>
    <n v="1"/>
  </r>
  <r>
    <x v="0"/>
    <x v="29"/>
    <d v="2017-09-25T00:00:00"/>
    <n v="24357"/>
    <n v="68"/>
    <n v="24425"/>
    <n v="79801.2"/>
    <n v="212.81"/>
    <n v="80014.009999999995"/>
    <n v="3.2763148170957015"/>
    <n v="3.1295588235294116"/>
    <n v="3.2759062436028659"/>
    <n v="1"/>
  </r>
  <r>
    <x v="0"/>
    <x v="30"/>
    <d v="2017-10-02T00:00:00"/>
    <n v="13506"/>
    <n v="32"/>
    <n v="13538"/>
    <n v="44242.21"/>
    <n v="103.69"/>
    <n v="44345.9"/>
    <n v="3.2757448541389014"/>
    <n v="3.2403124999999999"/>
    <n v="3.2756611020830255"/>
    <n v="1"/>
  </r>
  <r>
    <x v="0"/>
    <x v="31"/>
    <d v="2017-10-09T00:00:00"/>
    <n v="9752"/>
    <n v="40"/>
    <n v="9792"/>
    <n v="32050.6"/>
    <n v="138.93"/>
    <n v="32189.53"/>
    <n v="3.2865668580803935"/>
    <n v="3.4732500000000002"/>
    <n v="3.287329452614379"/>
    <n v="1"/>
  </r>
  <r>
    <x v="0"/>
    <x v="32"/>
    <d v="2017-10-16T00:00:00"/>
    <n v="17722"/>
    <n v="35"/>
    <n v="17757"/>
    <n v="58674.84"/>
    <n v="115.88"/>
    <n v="58790.720000000001"/>
    <n v="3.3108475341383587"/>
    <n v="3.3108571428571429"/>
    <n v="3.3108475530776595"/>
    <n v="1"/>
  </r>
  <r>
    <x v="0"/>
    <x v="33"/>
    <d v="2017-10-23T00:00:00"/>
    <n v="9356"/>
    <n v="31"/>
    <n v="9387"/>
    <n v="30629.5"/>
    <n v="102.77"/>
    <n v="30732.27"/>
    <n v="3.2737815305686189"/>
    <n v="3.3151612903225804"/>
    <n v="3.2739181847235539"/>
    <n v="1"/>
  </r>
  <r>
    <x v="0"/>
    <x v="34"/>
    <d v="2017-10-30T00:00:00"/>
    <n v="8864"/>
    <n v="49"/>
    <n v="8913"/>
    <n v="28927.599999999999"/>
    <n v="153.6"/>
    <n v="29081.200000000001"/>
    <n v="3.2634927797833932"/>
    <n v="3.1346938775510202"/>
    <n v="3.2627846965107148"/>
    <n v="1"/>
  </r>
  <r>
    <x v="0"/>
    <x v="35"/>
    <d v="2017-11-06T00:00:00"/>
    <n v="10243"/>
    <n v="57"/>
    <n v="10300"/>
    <n v="33687.599999999999"/>
    <n v="189.19"/>
    <n v="33876.79"/>
    <n v="3.2888411598164597"/>
    <n v="3.319122807017544"/>
    <n v="3.2890087378640778"/>
    <n v="0.96841657449161911"/>
  </r>
  <r>
    <x v="0"/>
    <x v="36"/>
    <d v="2017-11-13T00:00:00"/>
    <n v="7472"/>
    <n v="70"/>
    <n v="7542"/>
    <n v="24662.82"/>
    <n v="226.49"/>
    <n v="24889.31"/>
    <n v="3.3006986081370449"/>
    <n v="3.2355714285714288"/>
    <n v="3.3000941394855476"/>
    <n v="1"/>
  </r>
  <r>
    <x v="0"/>
    <x v="37"/>
    <d v="2017-11-20T00:00:00"/>
    <n v="10773"/>
    <n v="46"/>
    <n v="10819"/>
    <n v="35822.199999999997"/>
    <n v="149.97"/>
    <n v="35972.17"/>
    <n v="3.3251833286921002"/>
    <n v="3.260217391304348"/>
    <n v="3.3249071078657915"/>
    <n v="1"/>
  </r>
  <r>
    <x v="0"/>
    <x v="38"/>
    <d v="2017-11-27T00:00:00"/>
    <n v="6945"/>
    <n v="38"/>
    <n v="6983"/>
    <n v="22932.6"/>
    <n v="138.6"/>
    <n v="23071.200000000001"/>
    <n v="3.3020302375809933"/>
    <n v="3.6473684210526316"/>
    <n v="3.3039094944866103"/>
    <n v="1"/>
  </r>
  <r>
    <x v="0"/>
    <x v="39"/>
    <d v="2017-12-04T00:00:00"/>
    <n v="6877"/>
    <n v="34"/>
    <n v="6911"/>
    <n v="22808.6"/>
    <n v="120.98"/>
    <n v="22929.58"/>
    <n v="3.3166497019049004"/>
    <n v="3.5582352941176474"/>
    <n v="3.3178382289104329"/>
    <n v="1"/>
  </r>
  <r>
    <x v="0"/>
    <x v="40"/>
    <d v="2017-12-11T00:00:00"/>
    <n v="15529"/>
    <n v="48"/>
    <n v="15577"/>
    <n v="52024.4"/>
    <n v="159.33000000000001"/>
    <n v="52183.73"/>
    <n v="3.3501448902054221"/>
    <n v="3.3193750000000004"/>
    <n v="3.3500500738267962"/>
    <n v="1"/>
  </r>
  <r>
    <x v="0"/>
    <x v="41"/>
    <d v="2017-12-18T00:00:00"/>
    <n v="6270"/>
    <n v="14"/>
    <n v="6284"/>
    <n v="20686.599999999999"/>
    <n v="51.32"/>
    <n v="20737.919999999998"/>
    <n v="3.2992982456140347"/>
    <n v="3.6657142857142859"/>
    <n v="3.3001145767027369"/>
    <n v="1"/>
  </r>
  <r>
    <x v="0"/>
    <x v="42"/>
    <d v="2017-12-25T00:00:00"/>
    <n v="11896"/>
    <n v="12"/>
    <n v="11908"/>
    <n v="39238.400000000001"/>
    <n v="44"/>
    <n v="39282.400000000001"/>
    <n v="3.298453261600538"/>
    <n v="3.6666666666666665"/>
    <n v="3.2988243197850187"/>
    <n v="1"/>
  </r>
  <r>
    <x v="0"/>
    <x v="43"/>
    <d v="2018-01-01T00:00:00"/>
    <n v="13195"/>
    <n v="36"/>
    <n v="13231"/>
    <n v="43460.7"/>
    <n v="136.66"/>
    <n v="43597.36"/>
    <n v="3.293724895793861"/>
    <n v="3.7961111111111112"/>
    <n v="3.2950918297936664"/>
    <n v="1"/>
  </r>
  <r>
    <x v="0"/>
    <x v="44"/>
    <d v="2018-01-08T00:00:00"/>
    <n v="4693"/>
    <n v="15"/>
    <n v="4708"/>
    <n v="15312.9"/>
    <n v="56.8"/>
    <n v="15369.7"/>
    <n v="3.2629235030897079"/>
    <n v="3.7866666666666666"/>
    <n v="3.2645921835174172"/>
    <n v="1"/>
  </r>
  <r>
    <x v="0"/>
    <x v="45"/>
    <d v="2018-01-15T00:00:00"/>
    <n v="15953"/>
    <n v="8"/>
    <n v="15961"/>
    <n v="52954.78"/>
    <n v="30"/>
    <n v="52984.78"/>
    <n v="3.319424559643954"/>
    <n v="3.75"/>
    <n v="3.3196403734101874"/>
    <n v="1"/>
  </r>
  <r>
    <x v="0"/>
    <x v="46"/>
    <d v="2018-01-22T00:00:00"/>
    <n v="14114"/>
    <n v="45"/>
    <n v="14159"/>
    <n v="46691.8"/>
    <n v="145.97999999999999"/>
    <n v="46837.78"/>
    <n v="3.3081904491993765"/>
    <n v="3.2439999999999998"/>
    <n v="3.3079864397203194"/>
    <n v="1"/>
  </r>
  <r>
    <x v="0"/>
    <x v="47"/>
    <d v="2018-01-29T00:00:00"/>
    <n v="10212"/>
    <n v="12"/>
    <n v="10224"/>
    <n v="33773.58"/>
    <n v="46"/>
    <n v="33819.58"/>
    <n v="3.3072444183313752"/>
    <n v="3.8333333333333335"/>
    <n v="3.3078618935837247"/>
    <n v="1"/>
  </r>
  <r>
    <x v="0"/>
    <x v="48"/>
    <d v="2018-02-05T00:00:00"/>
    <n v="8387"/>
    <n v="28"/>
    <n v="8415"/>
    <n v="27815.93"/>
    <n v="90"/>
    <n v="27905.93"/>
    <n v="3.3165529986884463"/>
    <n v="3.2142857142857144"/>
    <n v="3.3162127153891858"/>
    <n v="1"/>
  </r>
  <r>
    <x v="0"/>
    <x v="49"/>
    <d v="2018-02-12T00:00:00"/>
    <n v="7967"/>
    <n v="70"/>
    <n v="8037"/>
    <n v="26521.4"/>
    <n v="227.6"/>
    <n v="26749"/>
    <n v="3.3289067403037533"/>
    <n v="3.2514285714285713"/>
    <n v="3.3282319273360708"/>
    <n v="1"/>
  </r>
  <r>
    <x v="0"/>
    <x v="50"/>
    <d v="2018-02-19T00:00:00"/>
    <n v="3982"/>
    <n v="11"/>
    <n v="3993"/>
    <n v="12956.6"/>
    <n v="40.76"/>
    <n v="12997.36"/>
    <n v="3.2537920642893021"/>
    <n v="3.7054545454545451"/>
    <n v="3.2550363135487106"/>
    <n v="1"/>
  </r>
  <r>
    <x v="0"/>
    <x v="51"/>
    <d v="2018-02-26T00:00:00"/>
    <n v="3673"/>
    <n v="41"/>
    <n v="3714"/>
    <n v="12132.24"/>
    <n v="149.88999999999999"/>
    <n v="12282.13"/>
    <n v="3.3030873945004084"/>
    <n v="3.6558536585365848"/>
    <n v="3.3069816908992999"/>
    <n v="1"/>
  </r>
  <r>
    <x v="1"/>
    <x v="0"/>
    <d v="2017-03-06T00:00:00"/>
    <n v="1903"/>
    <n v="100"/>
    <n v="2003"/>
    <n v="13294.97"/>
    <n v="700.2"/>
    <n v="13995.17"/>
    <n v="6.9863215974776667"/>
    <n v="7.0020000000000007"/>
    <n v="6.9871043434847726"/>
    <n v="0.95382276585122316"/>
  </r>
  <r>
    <x v="1"/>
    <x v="1"/>
    <d v="2017-03-13T00:00:00"/>
    <n v="1705"/>
    <n v="66"/>
    <n v="1771"/>
    <n v="11901.94"/>
    <n v="457.36"/>
    <n v="12359.3"/>
    <n v="6.9806099706744869"/>
    <n v="6.9296969696969697"/>
    <n v="6.9787125917560697"/>
    <n v="0.94386335403726707"/>
  </r>
  <r>
    <x v="1"/>
    <x v="2"/>
    <d v="2017-03-20T00:00:00"/>
    <n v="1913"/>
    <n v="67"/>
    <n v="1980"/>
    <n v="13364.17"/>
    <n v="469.03"/>
    <n v="13833.2"/>
    <n v="6.9859749085206486"/>
    <n v="7.000447761194029"/>
    <n v="6.9864646464646469"/>
    <n v="0.93565151515151512"/>
  </r>
  <r>
    <x v="1"/>
    <x v="3"/>
    <d v="2017-03-27T00:00:00"/>
    <n v="1319"/>
    <n v="70"/>
    <n v="1389"/>
    <n v="9217.7099999999991"/>
    <n v="489.3"/>
    <n v="9707.01"/>
    <n v="6.9884078847611821"/>
    <n v="6.99"/>
    <n v="6.9884881209503238"/>
    <n v="0.95478185745140387"/>
  </r>
  <r>
    <x v="1"/>
    <x v="4"/>
    <d v="2017-04-03T00:00:00"/>
    <n v="957"/>
    <n v="53"/>
    <n v="1010"/>
    <n v="6682.43"/>
    <n v="372.37"/>
    <n v="7054.8"/>
    <n v="6.9826854754440966"/>
    <n v="7.0258490566037732"/>
    <n v="6.9849504950495049"/>
    <n v="0.97803564356435646"/>
  </r>
  <r>
    <x v="1"/>
    <x v="5"/>
    <d v="2017-04-10T00:00:00"/>
    <n v="1168"/>
    <n v="29"/>
    <n v="1197"/>
    <n v="8159.6"/>
    <n v="208.05"/>
    <n v="8367.65"/>
    <n v="6.9859589041095891"/>
    <n v="7.1741379310344833"/>
    <n v="6.9905179615705926"/>
    <n v="0.89563157894736845"/>
  </r>
  <r>
    <x v="1"/>
    <x v="6"/>
    <d v="2017-04-17T00:00:00"/>
    <n v="1087"/>
    <n v="48"/>
    <n v="1135"/>
    <n v="7595.68"/>
    <n v="336.22"/>
    <n v="7931.9"/>
    <n v="6.9877460901563939"/>
    <n v="7.0045833333333336"/>
    <n v="6.9884581497797358"/>
    <n v="0.95594185022026434"/>
  </r>
  <r>
    <x v="1"/>
    <x v="7"/>
    <d v="2017-04-24T00:00:00"/>
    <n v="1743"/>
    <n v="50"/>
    <n v="1793"/>
    <n v="12180.07"/>
    <n v="336.22"/>
    <n v="12516.29"/>
    <n v="6.9879919678714861"/>
    <n v="6.7244000000000002"/>
    <n v="6.9806413831567209"/>
    <n v="0.90220970440602344"/>
  </r>
  <r>
    <x v="1"/>
    <x v="8"/>
    <d v="2017-05-01T00:00:00"/>
    <n v="1019"/>
    <n v="55"/>
    <n v="1074"/>
    <n v="7118.61"/>
    <n v="385.53"/>
    <n v="7504.14"/>
    <n v="6.9858783120706569"/>
    <n v="7.0096363636363632"/>
    <n v="6.9870949720670392"/>
    <n v="0.93487150837988831"/>
  </r>
  <r>
    <x v="1"/>
    <x v="9"/>
    <d v="2017-05-08T00:00:00"/>
    <n v="781"/>
    <n v="51"/>
    <n v="832"/>
    <n v="5454.3"/>
    <n v="357.89"/>
    <n v="5812.19"/>
    <n v="6.983738796414853"/>
    <n v="7.017450980392157"/>
    <n v="6.9858052884615383"/>
    <n v="0.94191826923076927"/>
  </r>
  <r>
    <x v="1"/>
    <x v="10"/>
    <d v="2017-05-15T00:00:00"/>
    <n v="730"/>
    <n v="45"/>
    <n v="775"/>
    <n v="5100.6000000000004"/>
    <n v="317.81"/>
    <n v="5418.41"/>
    <n v="6.987123287671233"/>
    <n v="7.0624444444444441"/>
    <n v="6.9914967741935481"/>
    <n v="0.95282709677419353"/>
  </r>
  <r>
    <x v="1"/>
    <x v="11"/>
    <d v="2017-05-22T00:00:00"/>
    <n v="352"/>
    <n v="42"/>
    <n v="394"/>
    <n v="2459.08"/>
    <n v="295.62"/>
    <n v="2754.7"/>
    <n v="6.9860227272727267"/>
    <n v="7.0385714285714283"/>
    <n v="6.9916243654822328"/>
    <n v="0.94961421319796957"/>
  </r>
  <r>
    <x v="1"/>
    <x v="12"/>
    <d v="2017-05-29T00:00:00"/>
    <n v="491"/>
    <n v="11"/>
    <n v="502"/>
    <n v="3432.09"/>
    <n v="76.89"/>
    <n v="3508.98"/>
    <n v="6.99"/>
    <n v="6.99"/>
    <n v="6.99"/>
    <n v="0.94439840637450201"/>
  </r>
  <r>
    <x v="1"/>
    <x v="13"/>
    <d v="2017-06-05T00:00:00"/>
    <n v="657"/>
    <n v="31"/>
    <n v="688"/>
    <n v="4592.43"/>
    <n v="216.69"/>
    <n v="4809.12"/>
    <n v="6.99"/>
    <n v="6.99"/>
    <n v="6.99"/>
    <n v="0.92466569767441864"/>
  </r>
  <r>
    <x v="1"/>
    <x v="14"/>
    <d v="2017-06-12T00:00:00"/>
    <n v="265"/>
    <n v="19"/>
    <n v="284"/>
    <n v="1842.55"/>
    <n v="133.51"/>
    <n v="1976.06"/>
    <n v="6.9530188679245279"/>
    <n v="7.0268421052631576"/>
    <n v="6.9579577464788729"/>
    <n v="0.9410422535211268"/>
  </r>
  <r>
    <x v="1"/>
    <x v="15"/>
    <d v="2017-06-19T00:00:00"/>
    <n v="290"/>
    <n v="22"/>
    <n v="312"/>
    <n v="2027.1"/>
    <n v="154.47999999999999"/>
    <n v="2181.58"/>
    <n v="6.9899999999999993"/>
    <n v="7.0218181818181815"/>
    <n v="6.9922435897435893"/>
    <n v="1"/>
  </r>
  <r>
    <x v="1"/>
    <x v="16"/>
    <d v="2017-06-26T00:00:00"/>
    <n v="472"/>
    <n v="38"/>
    <n v="510"/>
    <n v="3299.28"/>
    <n v="263.52"/>
    <n v="3562.8"/>
    <n v="6.99"/>
    <n v="6.9347368421052629"/>
    <n v="6.9858823529411769"/>
    <n v="1"/>
  </r>
  <r>
    <x v="1"/>
    <x v="17"/>
    <d v="2017-07-03T00:00:00"/>
    <n v="326"/>
    <n v="21"/>
    <n v="347"/>
    <n v="2273.84"/>
    <n v="148.37"/>
    <n v="2422.21"/>
    <n v="6.9749693251533751"/>
    <n v="7.0652380952380955"/>
    <n v="6.9804322766570603"/>
    <n v="1"/>
  </r>
  <r>
    <x v="1"/>
    <x v="18"/>
    <d v="2017-07-10T00:00:00"/>
    <n v="353"/>
    <n v="35"/>
    <n v="388"/>
    <n v="2466.77"/>
    <n v="246.51"/>
    <n v="2713.28"/>
    <n v="6.9880169971671391"/>
    <n v="7.0431428571428567"/>
    <n v="6.9929896907216502"/>
    <n v="1"/>
  </r>
  <r>
    <x v="1"/>
    <x v="19"/>
    <d v="2017-07-17T00:00:00"/>
    <n v="359"/>
    <n v="36"/>
    <n v="395"/>
    <n v="2506.61"/>
    <n v="253.14"/>
    <n v="2759.75"/>
    <n v="6.9822005571030648"/>
    <n v="7.0316666666666663"/>
    <n v="6.986708860759494"/>
    <n v="1"/>
  </r>
  <r>
    <x v="1"/>
    <x v="20"/>
    <d v="2017-07-24T00:00:00"/>
    <n v="430"/>
    <n v="37"/>
    <n v="467"/>
    <n v="3002.91"/>
    <n v="260.69"/>
    <n v="3263.6"/>
    <n v="6.9835116279069762"/>
    <n v="7.0456756756756755"/>
    <n v="6.9884368308351172"/>
    <n v="1"/>
  </r>
  <r>
    <x v="1"/>
    <x v="21"/>
    <d v="2017-07-31T00:00:00"/>
    <n v="408"/>
    <n v="32"/>
    <n v="440"/>
    <n v="2849.12"/>
    <n v="223.88"/>
    <n v="3073"/>
    <n v="6.9831372549019601"/>
    <n v="6.9962499999999999"/>
    <n v="6.9840909090909093"/>
    <n v="1"/>
  </r>
  <r>
    <x v="1"/>
    <x v="22"/>
    <d v="2017-08-07T00:00:00"/>
    <n v="487"/>
    <n v="48"/>
    <n v="535"/>
    <n v="3400.03"/>
    <n v="336.75"/>
    <n v="3736.78"/>
    <n v="6.9815811088295696"/>
    <n v="7.015625"/>
    <n v="6.9846355140186915"/>
    <n v="1"/>
  </r>
  <r>
    <x v="1"/>
    <x v="23"/>
    <d v="2017-08-14T00:00:00"/>
    <n v="465"/>
    <n v="36"/>
    <n v="501"/>
    <n v="3249.65"/>
    <n v="252.55"/>
    <n v="3502.2"/>
    <n v="6.9884946236559138"/>
    <n v="7.0152777777777784"/>
    <n v="6.9904191616766465"/>
    <n v="1"/>
  </r>
  <r>
    <x v="1"/>
    <x v="24"/>
    <d v="2017-08-21T00:00:00"/>
    <n v="413"/>
    <n v="41"/>
    <n v="454"/>
    <n v="2884.77"/>
    <n v="286.93"/>
    <n v="3171.7"/>
    <n v="6.9849152542372881"/>
    <n v="6.998292682926829"/>
    <n v="6.986123348017621"/>
    <n v="1"/>
  </r>
  <r>
    <x v="1"/>
    <x v="25"/>
    <d v="2017-08-28T00:00:00"/>
    <n v="614"/>
    <n v="53"/>
    <n v="667"/>
    <n v="4284.16"/>
    <n v="369.32"/>
    <n v="4653.4799999999996"/>
    <n v="6.9774592833876223"/>
    <n v="6.9683018867924531"/>
    <n v="6.976731634182908"/>
    <n v="1"/>
  </r>
  <r>
    <x v="1"/>
    <x v="26"/>
    <d v="2017-09-04T00:00:00"/>
    <n v="801"/>
    <n v="68"/>
    <n v="869"/>
    <n v="5595.49"/>
    <n v="475"/>
    <n v="6070.49"/>
    <n v="6.9856304619225966"/>
    <n v="6.9852941176470589"/>
    <n v="6.9856041426927504"/>
    <n v="1"/>
  </r>
  <r>
    <x v="1"/>
    <x v="27"/>
    <d v="2017-09-11T00:00:00"/>
    <n v="1162"/>
    <n v="97"/>
    <n v="1259"/>
    <n v="8111.18"/>
    <n v="673.51"/>
    <n v="8784.69"/>
    <n v="6.9803614457831324"/>
    <n v="6.9434020618556698"/>
    <n v="6.9775138999205719"/>
    <n v="1"/>
  </r>
  <r>
    <x v="1"/>
    <x v="28"/>
    <d v="2017-09-18T00:00:00"/>
    <n v="1061"/>
    <n v="137"/>
    <n v="1198"/>
    <n v="7414.29"/>
    <n v="956.75"/>
    <n v="8371.0400000000009"/>
    <n v="6.9880207351555139"/>
    <n v="6.9835766423357661"/>
    <n v="6.9875125208681146"/>
    <n v="1"/>
  </r>
  <r>
    <x v="1"/>
    <x v="29"/>
    <d v="2017-09-25T00:00:00"/>
    <n v="960"/>
    <n v="124"/>
    <n v="1084"/>
    <n v="6706.2"/>
    <n v="861.48"/>
    <n v="7567.68"/>
    <n v="6.9856249999999998"/>
    <n v="6.9474193548387095"/>
    <n v="6.9812546125461257"/>
    <n v="1"/>
  </r>
  <r>
    <x v="1"/>
    <x v="30"/>
    <d v="2017-10-02T00:00:00"/>
    <n v="1361"/>
    <n v="230"/>
    <n v="1591"/>
    <n v="9505.69"/>
    <n v="1597.09"/>
    <n v="11102.78"/>
    <n v="6.9843423952975758"/>
    <n v="6.9438695652173905"/>
    <n v="6.9784915147705853"/>
    <n v="1"/>
  </r>
  <r>
    <x v="1"/>
    <x v="31"/>
    <d v="2017-10-09T00:00:00"/>
    <n v="954"/>
    <n v="214"/>
    <n v="1168"/>
    <n v="6662.16"/>
    <n v="1495.65"/>
    <n v="8157.81"/>
    <n v="6.9833962264150946"/>
    <n v="6.9890186915887851"/>
    <n v="6.984426369863014"/>
    <n v="1"/>
  </r>
  <r>
    <x v="1"/>
    <x v="32"/>
    <d v="2017-10-16T00:00:00"/>
    <n v="1322"/>
    <n v="169"/>
    <n v="1491"/>
    <n v="9229.73"/>
    <n v="1171.17"/>
    <n v="10400.9"/>
    <n v="6.9816414523449319"/>
    <n v="6.9300000000000006"/>
    <n v="6.9757880617035548"/>
    <n v="1"/>
  </r>
  <r>
    <x v="1"/>
    <x v="33"/>
    <d v="2017-10-23T00:00:00"/>
    <n v="1586"/>
    <n v="215"/>
    <n v="1801"/>
    <n v="11077.63"/>
    <n v="1494.21"/>
    <n v="12571.84"/>
    <n v="6.9846343001261033"/>
    <n v="6.9498139534883725"/>
    <n v="6.9804775124930591"/>
    <n v="1"/>
  </r>
  <r>
    <x v="1"/>
    <x v="34"/>
    <d v="2017-10-30T00:00:00"/>
    <n v="2711"/>
    <n v="355"/>
    <n v="3066"/>
    <n v="18926.09"/>
    <n v="2479.6799999999998"/>
    <n v="21405.77"/>
    <n v="6.9812209516783472"/>
    <n v="6.9850140845070419"/>
    <n v="6.9816601435094583"/>
    <n v="1"/>
  </r>
  <r>
    <x v="1"/>
    <x v="35"/>
    <d v="2017-11-06T00:00:00"/>
    <n v="4373"/>
    <n v="521"/>
    <n v="4894"/>
    <n v="30518.97"/>
    <n v="3626.36"/>
    <n v="34145.33"/>
    <n v="6.9789549508346678"/>
    <n v="6.960383877159309"/>
    <n v="6.976977932161831"/>
    <n v="0.57759732018358811"/>
  </r>
  <r>
    <x v="1"/>
    <x v="36"/>
    <d v="2017-11-13T00:00:00"/>
    <n v="5244"/>
    <n v="714"/>
    <n v="5958"/>
    <n v="36593.379999999997"/>
    <n v="4950.49"/>
    <n v="41543.870000000003"/>
    <n v="6.9781426392067116"/>
    <n v="6.933459383753501"/>
    <n v="6.9727878482712322"/>
    <n v="1"/>
  </r>
  <r>
    <x v="1"/>
    <x v="37"/>
    <d v="2017-11-20T00:00:00"/>
    <n v="5960"/>
    <n v="606"/>
    <n v="6566"/>
    <n v="41587.21"/>
    <n v="4234.17"/>
    <n v="45821.38"/>
    <n v="6.9777197986577182"/>
    <n v="6.9870792079207922"/>
    <n v="6.9785836125494969"/>
    <n v="1"/>
  </r>
  <r>
    <x v="1"/>
    <x v="38"/>
    <d v="2017-11-27T00:00:00"/>
    <n v="10675"/>
    <n v="1206"/>
    <n v="11881"/>
    <n v="74465.759999999995"/>
    <n v="8412.02"/>
    <n v="82877.78"/>
    <n v="6.9757152224824353"/>
    <n v="6.9751409618573801"/>
    <n v="6.9756569312347443"/>
    <n v="1"/>
  </r>
  <r>
    <x v="1"/>
    <x v="39"/>
    <d v="2017-12-04T00:00:00"/>
    <n v="11238"/>
    <n v="1016"/>
    <n v="12254"/>
    <n v="78422.44"/>
    <n v="7074.52"/>
    <n v="85496.960000000006"/>
    <n v="6.9783271044669872"/>
    <n v="6.9631102362204729"/>
    <n v="6.9770654480169743"/>
    <n v="1"/>
  </r>
  <r>
    <x v="1"/>
    <x v="40"/>
    <d v="2017-12-11T00:00:00"/>
    <n v="14169"/>
    <n v="1108"/>
    <n v="15277"/>
    <n v="98838.33"/>
    <n v="7718.16"/>
    <n v="106556.49"/>
    <n v="6.9756743595172557"/>
    <n v="6.9658483754512632"/>
    <n v="6.9749617071414551"/>
    <n v="1"/>
  </r>
  <r>
    <x v="1"/>
    <x v="41"/>
    <d v="2017-12-18T00:00:00"/>
    <n v="9931"/>
    <n v="583"/>
    <n v="10514"/>
    <n v="69324.73"/>
    <n v="4022.41"/>
    <n v="73347.14"/>
    <n v="6.980639411942402"/>
    <n v="6.8995025728987986"/>
    <n v="6.9761403842495717"/>
    <n v="0.75797952263407953"/>
  </r>
  <r>
    <x v="1"/>
    <x v="42"/>
    <d v="2017-12-25T00:00:00"/>
    <n v="8197"/>
    <n v="368"/>
    <n v="8565"/>
    <n v="57195.25"/>
    <n v="2572.75"/>
    <n v="59768"/>
    <n v="6.9775832621690865"/>
    <n v="6.9911684782608692"/>
    <n v="6.9781669585522472"/>
    <n v="1"/>
  </r>
  <r>
    <x v="1"/>
    <x v="43"/>
    <d v="2018-01-01T00:00:00"/>
    <n v="6265"/>
    <n v="519"/>
    <n v="6784"/>
    <n v="43746.04"/>
    <n v="3569.25"/>
    <n v="47315.29"/>
    <n v="6.9826081404628892"/>
    <n v="6.8771676300578033"/>
    <n v="6.9745415683962264"/>
    <n v="0.78883924641940339"/>
  </r>
  <r>
    <x v="1"/>
    <x v="44"/>
    <d v="2018-01-08T00:00:00"/>
    <n v="6208"/>
    <n v="489"/>
    <n v="6697"/>
    <n v="43339.839999999997"/>
    <n v="3395.15"/>
    <n v="46734.99"/>
    <n v="6.9812886597938135"/>
    <n v="6.9430470347648265"/>
    <n v="6.9784963416455126"/>
    <n v="1"/>
  </r>
  <r>
    <x v="1"/>
    <x v="45"/>
    <d v="2018-01-15T00:00:00"/>
    <n v="7376"/>
    <n v="450"/>
    <n v="7826"/>
    <n v="51493.74"/>
    <n v="3111.08"/>
    <n v="54604.82"/>
    <n v="6.9812554229934918"/>
    <n v="6.9135111111111112"/>
    <n v="6.9773600817786861"/>
    <n v="1"/>
  </r>
  <r>
    <x v="1"/>
    <x v="46"/>
    <d v="2018-01-22T00:00:00"/>
    <n v="4274"/>
    <n v="325"/>
    <n v="4599"/>
    <n v="29851.96"/>
    <n v="2251.15"/>
    <n v="32103.11"/>
    <n v="6.9845484323818434"/>
    <n v="6.9266153846153848"/>
    <n v="6.9804544466188307"/>
    <n v="0.90730893628507092"/>
  </r>
  <r>
    <x v="1"/>
    <x v="47"/>
    <d v="2018-01-29T00:00:00"/>
    <n v="5388"/>
    <n v="295"/>
    <n v="5683"/>
    <n v="37618.720000000001"/>
    <n v="2052.3000000000002"/>
    <n v="39671.019999999997"/>
    <n v="6.9819450631031925"/>
    <n v="6.9569491525423732"/>
    <n v="6.9806475453105747"/>
    <n v="0.81195459502163392"/>
  </r>
  <r>
    <x v="1"/>
    <x v="48"/>
    <d v="2018-02-05T00:00:00"/>
    <n v="8385"/>
    <n v="317"/>
    <n v="8702"/>
    <n v="58539.48"/>
    <n v="2220.2800000000002"/>
    <n v="60759.76"/>
    <n v="6.9814525939177106"/>
    <n v="7.0040378548895905"/>
    <n v="6.9822753390025287"/>
    <n v="0.86593990607837035"/>
  </r>
  <r>
    <x v="1"/>
    <x v="49"/>
    <d v="2018-02-12T00:00:00"/>
    <n v="6458"/>
    <n v="226"/>
    <n v="6684"/>
    <n v="45088.9"/>
    <n v="1565.23"/>
    <n v="46654.13"/>
    <n v="6.9818674512232892"/>
    <n v="6.9257964601769908"/>
    <n v="6.9799715739078394"/>
    <n v="0.66718306778855774"/>
  </r>
  <r>
    <x v="1"/>
    <x v="50"/>
    <d v="2018-02-19T00:00:00"/>
    <n v="6416"/>
    <n v="214"/>
    <n v="6630"/>
    <n v="44815.06"/>
    <n v="1512.56"/>
    <n v="46327.62"/>
    <n v="6.9848908977556103"/>
    <n v="7.06803738317757"/>
    <n v="6.9875746606334843"/>
    <n v="0.78594205341286882"/>
  </r>
  <r>
    <x v="1"/>
    <x v="51"/>
    <d v="2018-02-26T00:00:00"/>
    <n v="2606"/>
    <n v="129"/>
    <n v="2735"/>
    <n v="18169.740000000002"/>
    <n v="904.05"/>
    <n v="19073.79"/>
    <n v="6.9722716807367622"/>
    <n v="7.0081395348837203"/>
    <n v="6.9739634369287025"/>
    <n v="0.193701166022765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FCBD04-D505-4A03-9EA9-630F5B6735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57" firstHeaderRow="1" firstDataRow="2" firstDataCol="1"/>
  <pivotFields count="13">
    <pivotField axis="axisCol" showAll="0">
      <items count="3">
        <item x="0"/>
        <item x="1"/>
        <item t="default"/>
      </items>
    </pivotField>
    <pivotField axis="axisRow" showAll="0">
      <items count="53">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0"/>
        <item x="1"/>
        <item x="2"/>
        <item x="3"/>
        <item x="4"/>
        <item x="5"/>
        <item x="6"/>
        <item t="default"/>
      </items>
    </pivotField>
    <pivotField numFmtId="14" showAll="0"/>
    <pivotField showAll="0"/>
    <pivotField showAll="0"/>
    <pivotField dataField="1" showAll="0"/>
    <pivotField numFmtId="6" showAll="0"/>
    <pivotField numFmtId="6" showAll="0"/>
    <pivotField numFmtId="6" showAll="0"/>
    <pivotField numFmtId="8" showAll="0"/>
    <pivotField numFmtId="8" showAll="0"/>
    <pivotField numFmtId="8" showAll="0"/>
    <pivotField numFmtId="164" showAll="0"/>
  </pivotFields>
  <rowFields count="1">
    <field x="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0"/>
  </colFields>
  <colItems count="3">
    <i>
      <x/>
    </i>
    <i>
      <x v="1"/>
    </i>
    <i t="grand">
      <x/>
    </i>
  </colItems>
  <dataFields count="1">
    <dataField name="Sum of Total Sales Units" fld="5" baseField="0" baseItem="0"/>
  </dataField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7572BC8-977C-4FBE-901E-E0EC509A8594}" sourceName="Product">
  <pivotTables>
    <pivotTable tabId="6" name="PivotTable1"/>
  </pivotTables>
  <data>
    <tabular pivotCacheId="713782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ncial_week_No." xr10:uid="{6D271738-05B7-4A44-AF48-AD2F30DCA602}" sourceName="Financial week No.">
  <pivotTables>
    <pivotTable tabId="6" name="PivotTable1"/>
  </pivotTables>
  <data>
    <tabular pivotCacheId="71378298">
      <items count="52">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0"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85F4122E-EF04-45FB-B238-B3995BD64665}" cache="Slicer_Product" caption="Product" rowHeight="241300"/>
  <slicer name="Financial week No. 1" xr10:uid="{73ED852A-13A3-496F-8E31-05847A076CDF}" cache="Slicer_Financial_week_No." caption="Financial week No." startItem="3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38EB757-1633-43EE-BD8E-F78B6EA925DA}" cache="Slicer_Product" caption="Product" rowHeight="241300"/>
  <slicer name="Financial week No." xr10:uid="{3ED90B89-B29C-4444-AC88-ADF74216B8DA}" cache="Slicer_Financial_week_No." caption="Financial week No." startItem="4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DD75A0-032B-44AB-A5A4-B831DDA6BCEB}" name="Table2" displayName="Table2" ref="A1:E66" totalsRowShown="0">
  <autoFilter ref="A1:E66" xr:uid="{EDDD75A0-032B-44AB-A5A4-B831DDA6BCEB}"/>
  <tableColumns count="5">
    <tableColumn id="1" xr3:uid="{8926E27A-6950-4C06-9872-82838A5EF9AC}" name="Timeline"/>
    <tableColumn id="2" xr3:uid="{FC0C9B09-CCAA-4B28-90B9-55A54BE0FF96}" name="Values"/>
    <tableColumn id="3" xr3:uid="{330BD1D5-5EFA-4ABB-96B7-2F10A82A89BE}" name="Forecast">
      <calculatedColumnFormula>_xlfn.FORECAST.ETS(A2,$B$2:$B$53,$A$2:$A$53,1,1)</calculatedColumnFormula>
    </tableColumn>
    <tableColumn id="4" xr3:uid="{77D8C8C8-7CAC-4C97-A824-0C56356C8310}" name="Lower Confidence Bound" dataDxfId="19">
      <calculatedColumnFormula>C2-_xlfn.FORECAST.ETS.CONFINT(A2,$B$2:$B$53,$A$2:$A$53,0.95,1,1)</calculatedColumnFormula>
    </tableColumn>
    <tableColumn id="5" xr3:uid="{8B493131-6E95-4E81-A1E9-9B55FD1B7132}" name="Upper Confidence Bound" dataDxfId="18">
      <calculatedColumnFormula>C2+_xlfn.FORECAST.ETS.CONFINT(A2,$B$2:$B$53,$A$2:$A$53,0.95,1,1)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FE1E8D-9349-4FF1-9B91-E0EA634530CC}" name="Table3" displayName="Table3" ref="A1:E66" totalsRowShown="0">
  <autoFilter ref="A1:E66" xr:uid="{1CFE1E8D-9349-4FF1-9B91-E0EA634530CC}"/>
  <tableColumns count="5">
    <tableColumn id="1" xr3:uid="{75A1518A-97E5-4715-B81F-0BE6E7B158A5}" name="Timeline"/>
    <tableColumn id="2" xr3:uid="{3B861994-B0C9-47F5-8F91-4A8A4EEDA7DC}" name="Values"/>
    <tableColumn id="3" xr3:uid="{28F018B8-83EE-4F9E-8B75-A01532C68FCE}" name="Forecast">
      <calculatedColumnFormula>_xlfn.FORECAST.ETS(A2,$B$2:$B$53,$A$2:$A$53,1,1)</calculatedColumnFormula>
    </tableColumn>
    <tableColumn id="4" xr3:uid="{7E17BA79-FF89-4B4A-A339-23D35978801A}" name="Lower Confidence Bound" dataDxfId="17">
      <calculatedColumnFormula>C2-_xlfn.FORECAST.ETS.CONFINT(A2,$B$2:$B$53,$A$2:$A$53,0.95,1,1)</calculatedColumnFormula>
    </tableColumn>
    <tableColumn id="5" xr3:uid="{6A0F48F3-14D1-4DD7-BC3C-F3606FAD1516}" name="Upper Confidence Bound" dataDxfId="16">
      <calculatedColumnFormula>C2+_xlfn.FORECAST.ETS.CONFINT(A2,$B$2:$B$53,$A$2:$A$53,0.95,1,1)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1AD3B3-54E3-4854-A59D-47DFA5ECD406}" name="Table1" displayName="Table1" ref="A1:M105" totalsRowShown="0" headerRowDxfId="15" dataDxfId="14" tableBorderDxfId="13">
  <autoFilter ref="A1:M105" xr:uid="{2F1AD3B3-54E3-4854-A59D-47DFA5ECD406}"/>
  <tableColumns count="13">
    <tableColumn id="1" xr3:uid="{08338C7B-4C97-40C2-A23C-210CD564996A}" name="Product" dataDxfId="12"/>
    <tableColumn id="2" xr3:uid="{C58706E9-66C8-40C5-88F4-7C51D53509B6}" name="Financial week No." dataDxfId="11"/>
    <tableColumn id="3" xr3:uid="{076276B1-C7B3-49DC-98A8-EB95124F4361}" name="Week Commencing" dataDxfId="10"/>
    <tableColumn id="4" xr3:uid="{E5191517-86B3-44FD-B93C-040F2A27F93F}" name="Store Sales Units" dataDxfId="9"/>
    <tableColumn id="5" xr3:uid="{F80BF4D2-E7A1-42B4-A4E6-BD75C7C17257}" name="Web Sales Units" dataDxfId="8"/>
    <tableColumn id="6" xr3:uid="{F62F0572-FC9D-4E37-A3CD-D66A57CED3EC}" name="Total Sales Units" dataDxfId="7"/>
    <tableColumn id="7" xr3:uid="{FB23BC55-ADED-4ED0-9477-68338CB74F24}" name="Store Turnover" dataDxfId="6"/>
    <tableColumn id="8" xr3:uid="{A61EAB40-B9DB-4316-9F0B-5707E1F5715E}" name="Web Turnover" dataDxfId="5"/>
    <tableColumn id="9" xr3:uid="{0CEFC669-854B-4986-8E0E-2B1B40CDF0F1}" name="Total Turnover" dataDxfId="4"/>
    <tableColumn id="10" xr3:uid="{0FBE504F-7CD5-4504-8839-DC69144651D8}" name="Store Average Sell Price" dataDxfId="3"/>
    <tableColumn id="11" xr3:uid="{1E08CACF-D7D8-47D1-A51B-869DD92438AF}" name="Web Average Sell Price" dataDxfId="2"/>
    <tableColumn id="12" xr3:uid="{B44F86EF-A608-4956-982F-6DC174CABAB8}" name="Average Sell Price" dataDxfId="1"/>
    <tableColumn id="13" xr3:uid="{0E063973-CC20-4751-9B17-599B531408C2}" name="Store Stock Availabil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E8AD0-DE98-47A7-BA4C-C6DF5FE18E49}">
  <dimension ref="A1"/>
  <sheetViews>
    <sheetView showGridLines="0" showRowColHeaders="0" zoomScale="44" workbookViewId="0">
      <selection activeCell="Q30" sqref="Q3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E372C-7A50-4300-8255-6A96F7B7D699}">
  <dimension ref="A1:E66"/>
  <sheetViews>
    <sheetView workbookViewId="0">
      <selection activeCell="O23" sqref="O23"/>
    </sheetView>
  </sheetViews>
  <sheetFormatPr defaultRowHeight="14.5" x14ac:dyDescent="0.35"/>
  <cols>
    <col min="1" max="1" width="11" customWidth="1"/>
    <col min="3" max="3" width="10.54296875" customWidth="1"/>
    <col min="4" max="4" width="25.26953125" customWidth="1"/>
    <col min="5" max="5" width="25.453125" customWidth="1"/>
  </cols>
  <sheetData>
    <row r="1" spans="1:5" x14ac:dyDescent="0.35">
      <c r="A1" t="s">
        <v>15</v>
      </c>
      <c r="B1" t="s">
        <v>16</v>
      </c>
      <c r="C1" t="s">
        <v>17</v>
      </c>
      <c r="D1" t="s">
        <v>18</v>
      </c>
      <c r="E1" t="s">
        <v>19</v>
      </c>
    </row>
    <row r="2" spans="1:5" x14ac:dyDescent="0.35">
      <c r="A2">
        <v>1</v>
      </c>
      <c r="B2">
        <v>6335</v>
      </c>
    </row>
    <row r="3" spans="1:5" x14ac:dyDescent="0.35">
      <c r="A3">
        <v>2</v>
      </c>
      <c r="B3">
        <v>4231</v>
      </c>
    </row>
    <row r="4" spans="1:5" x14ac:dyDescent="0.35">
      <c r="A4">
        <v>3</v>
      </c>
      <c r="B4">
        <v>5781</v>
      </c>
    </row>
    <row r="5" spans="1:5" x14ac:dyDescent="0.35">
      <c r="A5">
        <v>4</v>
      </c>
      <c r="B5">
        <v>27258</v>
      </c>
    </row>
    <row r="6" spans="1:5" x14ac:dyDescent="0.35">
      <c r="A6">
        <v>5</v>
      </c>
      <c r="B6">
        <v>7020</v>
      </c>
    </row>
    <row r="7" spans="1:5" x14ac:dyDescent="0.35">
      <c r="A7">
        <v>6</v>
      </c>
      <c r="B7">
        <v>13091</v>
      </c>
    </row>
    <row r="8" spans="1:5" x14ac:dyDescent="0.35">
      <c r="A8">
        <v>7</v>
      </c>
      <c r="B8">
        <v>31035</v>
      </c>
    </row>
    <row r="9" spans="1:5" x14ac:dyDescent="0.35">
      <c r="A9">
        <v>8</v>
      </c>
      <c r="B9">
        <v>5472</v>
      </c>
    </row>
    <row r="10" spans="1:5" x14ac:dyDescent="0.35">
      <c r="A10">
        <v>9</v>
      </c>
      <c r="B10">
        <v>6835</v>
      </c>
    </row>
    <row r="11" spans="1:5" x14ac:dyDescent="0.35">
      <c r="A11">
        <v>10</v>
      </c>
      <c r="B11">
        <v>20631</v>
      </c>
    </row>
    <row r="12" spans="1:5" x14ac:dyDescent="0.35">
      <c r="A12">
        <v>11</v>
      </c>
      <c r="B12">
        <v>7546</v>
      </c>
    </row>
    <row r="13" spans="1:5" x14ac:dyDescent="0.35">
      <c r="A13">
        <v>12</v>
      </c>
      <c r="B13">
        <v>17801</v>
      </c>
    </row>
    <row r="14" spans="1:5" x14ac:dyDescent="0.35">
      <c r="A14">
        <v>13</v>
      </c>
      <c r="B14">
        <v>28849</v>
      </c>
    </row>
    <row r="15" spans="1:5" x14ac:dyDescent="0.35">
      <c r="A15">
        <v>14</v>
      </c>
      <c r="B15">
        <v>35177</v>
      </c>
    </row>
    <row r="16" spans="1:5" x14ac:dyDescent="0.35">
      <c r="A16">
        <v>15</v>
      </c>
      <c r="B16">
        <v>30320</v>
      </c>
    </row>
    <row r="17" spans="1:2" x14ac:dyDescent="0.35">
      <c r="A17">
        <v>16</v>
      </c>
      <c r="B17">
        <v>27860</v>
      </c>
    </row>
    <row r="18" spans="1:2" x14ac:dyDescent="0.35">
      <c r="A18">
        <v>17</v>
      </c>
      <c r="B18">
        <v>17166</v>
      </c>
    </row>
    <row r="19" spans="1:2" x14ac:dyDescent="0.35">
      <c r="A19">
        <v>18</v>
      </c>
      <c r="B19">
        <v>10183</v>
      </c>
    </row>
    <row r="20" spans="1:2" x14ac:dyDescent="0.35">
      <c r="A20">
        <v>19</v>
      </c>
      <c r="B20">
        <v>16268</v>
      </c>
    </row>
    <row r="21" spans="1:2" x14ac:dyDescent="0.35">
      <c r="A21">
        <v>20</v>
      </c>
      <c r="B21">
        <v>38648</v>
      </c>
    </row>
    <row r="22" spans="1:2" x14ac:dyDescent="0.35">
      <c r="A22">
        <v>21</v>
      </c>
      <c r="B22">
        <v>31675</v>
      </c>
    </row>
    <row r="23" spans="1:2" x14ac:dyDescent="0.35">
      <c r="A23">
        <v>22</v>
      </c>
      <c r="B23">
        <v>18259</v>
      </c>
    </row>
    <row r="24" spans="1:2" x14ac:dyDescent="0.35">
      <c r="A24">
        <v>23</v>
      </c>
      <c r="B24">
        <v>24425</v>
      </c>
    </row>
    <row r="25" spans="1:2" x14ac:dyDescent="0.35">
      <c r="A25">
        <v>24</v>
      </c>
      <c r="B25">
        <v>13538</v>
      </c>
    </row>
    <row r="26" spans="1:2" x14ac:dyDescent="0.35">
      <c r="A26">
        <v>25</v>
      </c>
      <c r="B26">
        <v>9792</v>
      </c>
    </row>
    <row r="27" spans="1:2" x14ac:dyDescent="0.35">
      <c r="A27">
        <v>26</v>
      </c>
      <c r="B27">
        <v>17757</v>
      </c>
    </row>
    <row r="28" spans="1:2" x14ac:dyDescent="0.35">
      <c r="A28">
        <v>27</v>
      </c>
      <c r="B28">
        <v>9387</v>
      </c>
    </row>
    <row r="29" spans="1:2" x14ac:dyDescent="0.35">
      <c r="A29">
        <v>28</v>
      </c>
      <c r="B29">
        <v>8913</v>
      </c>
    </row>
    <row r="30" spans="1:2" x14ac:dyDescent="0.35">
      <c r="A30">
        <v>29</v>
      </c>
      <c r="B30">
        <v>10300</v>
      </c>
    </row>
    <row r="31" spans="1:2" x14ac:dyDescent="0.35">
      <c r="A31">
        <v>30</v>
      </c>
      <c r="B31">
        <v>7542</v>
      </c>
    </row>
    <row r="32" spans="1:2" x14ac:dyDescent="0.35">
      <c r="A32">
        <v>31</v>
      </c>
      <c r="B32">
        <v>10819</v>
      </c>
    </row>
    <row r="33" spans="1:2" x14ac:dyDescent="0.35">
      <c r="A33">
        <v>32</v>
      </c>
      <c r="B33">
        <v>6983</v>
      </c>
    </row>
    <row r="34" spans="1:2" x14ac:dyDescent="0.35">
      <c r="A34">
        <v>33</v>
      </c>
      <c r="B34">
        <v>6911</v>
      </c>
    </row>
    <row r="35" spans="1:2" x14ac:dyDescent="0.35">
      <c r="A35">
        <v>34</v>
      </c>
      <c r="B35">
        <v>15577</v>
      </c>
    </row>
    <row r="36" spans="1:2" x14ac:dyDescent="0.35">
      <c r="A36">
        <v>35</v>
      </c>
      <c r="B36">
        <v>6284</v>
      </c>
    </row>
    <row r="37" spans="1:2" x14ac:dyDescent="0.35">
      <c r="A37">
        <v>36</v>
      </c>
      <c r="B37">
        <v>11908</v>
      </c>
    </row>
    <row r="38" spans="1:2" x14ac:dyDescent="0.35">
      <c r="A38">
        <v>37</v>
      </c>
      <c r="B38">
        <v>13231</v>
      </c>
    </row>
    <row r="39" spans="1:2" x14ac:dyDescent="0.35">
      <c r="A39">
        <v>38</v>
      </c>
      <c r="B39">
        <v>4708</v>
      </c>
    </row>
    <row r="40" spans="1:2" x14ac:dyDescent="0.35">
      <c r="A40">
        <v>39</v>
      </c>
      <c r="B40">
        <v>15961</v>
      </c>
    </row>
    <row r="41" spans="1:2" x14ac:dyDescent="0.35">
      <c r="A41">
        <v>40</v>
      </c>
      <c r="B41">
        <v>14159</v>
      </c>
    </row>
    <row r="42" spans="1:2" x14ac:dyDescent="0.35">
      <c r="A42">
        <v>41</v>
      </c>
      <c r="B42">
        <v>10224</v>
      </c>
    </row>
    <row r="43" spans="1:2" x14ac:dyDescent="0.35">
      <c r="A43">
        <v>42</v>
      </c>
      <c r="B43">
        <v>8415</v>
      </c>
    </row>
    <row r="44" spans="1:2" x14ac:dyDescent="0.35">
      <c r="A44">
        <v>43</v>
      </c>
      <c r="B44">
        <v>8037</v>
      </c>
    </row>
    <row r="45" spans="1:2" x14ac:dyDescent="0.35">
      <c r="A45">
        <v>44</v>
      </c>
      <c r="B45">
        <v>3993</v>
      </c>
    </row>
    <row r="46" spans="1:2" x14ac:dyDescent="0.35">
      <c r="A46">
        <v>45</v>
      </c>
      <c r="B46">
        <v>3714</v>
      </c>
    </row>
    <row r="47" spans="1:2" x14ac:dyDescent="0.35">
      <c r="A47">
        <v>46</v>
      </c>
      <c r="B47">
        <v>6910</v>
      </c>
    </row>
    <row r="48" spans="1:2" x14ac:dyDescent="0.35">
      <c r="A48">
        <v>47</v>
      </c>
      <c r="B48">
        <v>7246</v>
      </c>
    </row>
    <row r="49" spans="1:5" x14ac:dyDescent="0.35">
      <c r="A49">
        <v>48</v>
      </c>
      <c r="B49">
        <v>9253</v>
      </c>
    </row>
    <row r="50" spans="1:5" x14ac:dyDescent="0.35">
      <c r="A50">
        <v>49</v>
      </c>
      <c r="B50">
        <v>7393</v>
      </c>
    </row>
    <row r="51" spans="1:5" x14ac:dyDescent="0.35">
      <c r="A51">
        <v>50</v>
      </c>
      <c r="B51">
        <v>2408</v>
      </c>
    </row>
    <row r="52" spans="1:5" x14ac:dyDescent="0.35">
      <c r="A52">
        <v>51</v>
      </c>
      <c r="B52">
        <v>4111</v>
      </c>
    </row>
    <row r="53" spans="1:5" x14ac:dyDescent="0.35">
      <c r="A53">
        <v>52</v>
      </c>
      <c r="B53">
        <v>3064</v>
      </c>
      <c r="C53">
        <v>3064</v>
      </c>
      <c r="D53" s="12">
        <v>3064</v>
      </c>
      <c r="E53" s="12">
        <v>3064</v>
      </c>
    </row>
    <row r="54" spans="1:5" x14ac:dyDescent="0.35">
      <c r="A54">
        <v>53</v>
      </c>
      <c r="C54">
        <f t="shared" ref="C54:C66" si="0">_xlfn.FORECAST.ETS(A54,$B$2:$B$53,$A$2:$A$53,1,1)</f>
        <v>4242.6243228177136</v>
      </c>
      <c r="D54" s="12">
        <f t="shared" ref="D54:D66" si="1">C54-_xlfn.FORECAST.ETS.CONFINT(A54,$B$2:$B$53,$A$2:$A$53,0.95,1,1)</f>
        <v>-11486.016350480115</v>
      </c>
      <c r="E54" s="12">
        <f t="shared" ref="E54:E66" si="2">C54+_xlfn.FORECAST.ETS.CONFINT(A54,$B$2:$B$53,$A$2:$A$53,0.95,1,1)</f>
        <v>19971.26499611554</v>
      </c>
    </row>
    <row r="55" spans="1:5" x14ac:dyDescent="0.35">
      <c r="A55">
        <v>54</v>
      </c>
      <c r="C55">
        <f t="shared" si="0"/>
        <v>4024.036836573448</v>
      </c>
      <c r="D55" s="12">
        <f t="shared" si="1"/>
        <v>-12192.496808997312</v>
      </c>
      <c r="E55" s="12">
        <f t="shared" si="2"/>
        <v>20240.570482144209</v>
      </c>
    </row>
    <row r="56" spans="1:5" x14ac:dyDescent="0.35">
      <c r="A56">
        <v>55</v>
      </c>
      <c r="C56">
        <f t="shared" si="0"/>
        <v>3805.4493503291737</v>
      </c>
      <c r="D56" s="12">
        <f t="shared" si="1"/>
        <v>-12888.448539776222</v>
      </c>
      <c r="E56" s="12">
        <f t="shared" si="2"/>
        <v>20499.34724043457</v>
      </c>
    </row>
    <row r="57" spans="1:5" x14ac:dyDescent="0.35">
      <c r="A57">
        <v>56</v>
      </c>
      <c r="C57">
        <f t="shared" si="0"/>
        <v>3586.8618640849081</v>
      </c>
      <c r="D57" s="12">
        <f t="shared" si="1"/>
        <v>-13574.764576086905</v>
      </c>
      <c r="E57" s="12">
        <f t="shared" si="2"/>
        <v>20748.488304256723</v>
      </c>
    </row>
    <row r="58" spans="1:5" x14ac:dyDescent="0.35">
      <c r="A58">
        <v>57</v>
      </c>
      <c r="C58">
        <f t="shared" si="0"/>
        <v>3368.2743778406334</v>
      </c>
      <c r="D58" s="12">
        <f t="shared" si="1"/>
        <v>-14252.22630115314</v>
      </c>
      <c r="E58" s="12">
        <f t="shared" si="2"/>
        <v>20988.775056834405</v>
      </c>
    </row>
    <row r="59" spans="1:5" x14ac:dyDescent="0.35">
      <c r="A59">
        <v>58</v>
      </c>
      <c r="C59">
        <f t="shared" si="0"/>
        <v>3149.6868915963678</v>
      </c>
      <c r="D59" s="12">
        <f t="shared" si="1"/>
        <v>-14921.521918684903</v>
      </c>
      <c r="E59" s="12">
        <f t="shared" si="2"/>
        <v>21220.895701877638</v>
      </c>
    </row>
    <row r="60" spans="1:5" x14ac:dyDescent="0.35">
      <c r="A60">
        <v>59</v>
      </c>
      <c r="C60">
        <f t="shared" si="0"/>
        <v>2931.0994053520931</v>
      </c>
      <c r="D60" s="12">
        <f t="shared" si="1"/>
        <v>-15583.26118072761</v>
      </c>
      <c r="E60" s="12">
        <f t="shared" si="2"/>
        <v>21445.459991431795</v>
      </c>
    </row>
    <row r="61" spans="1:5" x14ac:dyDescent="0.35">
      <c r="A61">
        <v>60</v>
      </c>
      <c r="C61">
        <f t="shared" si="0"/>
        <v>2712.5119191078279</v>
      </c>
      <c r="D61" s="12">
        <f t="shared" si="1"/>
        <v>-16237.987258973923</v>
      </c>
      <c r="E61" s="12">
        <f t="shared" si="2"/>
        <v>21663.011097189577</v>
      </c>
    </row>
    <row r="62" spans="1:5" x14ac:dyDescent="0.35">
      <c r="A62">
        <v>61</v>
      </c>
      <c r="C62">
        <f t="shared" si="0"/>
        <v>2493.9244328635527</v>
      </c>
      <c r="D62" s="12">
        <f t="shared" si="1"/>
        <v>-16886.18640805655</v>
      </c>
      <c r="E62" s="12">
        <f t="shared" si="2"/>
        <v>21874.035273783658</v>
      </c>
    </row>
    <row r="63" spans="1:5" x14ac:dyDescent="0.35">
      <c r="A63">
        <v>62</v>
      </c>
      <c r="C63">
        <f t="shared" si="0"/>
        <v>2275.3369466192876</v>
      </c>
      <c r="D63" s="12">
        <f t="shared" si="1"/>
        <v>-17528.295902312038</v>
      </c>
      <c r="E63" s="12">
        <f t="shared" si="2"/>
        <v>22078.969795550616</v>
      </c>
    </row>
    <row r="64" spans="1:5" x14ac:dyDescent="0.35">
      <c r="A64">
        <v>63</v>
      </c>
      <c r="C64">
        <f t="shared" si="0"/>
        <v>2056.7494603750129</v>
      </c>
      <c r="D64" s="12">
        <f t="shared" si="1"/>
        <v>-18164.710608213529</v>
      </c>
      <c r="E64" s="12">
        <f t="shared" si="2"/>
        <v>22278.209528963554</v>
      </c>
    </row>
    <row r="65" spans="1:5" x14ac:dyDescent="0.35">
      <c r="A65">
        <v>64</v>
      </c>
      <c r="C65">
        <f t="shared" si="0"/>
        <v>1838.1619741307472</v>
      </c>
      <c r="D65" s="12">
        <f t="shared" si="1"/>
        <v>-18795.788468219616</v>
      </c>
      <c r="E65" s="12">
        <f t="shared" si="2"/>
        <v>22472.112416481112</v>
      </c>
    </row>
    <row r="66" spans="1:5" x14ac:dyDescent="0.35">
      <c r="A66">
        <v>65</v>
      </c>
      <c r="C66">
        <f t="shared" si="0"/>
        <v>1619.5744878864725</v>
      </c>
      <c r="D66" s="12">
        <f t="shared" si="1"/>
        <v>-19421.855108295829</v>
      </c>
      <c r="E66" s="12">
        <f t="shared" si="2"/>
        <v>22661.004084068772</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A738-0149-49D5-A223-99591B1F060A}">
  <dimension ref="A1:E66"/>
  <sheetViews>
    <sheetView workbookViewId="0">
      <selection activeCell="Q10" sqref="Q10"/>
    </sheetView>
  </sheetViews>
  <sheetFormatPr defaultRowHeight="14.5" x14ac:dyDescent="0.35"/>
  <cols>
    <col min="1" max="1" width="11" customWidth="1"/>
    <col min="3" max="3" width="10.54296875" customWidth="1"/>
    <col min="4" max="4" width="25.26953125" customWidth="1"/>
    <col min="5" max="5" width="25.453125" customWidth="1"/>
  </cols>
  <sheetData>
    <row r="1" spans="1:5" x14ac:dyDescent="0.35">
      <c r="A1" t="s">
        <v>15</v>
      </c>
      <c r="B1" t="s">
        <v>16</v>
      </c>
      <c r="C1" t="s">
        <v>17</v>
      </c>
      <c r="D1" t="s">
        <v>18</v>
      </c>
      <c r="E1" t="s">
        <v>19</v>
      </c>
    </row>
    <row r="2" spans="1:5" x14ac:dyDescent="0.35">
      <c r="A2">
        <v>1</v>
      </c>
      <c r="B2">
        <v>1793</v>
      </c>
    </row>
    <row r="3" spans="1:5" x14ac:dyDescent="0.35">
      <c r="A3">
        <v>2</v>
      </c>
      <c r="B3">
        <v>1074</v>
      </c>
    </row>
    <row r="4" spans="1:5" x14ac:dyDescent="0.35">
      <c r="A4">
        <v>3</v>
      </c>
      <c r="B4">
        <v>832</v>
      </c>
    </row>
    <row r="5" spans="1:5" x14ac:dyDescent="0.35">
      <c r="A5">
        <v>4</v>
      </c>
      <c r="B5">
        <v>775</v>
      </c>
    </row>
    <row r="6" spans="1:5" x14ac:dyDescent="0.35">
      <c r="A6">
        <v>5</v>
      </c>
      <c r="B6">
        <v>394</v>
      </c>
    </row>
    <row r="7" spans="1:5" x14ac:dyDescent="0.35">
      <c r="A7">
        <v>6</v>
      </c>
      <c r="B7">
        <v>502</v>
      </c>
    </row>
    <row r="8" spans="1:5" x14ac:dyDescent="0.35">
      <c r="A8">
        <v>7</v>
      </c>
      <c r="B8">
        <v>688</v>
      </c>
    </row>
    <row r="9" spans="1:5" x14ac:dyDescent="0.35">
      <c r="A9">
        <v>8</v>
      </c>
      <c r="B9">
        <v>284</v>
      </c>
    </row>
    <row r="10" spans="1:5" x14ac:dyDescent="0.35">
      <c r="A10">
        <v>9</v>
      </c>
      <c r="B10">
        <v>312</v>
      </c>
    </row>
    <row r="11" spans="1:5" x14ac:dyDescent="0.35">
      <c r="A11">
        <v>10</v>
      </c>
      <c r="B11">
        <v>510</v>
      </c>
    </row>
    <row r="12" spans="1:5" x14ac:dyDescent="0.35">
      <c r="A12">
        <v>11</v>
      </c>
      <c r="B12">
        <v>347</v>
      </c>
    </row>
    <row r="13" spans="1:5" x14ac:dyDescent="0.35">
      <c r="A13">
        <v>12</v>
      </c>
      <c r="B13">
        <v>388</v>
      </c>
    </row>
    <row r="14" spans="1:5" x14ac:dyDescent="0.35">
      <c r="A14">
        <v>13</v>
      </c>
      <c r="B14">
        <v>395</v>
      </c>
    </row>
    <row r="15" spans="1:5" x14ac:dyDescent="0.35">
      <c r="A15">
        <v>14</v>
      </c>
      <c r="B15">
        <v>467</v>
      </c>
    </row>
    <row r="16" spans="1:5" x14ac:dyDescent="0.35">
      <c r="A16">
        <v>15</v>
      </c>
      <c r="B16">
        <v>440</v>
      </c>
    </row>
    <row r="17" spans="1:2" x14ac:dyDescent="0.35">
      <c r="A17">
        <v>16</v>
      </c>
      <c r="B17">
        <v>535</v>
      </c>
    </row>
    <row r="18" spans="1:2" x14ac:dyDescent="0.35">
      <c r="A18">
        <v>17</v>
      </c>
      <c r="B18">
        <v>501</v>
      </c>
    </row>
    <row r="19" spans="1:2" x14ac:dyDescent="0.35">
      <c r="A19">
        <v>18</v>
      </c>
      <c r="B19">
        <v>454</v>
      </c>
    </row>
    <row r="20" spans="1:2" x14ac:dyDescent="0.35">
      <c r="A20">
        <v>19</v>
      </c>
      <c r="B20">
        <v>667</v>
      </c>
    </row>
    <row r="21" spans="1:2" x14ac:dyDescent="0.35">
      <c r="A21">
        <v>20</v>
      </c>
      <c r="B21">
        <v>869</v>
      </c>
    </row>
    <row r="22" spans="1:2" x14ac:dyDescent="0.35">
      <c r="A22">
        <v>21</v>
      </c>
      <c r="B22">
        <v>1259</v>
      </c>
    </row>
    <row r="23" spans="1:2" x14ac:dyDescent="0.35">
      <c r="A23">
        <v>22</v>
      </c>
      <c r="B23">
        <v>1198</v>
      </c>
    </row>
    <row r="24" spans="1:2" x14ac:dyDescent="0.35">
      <c r="A24">
        <v>23</v>
      </c>
      <c r="B24">
        <v>1084</v>
      </c>
    </row>
    <row r="25" spans="1:2" x14ac:dyDescent="0.35">
      <c r="A25">
        <v>24</v>
      </c>
      <c r="B25">
        <v>1591</v>
      </c>
    </row>
    <row r="26" spans="1:2" x14ac:dyDescent="0.35">
      <c r="A26">
        <v>25</v>
      </c>
      <c r="B26">
        <v>1168</v>
      </c>
    </row>
    <row r="27" spans="1:2" x14ac:dyDescent="0.35">
      <c r="A27">
        <v>26</v>
      </c>
      <c r="B27">
        <v>1491</v>
      </c>
    </row>
    <row r="28" spans="1:2" x14ac:dyDescent="0.35">
      <c r="A28">
        <v>27</v>
      </c>
      <c r="B28">
        <v>1801</v>
      </c>
    </row>
    <row r="29" spans="1:2" x14ac:dyDescent="0.35">
      <c r="A29">
        <v>28</v>
      </c>
      <c r="B29">
        <v>3066</v>
      </c>
    </row>
    <row r="30" spans="1:2" x14ac:dyDescent="0.35">
      <c r="A30">
        <v>29</v>
      </c>
      <c r="B30">
        <v>4894</v>
      </c>
    </row>
    <row r="31" spans="1:2" x14ac:dyDescent="0.35">
      <c r="A31">
        <v>30</v>
      </c>
      <c r="B31">
        <v>5958</v>
      </c>
    </row>
    <row r="32" spans="1:2" x14ac:dyDescent="0.35">
      <c r="A32">
        <v>31</v>
      </c>
      <c r="B32">
        <v>6566</v>
      </c>
    </row>
    <row r="33" spans="1:2" x14ac:dyDescent="0.35">
      <c r="A33">
        <v>32</v>
      </c>
      <c r="B33">
        <v>11881</v>
      </c>
    </row>
    <row r="34" spans="1:2" x14ac:dyDescent="0.35">
      <c r="A34">
        <v>33</v>
      </c>
      <c r="B34">
        <v>12254</v>
      </c>
    </row>
    <row r="35" spans="1:2" x14ac:dyDescent="0.35">
      <c r="A35">
        <v>34</v>
      </c>
      <c r="B35">
        <v>15277</v>
      </c>
    </row>
    <row r="36" spans="1:2" x14ac:dyDescent="0.35">
      <c r="A36">
        <v>35</v>
      </c>
      <c r="B36">
        <v>10514</v>
      </c>
    </row>
    <row r="37" spans="1:2" x14ac:dyDescent="0.35">
      <c r="A37">
        <v>36</v>
      </c>
      <c r="B37">
        <v>8565</v>
      </c>
    </row>
    <row r="38" spans="1:2" x14ac:dyDescent="0.35">
      <c r="A38">
        <v>37</v>
      </c>
      <c r="B38">
        <v>6784</v>
      </c>
    </row>
    <row r="39" spans="1:2" x14ac:dyDescent="0.35">
      <c r="A39">
        <v>38</v>
      </c>
      <c r="B39">
        <v>6697</v>
      </c>
    </row>
    <row r="40" spans="1:2" x14ac:dyDescent="0.35">
      <c r="A40">
        <v>39</v>
      </c>
      <c r="B40">
        <v>7826</v>
      </c>
    </row>
    <row r="41" spans="1:2" x14ac:dyDescent="0.35">
      <c r="A41">
        <v>40</v>
      </c>
      <c r="B41">
        <v>4599</v>
      </c>
    </row>
    <row r="42" spans="1:2" x14ac:dyDescent="0.35">
      <c r="A42">
        <v>41</v>
      </c>
      <c r="B42">
        <v>5683</v>
      </c>
    </row>
    <row r="43" spans="1:2" x14ac:dyDescent="0.35">
      <c r="A43">
        <v>42</v>
      </c>
      <c r="B43">
        <v>8702</v>
      </c>
    </row>
    <row r="44" spans="1:2" x14ac:dyDescent="0.35">
      <c r="A44">
        <v>43</v>
      </c>
      <c r="B44">
        <v>6684</v>
      </c>
    </row>
    <row r="45" spans="1:2" x14ac:dyDescent="0.35">
      <c r="A45">
        <v>44</v>
      </c>
      <c r="B45">
        <v>6630</v>
      </c>
    </row>
    <row r="46" spans="1:2" x14ac:dyDescent="0.35">
      <c r="A46">
        <v>45</v>
      </c>
      <c r="B46">
        <v>2735</v>
      </c>
    </row>
    <row r="47" spans="1:2" x14ac:dyDescent="0.35">
      <c r="A47">
        <v>46</v>
      </c>
      <c r="B47">
        <v>2003</v>
      </c>
    </row>
    <row r="48" spans="1:2" x14ac:dyDescent="0.35">
      <c r="A48">
        <v>47</v>
      </c>
      <c r="B48">
        <v>1771</v>
      </c>
    </row>
    <row r="49" spans="1:5" x14ac:dyDescent="0.35">
      <c r="A49">
        <v>48</v>
      </c>
      <c r="B49">
        <v>1980</v>
      </c>
    </row>
    <row r="50" spans="1:5" x14ac:dyDescent="0.35">
      <c r="A50">
        <v>49</v>
      </c>
      <c r="B50">
        <v>1389</v>
      </c>
    </row>
    <row r="51" spans="1:5" x14ac:dyDescent="0.35">
      <c r="A51">
        <v>50</v>
      </c>
      <c r="B51">
        <v>1010</v>
      </c>
    </row>
    <row r="52" spans="1:5" x14ac:dyDescent="0.35">
      <c r="A52">
        <v>51</v>
      </c>
      <c r="B52">
        <v>1197</v>
      </c>
    </row>
    <row r="53" spans="1:5" x14ac:dyDescent="0.35">
      <c r="A53">
        <v>52</v>
      </c>
      <c r="B53">
        <v>1135</v>
      </c>
      <c r="C53">
        <v>1135</v>
      </c>
      <c r="D53" s="12">
        <v>1135</v>
      </c>
      <c r="E53" s="12">
        <v>1135</v>
      </c>
    </row>
    <row r="54" spans="1:5" x14ac:dyDescent="0.35">
      <c r="A54">
        <v>53</v>
      </c>
      <c r="C54">
        <f t="shared" ref="C54:C66" si="0">_xlfn.FORECAST.ETS(A54,$B$2:$B$53,$A$2:$A$53,1,1)</f>
        <v>1245.7274395970248</v>
      </c>
      <c r="D54" s="12">
        <f t="shared" ref="D54:D66" si="1">C54-_xlfn.FORECAST.ETS.CONFINT(A54,$B$2:$B$53,$A$2:$A$53,0.95,1,1)</f>
        <v>-1888.1013803132032</v>
      </c>
      <c r="E54" s="12">
        <f t="shared" ref="E54:E66" si="2">C54+_xlfn.FORECAST.ETS.CONFINT(A54,$B$2:$B$53,$A$2:$A$53,0.95,1,1)</f>
        <v>4379.5562595072533</v>
      </c>
    </row>
    <row r="55" spans="1:5" x14ac:dyDescent="0.35">
      <c r="A55">
        <v>54</v>
      </c>
      <c r="C55">
        <f t="shared" si="0"/>
        <v>1356.4548791940579</v>
      </c>
      <c r="D55" s="12">
        <f t="shared" si="1"/>
        <v>-3073.2329427340219</v>
      </c>
      <c r="E55" s="12">
        <f t="shared" si="2"/>
        <v>5786.1427011221376</v>
      </c>
    </row>
    <row r="56" spans="1:5" x14ac:dyDescent="0.35">
      <c r="A56">
        <v>55</v>
      </c>
      <c r="C56">
        <f t="shared" si="0"/>
        <v>1467.1823187910827</v>
      </c>
      <c r="D56" s="12">
        <f t="shared" si="1"/>
        <v>-3958.9597059109869</v>
      </c>
      <c r="E56" s="12">
        <f t="shared" si="2"/>
        <v>6893.3243434931519</v>
      </c>
    </row>
    <row r="57" spans="1:5" x14ac:dyDescent="0.35">
      <c r="A57">
        <v>56</v>
      </c>
      <c r="C57">
        <f t="shared" si="0"/>
        <v>1577.9097583881157</v>
      </c>
      <c r="D57" s="12">
        <f t="shared" si="1"/>
        <v>-4689.7494483465543</v>
      </c>
      <c r="E57" s="12">
        <f t="shared" si="2"/>
        <v>7845.5689651227858</v>
      </c>
    </row>
    <row r="58" spans="1:5" x14ac:dyDescent="0.35">
      <c r="A58">
        <v>57</v>
      </c>
      <c r="C58">
        <f t="shared" si="0"/>
        <v>1688.6371979851408</v>
      </c>
      <c r="D58" s="12">
        <f t="shared" si="1"/>
        <v>-5321.6236973088489</v>
      </c>
      <c r="E58" s="12">
        <f t="shared" si="2"/>
        <v>8698.898093279131</v>
      </c>
    </row>
    <row r="59" spans="1:5" x14ac:dyDescent="0.35">
      <c r="A59">
        <v>58</v>
      </c>
      <c r="C59">
        <f t="shared" si="0"/>
        <v>1799.3646375821738</v>
      </c>
      <c r="D59" s="12">
        <f t="shared" si="1"/>
        <v>-5883.3207379210226</v>
      </c>
      <c r="E59" s="12">
        <f t="shared" si="2"/>
        <v>9482.0500130853707</v>
      </c>
    </row>
    <row r="60" spans="1:5" x14ac:dyDescent="0.35">
      <c r="A60">
        <v>59</v>
      </c>
      <c r="C60">
        <f t="shared" si="0"/>
        <v>1910.0920771791987</v>
      </c>
      <c r="D60" s="12">
        <f t="shared" si="1"/>
        <v>-6391.9114069311127</v>
      </c>
      <c r="E60" s="12">
        <f t="shared" si="2"/>
        <v>10212.09556128951</v>
      </c>
    </row>
    <row r="61" spans="1:5" x14ac:dyDescent="0.35">
      <c r="A61">
        <v>60</v>
      </c>
      <c r="C61">
        <f t="shared" si="0"/>
        <v>2020.8195167762317</v>
      </c>
      <c r="D61" s="12">
        <f t="shared" si="1"/>
        <v>-6858.5160031532596</v>
      </c>
      <c r="E61" s="12">
        <f t="shared" si="2"/>
        <v>10900.155036705723</v>
      </c>
    </row>
    <row r="62" spans="1:5" x14ac:dyDescent="0.35">
      <c r="A62">
        <v>61</v>
      </c>
      <c r="C62">
        <f t="shared" si="0"/>
        <v>2131.5469563732568</v>
      </c>
      <c r="D62" s="12">
        <f t="shared" si="1"/>
        <v>-7290.8564788783915</v>
      </c>
      <c r="E62" s="12">
        <f t="shared" si="2"/>
        <v>11553.950391624905</v>
      </c>
    </row>
    <row r="63" spans="1:5" x14ac:dyDescent="0.35">
      <c r="A63">
        <v>62</v>
      </c>
      <c r="C63">
        <f t="shared" si="0"/>
        <v>2242.2743959702893</v>
      </c>
      <c r="D63" s="12">
        <f t="shared" si="1"/>
        <v>-7694.5532243231992</v>
      </c>
      <c r="E63" s="12">
        <f t="shared" si="2"/>
        <v>12179.102016263778</v>
      </c>
    </row>
    <row r="64" spans="1:5" x14ac:dyDescent="0.35">
      <c r="A64">
        <v>63</v>
      </c>
      <c r="C64">
        <f t="shared" si="0"/>
        <v>2353.0018355673146</v>
      </c>
      <c r="D64" s="12">
        <f t="shared" si="1"/>
        <v>-8073.8475876095708</v>
      </c>
      <c r="E64" s="12">
        <f t="shared" si="2"/>
        <v>12779.8512587442</v>
      </c>
    </row>
    <row r="65" spans="1:5" x14ac:dyDescent="0.35">
      <c r="A65">
        <v>64</v>
      </c>
      <c r="C65">
        <f t="shared" si="0"/>
        <v>2463.7292751643472</v>
      </c>
      <c r="D65" s="12">
        <f t="shared" si="1"/>
        <v>-8432.0333577557503</v>
      </c>
      <c r="E65" s="12">
        <f t="shared" si="2"/>
        <v>13359.491908084445</v>
      </c>
    </row>
    <row r="66" spans="1:5" x14ac:dyDescent="0.35">
      <c r="A66">
        <v>65</v>
      </c>
      <c r="C66">
        <f t="shared" si="0"/>
        <v>2574.4567147613725</v>
      </c>
      <c r="D66" s="12">
        <f t="shared" si="1"/>
        <v>-8771.728819381593</v>
      </c>
      <c r="E66" s="12">
        <f t="shared" si="2"/>
        <v>13920.642248904338</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3080-BCA0-4900-A6DB-6B933756AFA7}">
  <dimension ref="A3:D57"/>
  <sheetViews>
    <sheetView zoomScale="39" workbookViewId="0">
      <selection activeCell="R44" sqref="R44"/>
    </sheetView>
  </sheetViews>
  <sheetFormatPr defaultRowHeight="14.5" x14ac:dyDescent="0.35"/>
  <cols>
    <col min="1" max="1" width="22.54296875" bestFit="1" customWidth="1"/>
    <col min="2" max="2" width="16.26953125" bestFit="1" customWidth="1"/>
    <col min="3" max="3" width="9.453125" bestFit="1" customWidth="1"/>
    <col min="4" max="4" width="11.26953125" bestFit="1" customWidth="1"/>
  </cols>
  <sheetData>
    <row r="3" spans="1:4" x14ac:dyDescent="0.35">
      <c r="A3" s="20" t="s">
        <v>41</v>
      </c>
      <c r="B3" s="20" t="s">
        <v>39</v>
      </c>
    </row>
    <row r="4" spans="1:4" x14ac:dyDescent="0.35">
      <c r="A4" s="20" t="s">
        <v>42</v>
      </c>
      <c r="B4" t="s">
        <v>0</v>
      </c>
      <c r="C4" t="s">
        <v>1</v>
      </c>
      <c r="D4" t="s">
        <v>40</v>
      </c>
    </row>
    <row r="5" spans="1:4" x14ac:dyDescent="0.35">
      <c r="A5" s="21">
        <v>1</v>
      </c>
      <c r="B5">
        <v>6335</v>
      </c>
      <c r="C5">
        <v>1793</v>
      </c>
      <c r="D5">
        <v>8128</v>
      </c>
    </row>
    <row r="6" spans="1:4" x14ac:dyDescent="0.35">
      <c r="A6" s="21">
        <v>2</v>
      </c>
      <c r="B6">
        <v>4231</v>
      </c>
      <c r="C6">
        <v>1074</v>
      </c>
      <c r="D6">
        <v>5305</v>
      </c>
    </row>
    <row r="7" spans="1:4" x14ac:dyDescent="0.35">
      <c r="A7" s="21">
        <v>3</v>
      </c>
      <c r="B7">
        <v>5781</v>
      </c>
      <c r="C7">
        <v>832</v>
      </c>
      <c r="D7">
        <v>6613</v>
      </c>
    </row>
    <row r="8" spans="1:4" x14ac:dyDescent="0.35">
      <c r="A8" s="21">
        <v>4</v>
      </c>
      <c r="B8">
        <v>27258</v>
      </c>
      <c r="C8">
        <v>775</v>
      </c>
      <c r="D8">
        <v>28033</v>
      </c>
    </row>
    <row r="9" spans="1:4" x14ac:dyDescent="0.35">
      <c r="A9" s="21">
        <v>5</v>
      </c>
      <c r="B9">
        <v>7020</v>
      </c>
      <c r="C9">
        <v>394</v>
      </c>
      <c r="D9">
        <v>7414</v>
      </c>
    </row>
    <row r="10" spans="1:4" x14ac:dyDescent="0.35">
      <c r="A10" s="21">
        <v>6</v>
      </c>
      <c r="B10">
        <v>13091</v>
      </c>
      <c r="C10">
        <v>502</v>
      </c>
      <c r="D10">
        <v>13593</v>
      </c>
    </row>
    <row r="11" spans="1:4" x14ac:dyDescent="0.35">
      <c r="A11" s="21">
        <v>7</v>
      </c>
      <c r="B11">
        <v>31035</v>
      </c>
      <c r="C11">
        <v>688</v>
      </c>
      <c r="D11">
        <v>31723</v>
      </c>
    </row>
    <row r="12" spans="1:4" x14ac:dyDescent="0.35">
      <c r="A12" s="21">
        <v>8</v>
      </c>
      <c r="B12">
        <v>5472</v>
      </c>
      <c r="C12">
        <v>284</v>
      </c>
      <c r="D12">
        <v>5756</v>
      </c>
    </row>
    <row r="13" spans="1:4" x14ac:dyDescent="0.35">
      <c r="A13" s="21">
        <v>9</v>
      </c>
      <c r="B13">
        <v>6835</v>
      </c>
      <c r="C13">
        <v>312</v>
      </c>
      <c r="D13">
        <v>7147</v>
      </c>
    </row>
    <row r="14" spans="1:4" x14ac:dyDescent="0.35">
      <c r="A14" s="21">
        <v>10</v>
      </c>
      <c r="B14">
        <v>20631</v>
      </c>
      <c r="C14">
        <v>510</v>
      </c>
      <c r="D14">
        <v>21141</v>
      </c>
    </row>
    <row r="15" spans="1:4" x14ac:dyDescent="0.35">
      <c r="A15" s="21">
        <v>11</v>
      </c>
      <c r="B15">
        <v>7546</v>
      </c>
      <c r="C15">
        <v>347</v>
      </c>
      <c r="D15">
        <v>7893</v>
      </c>
    </row>
    <row r="16" spans="1:4" x14ac:dyDescent="0.35">
      <c r="A16" s="21">
        <v>12</v>
      </c>
      <c r="B16">
        <v>17801</v>
      </c>
      <c r="C16">
        <v>388</v>
      </c>
      <c r="D16">
        <v>18189</v>
      </c>
    </row>
    <row r="17" spans="1:4" x14ac:dyDescent="0.35">
      <c r="A17" s="21">
        <v>13</v>
      </c>
      <c r="B17">
        <v>28849</v>
      </c>
      <c r="C17">
        <v>395</v>
      </c>
      <c r="D17">
        <v>29244</v>
      </c>
    </row>
    <row r="18" spans="1:4" x14ac:dyDescent="0.35">
      <c r="A18" s="21">
        <v>14</v>
      </c>
      <c r="B18">
        <v>35177</v>
      </c>
      <c r="C18">
        <v>467</v>
      </c>
      <c r="D18">
        <v>35644</v>
      </c>
    </row>
    <row r="19" spans="1:4" x14ac:dyDescent="0.35">
      <c r="A19" s="21">
        <v>15</v>
      </c>
      <c r="B19">
        <v>30320</v>
      </c>
      <c r="C19">
        <v>440</v>
      </c>
      <c r="D19">
        <v>30760</v>
      </c>
    </row>
    <row r="20" spans="1:4" x14ac:dyDescent="0.35">
      <c r="A20" s="21">
        <v>16</v>
      </c>
      <c r="B20">
        <v>27860</v>
      </c>
      <c r="C20">
        <v>535</v>
      </c>
      <c r="D20">
        <v>28395</v>
      </c>
    </row>
    <row r="21" spans="1:4" x14ac:dyDescent="0.35">
      <c r="A21" s="21">
        <v>17</v>
      </c>
      <c r="B21">
        <v>17166</v>
      </c>
      <c r="C21">
        <v>501</v>
      </c>
      <c r="D21">
        <v>17667</v>
      </c>
    </row>
    <row r="22" spans="1:4" x14ac:dyDescent="0.35">
      <c r="A22" s="21">
        <v>18</v>
      </c>
      <c r="B22">
        <v>10183</v>
      </c>
      <c r="C22">
        <v>454</v>
      </c>
      <c r="D22">
        <v>10637</v>
      </c>
    </row>
    <row r="23" spans="1:4" x14ac:dyDescent="0.35">
      <c r="A23" s="21">
        <v>19</v>
      </c>
      <c r="B23">
        <v>16268</v>
      </c>
      <c r="C23">
        <v>667</v>
      </c>
      <c r="D23">
        <v>16935</v>
      </c>
    </row>
    <row r="24" spans="1:4" x14ac:dyDescent="0.35">
      <c r="A24" s="21">
        <v>20</v>
      </c>
      <c r="B24">
        <v>38648</v>
      </c>
      <c r="C24">
        <v>869</v>
      </c>
      <c r="D24">
        <v>39517</v>
      </c>
    </row>
    <row r="25" spans="1:4" x14ac:dyDescent="0.35">
      <c r="A25" s="21">
        <v>21</v>
      </c>
      <c r="B25">
        <v>31675</v>
      </c>
      <c r="C25">
        <v>1259</v>
      </c>
      <c r="D25">
        <v>32934</v>
      </c>
    </row>
    <row r="26" spans="1:4" x14ac:dyDescent="0.35">
      <c r="A26" s="21">
        <v>22</v>
      </c>
      <c r="B26">
        <v>18259</v>
      </c>
      <c r="C26">
        <v>1198</v>
      </c>
      <c r="D26">
        <v>19457</v>
      </c>
    </row>
    <row r="27" spans="1:4" x14ac:dyDescent="0.35">
      <c r="A27" s="21">
        <v>23</v>
      </c>
      <c r="B27">
        <v>24425</v>
      </c>
      <c r="C27">
        <v>1084</v>
      </c>
      <c r="D27">
        <v>25509</v>
      </c>
    </row>
    <row r="28" spans="1:4" x14ac:dyDescent="0.35">
      <c r="A28" s="21">
        <v>24</v>
      </c>
      <c r="B28">
        <v>13538</v>
      </c>
      <c r="C28">
        <v>1591</v>
      </c>
      <c r="D28">
        <v>15129</v>
      </c>
    </row>
    <row r="29" spans="1:4" x14ac:dyDescent="0.35">
      <c r="A29" s="21">
        <v>25</v>
      </c>
      <c r="B29">
        <v>9792</v>
      </c>
      <c r="C29">
        <v>1168</v>
      </c>
      <c r="D29">
        <v>10960</v>
      </c>
    </row>
    <row r="30" spans="1:4" x14ac:dyDescent="0.35">
      <c r="A30" s="21">
        <v>26</v>
      </c>
      <c r="B30">
        <v>17757</v>
      </c>
      <c r="C30">
        <v>1491</v>
      </c>
      <c r="D30">
        <v>19248</v>
      </c>
    </row>
    <row r="31" spans="1:4" x14ac:dyDescent="0.35">
      <c r="A31" s="21">
        <v>27</v>
      </c>
      <c r="B31">
        <v>9387</v>
      </c>
      <c r="C31">
        <v>1801</v>
      </c>
      <c r="D31">
        <v>11188</v>
      </c>
    </row>
    <row r="32" spans="1:4" x14ac:dyDescent="0.35">
      <c r="A32" s="21">
        <v>28</v>
      </c>
      <c r="B32">
        <v>8913</v>
      </c>
      <c r="C32">
        <v>3066</v>
      </c>
      <c r="D32">
        <v>11979</v>
      </c>
    </row>
    <row r="33" spans="1:4" x14ac:dyDescent="0.35">
      <c r="A33" s="21">
        <v>29</v>
      </c>
      <c r="B33">
        <v>10300</v>
      </c>
      <c r="C33">
        <v>4894</v>
      </c>
      <c r="D33">
        <v>15194</v>
      </c>
    </row>
    <row r="34" spans="1:4" x14ac:dyDescent="0.35">
      <c r="A34" s="21">
        <v>30</v>
      </c>
      <c r="B34">
        <v>7542</v>
      </c>
      <c r="C34">
        <v>5958</v>
      </c>
      <c r="D34">
        <v>13500</v>
      </c>
    </row>
    <row r="35" spans="1:4" x14ac:dyDescent="0.35">
      <c r="A35" s="21">
        <v>31</v>
      </c>
      <c r="B35">
        <v>10819</v>
      </c>
      <c r="C35">
        <v>6566</v>
      </c>
      <c r="D35">
        <v>17385</v>
      </c>
    </row>
    <row r="36" spans="1:4" x14ac:dyDescent="0.35">
      <c r="A36" s="21">
        <v>32</v>
      </c>
      <c r="B36">
        <v>6983</v>
      </c>
      <c r="C36">
        <v>11881</v>
      </c>
      <c r="D36">
        <v>18864</v>
      </c>
    </row>
    <row r="37" spans="1:4" x14ac:dyDescent="0.35">
      <c r="A37" s="21">
        <v>33</v>
      </c>
      <c r="B37">
        <v>6911</v>
      </c>
      <c r="C37">
        <v>12254</v>
      </c>
      <c r="D37">
        <v>19165</v>
      </c>
    </row>
    <row r="38" spans="1:4" x14ac:dyDescent="0.35">
      <c r="A38" s="21">
        <v>34</v>
      </c>
      <c r="B38">
        <v>15577</v>
      </c>
      <c r="C38">
        <v>15277</v>
      </c>
      <c r="D38">
        <v>30854</v>
      </c>
    </row>
    <row r="39" spans="1:4" x14ac:dyDescent="0.35">
      <c r="A39" s="21">
        <v>35</v>
      </c>
      <c r="B39">
        <v>6284</v>
      </c>
      <c r="C39">
        <v>10514</v>
      </c>
      <c r="D39">
        <v>16798</v>
      </c>
    </row>
    <row r="40" spans="1:4" x14ac:dyDescent="0.35">
      <c r="A40" s="21">
        <v>36</v>
      </c>
      <c r="B40">
        <v>11908</v>
      </c>
      <c r="C40">
        <v>8565</v>
      </c>
      <c r="D40">
        <v>20473</v>
      </c>
    </row>
    <row r="41" spans="1:4" x14ac:dyDescent="0.35">
      <c r="A41" s="21">
        <v>37</v>
      </c>
      <c r="B41">
        <v>13231</v>
      </c>
      <c r="C41">
        <v>6784</v>
      </c>
      <c r="D41">
        <v>20015</v>
      </c>
    </row>
    <row r="42" spans="1:4" x14ac:dyDescent="0.35">
      <c r="A42" s="21">
        <v>38</v>
      </c>
      <c r="B42">
        <v>4708</v>
      </c>
      <c r="C42">
        <v>6697</v>
      </c>
      <c r="D42">
        <v>11405</v>
      </c>
    </row>
    <row r="43" spans="1:4" x14ac:dyDescent="0.35">
      <c r="A43" s="21">
        <v>39</v>
      </c>
      <c r="B43">
        <v>15961</v>
      </c>
      <c r="C43">
        <v>7826</v>
      </c>
      <c r="D43">
        <v>23787</v>
      </c>
    </row>
    <row r="44" spans="1:4" x14ac:dyDescent="0.35">
      <c r="A44" s="21">
        <v>40</v>
      </c>
      <c r="B44">
        <v>14159</v>
      </c>
      <c r="C44">
        <v>4599</v>
      </c>
      <c r="D44">
        <v>18758</v>
      </c>
    </row>
    <row r="45" spans="1:4" x14ac:dyDescent="0.35">
      <c r="A45" s="21">
        <v>41</v>
      </c>
      <c r="B45">
        <v>10224</v>
      </c>
      <c r="C45">
        <v>5683</v>
      </c>
      <c r="D45">
        <v>15907</v>
      </c>
    </row>
    <row r="46" spans="1:4" x14ac:dyDescent="0.35">
      <c r="A46" s="21">
        <v>42</v>
      </c>
      <c r="B46">
        <v>8415</v>
      </c>
      <c r="C46">
        <v>8702</v>
      </c>
      <c r="D46">
        <v>17117</v>
      </c>
    </row>
    <row r="47" spans="1:4" x14ac:dyDescent="0.35">
      <c r="A47" s="21">
        <v>43</v>
      </c>
      <c r="B47">
        <v>8037</v>
      </c>
      <c r="C47">
        <v>6684</v>
      </c>
      <c r="D47">
        <v>14721</v>
      </c>
    </row>
    <row r="48" spans="1:4" x14ac:dyDescent="0.35">
      <c r="A48" s="21">
        <v>44</v>
      </c>
      <c r="B48">
        <v>3993</v>
      </c>
      <c r="C48">
        <v>6630</v>
      </c>
      <c r="D48">
        <v>10623</v>
      </c>
    </row>
    <row r="49" spans="1:4" x14ac:dyDescent="0.35">
      <c r="A49" s="21">
        <v>45</v>
      </c>
      <c r="B49">
        <v>3714</v>
      </c>
      <c r="C49">
        <v>2735</v>
      </c>
      <c r="D49">
        <v>6449</v>
      </c>
    </row>
    <row r="50" spans="1:4" x14ac:dyDescent="0.35">
      <c r="A50" s="21">
        <v>46</v>
      </c>
      <c r="B50">
        <v>6910</v>
      </c>
      <c r="C50">
        <v>2003</v>
      </c>
      <c r="D50">
        <v>8913</v>
      </c>
    </row>
    <row r="51" spans="1:4" x14ac:dyDescent="0.35">
      <c r="A51" s="21">
        <v>47</v>
      </c>
      <c r="B51">
        <v>7246</v>
      </c>
      <c r="C51">
        <v>1771</v>
      </c>
      <c r="D51">
        <v>9017</v>
      </c>
    </row>
    <row r="52" spans="1:4" x14ac:dyDescent="0.35">
      <c r="A52" s="21">
        <v>48</v>
      </c>
      <c r="B52">
        <v>9253</v>
      </c>
      <c r="C52">
        <v>1980</v>
      </c>
      <c r="D52">
        <v>11233</v>
      </c>
    </row>
    <row r="53" spans="1:4" x14ac:dyDescent="0.35">
      <c r="A53" s="21">
        <v>49</v>
      </c>
      <c r="B53">
        <v>7393</v>
      </c>
      <c r="C53">
        <v>1389</v>
      </c>
      <c r="D53">
        <v>8782</v>
      </c>
    </row>
    <row r="54" spans="1:4" x14ac:dyDescent="0.35">
      <c r="A54" s="21">
        <v>50</v>
      </c>
      <c r="B54">
        <v>2408</v>
      </c>
      <c r="C54">
        <v>1010</v>
      </c>
      <c r="D54">
        <v>3418</v>
      </c>
    </row>
    <row r="55" spans="1:4" x14ac:dyDescent="0.35">
      <c r="A55" s="21">
        <v>51</v>
      </c>
      <c r="B55">
        <v>4111</v>
      </c>
      <c r="C55">
        <v>1197</v>
      </c>
      <c r="D55">
        <v>5308</v>
      </c>
    </row>
    <row r="56" spans="1:4" x14ac:dyDescent="0.35">
      <c r="A56" s="21">
        <v>52</v>
      </c>
      <c r="B56">
        <v>3064</v>
      </c>
      <c r="C56">
        <v>1135</v>
      </c>
      <c r="D56">
        <v>4199</v>
      </c>
    </row>
    <row r="57" spans="1:4" x14ac:dyDescent="0.35">
      <c r="A57" s="21" t="s">
        <v>40</v>
      </c>
      <c r="B57">
        <v>690404</v>
      </c>
      <c r="C57">
        <v>167619</v>
      </c>
      <c r="D57">
        <v>858023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5"/>
  <sheetViews>
    <sheetView tabSelected="1" topLeftCell="A2" workbookViewId="0">
      <selection activeCell="C16" sqref="C16"/>
    </sheetView>
  </sheetViews>
  <sheetFormatPr defaultRowHeight="14.5" x14ac:dyDescent="0.35"/>
  <cols>
    <col min="1" max="1" width="12.453125" bestFit="1" customWidth="1"/>
    <col min="2" max="2" width="13.453125" bestFit="1" customWidth="1"/>
    <col min="3" max="3" width="13.54296875" bestFit="1" customWidth="1"/>
    <col min="4" max="6" width="10.26953125" bestFit="1" customWidth="1"/>
    <col min="7" max="9" width="13.54296875" bestFit="1" customWidth="1"/>
    <col min="10" max="12" width="13.7265625" bestFit="1" customWidth="1"/>
    <col min="13" max="13" width="13.26953125" bestFit="1" customWidth="1"/>
    <col min="16" max="16" width="9.1796875" customWidth="1"/>
  </cols>
  <sheetData>
    <row r="1" spans="1:13" ht="29" x14ac:dyDescent="0.35">
      <c r="A1" s="1" t="s">
        <v>2</v>
      </c>
      <c r="B1" s="1" t="s">
        <v>3</v>
      </c>
      <c r="C1" s="1" t="s">
        <v>4</v>
      </c>
      <c r="D1" s="1" t="s">
        <v>5</v>
      </c>
      <c r="E1" s="1" t="s">
        <v>6</v>
      </c>
      <c r="F1" s="1" t="s">
        <v>7</v>
      </c>
      <c r="G1" s="1" t="s">
        <v>8</v>
      </c>
      <c r="H1" s="1" t="s">
        <v>9</v>
      </c>
      <c r="I1" s="1" t="s">
        <v>10</v>
      </c>
      <c r="J1" s="1" t="s">
        <v>11</v>
      </c>
      <c r="K1" s="1" t="s">
        <v>12</v>
      </c>
      <c r="L1" s="1" t="s">
        <v>13</v>
      </c>
      <c r="M1" s="1" t="s">
        <v>14</v>
      </c>
    </row>
    <row r="2" spans="1:13" x14ac:dyDescent="0.35">
      <c r="A2" s="2" t="s">
        <v>0</v>
      </c>
      <c r="B2" s="2">
        <v>46</v>
      </c>
      <c r="C2" s="3">
        <v>42800</v>
      </c>
      <c r="D2" s="2">
        <v>6875</v>
      </c>
      <c r="E2" s="2">
        <v>35</v>
      </c>
      <c r="F2" s="2">
        <v>6910</v>
      </c>
      <c r="G2" s="4">
        <v>22731.200000000001</v>
      </c>
      <c r="H2" s="4">
        <v>113.51</v>
      </c>
      <c r="I2" s="4">
        <v>22844.71</v>
      </c>
      <c r="J2" s="5">
        <v>3.3063563636363638</v>
      </c>
      <c r="K2" s="5">
        <v>3.2431428571428573</v>
      </c>
      <c r="L2" s="5">
        <v>3.3060361794500723</v>
      </c>
      <c r="M2" s="6">
        <v>0.99</v>
      </c>
    </row>
    <row r="3" spans="1:13" x14ac:dyDescent="0.35">
      <c r="A3" s="7" t="s">
        <v>0</v>
      </c>
      <c r="B3" s="7">
        <v>47</v>
      </c>
      <c r="C3" s="8">
        <v>42807</v>
      </c>
      <c r="D3" s="7">
        <v>7161</v>
      </c>
      <c r="E3" s="7">
        <v>85</v>
      </c>
      <c r="F3" s="7">
        <v>7246</v>
      </c>
      <c r="G3" s="9">
        <v>23921.200000000001</v>
      </c>
      <c r="H3" s="9">
        <v>267.8</v>
      </c>
      <c r="I3" s="9">
        <v>24189</v>
      </c>
      <c r="J3" s="10">
        <v>3.3404831727412372</v>
      </c>
      <c r="K3" s="10">
        <v>3.1505882352941179</v>
      </c>
      <c r="L3" s="10">
        <v>3.3382555892906431</v>
      </c>
      <c r="M3" s="11">
        <v>0.97799999999999998</v>
      </c>
    </row>
    <row r="4" spans="1:13" x14ac:dyDescent="0.35">
      <c r="A4" s="2" t="s">
        <v>0</v>
      </c>
      <c r="B4" s="2">
        <v>48</v>
      </c>
      <c r="C4" s="3">
        <v>42814</v>
      </c>
      <c r="D4" s="2">
        <v>9230</v>
      </c>
      <c r="E4" s="2">
        <v>23</v>
      </c>
      <c r="F4" s="2">
        <v>9253</v>
      </c>
      <c r="G4" s="4">
        <v>31064</v>
      </c>
      <c r="H4" s="4">
        <v>78.7</v>
      </c>
      <c r="I4" s="4">
        <v>31142.7</v>
      </c>
      <c r="J4" s="5">
        <v>3.3655471289274108</v>
      </c>
      <c r="K4" s="5">
        <v>3.4217391304347826</v>
      </c>
      <c r="L4" s="5">
        <v>3.3656868042796932</v>
      </c>
      <c r="M4" s="6">
        <v>0.997</v>
      </c>
    </row>
    <row r="5" spans="1:13" x14ac:dyDescent="0.35">
      <c r="A5" s="7" t="s">
        <v>0</v>
      </c>
      <c r="B5" s="7">
        <v>49</v>
      </c>
      <c r="C5" s="8">
        <v>42821</v>
      </c>
      <c r="D5" s="7">
        <v>7385</v>
      </c>
      <c r="E5" s="7">
        <v>8</v>
      </c>
      <c r="F5" s="7">
        <v>7393</v>
      </c>
      <c r="G5" s="9">
        <v>24724.2</v>
      </c>
      <c r="H5" s="9">
        <v>29.2</v>
      </c>
      <c r="I5" s="9">
        <v>24753.4</v>
      </c>
      <c r="J5" s="10">
        <v>3.3478943805010157</v>
      </c>
      <c r="K5" s="10">
        <v>3.65</v>
      </c>
      <c r="L5" s="10">
        <v>3.3482212904098474</v>
      </c>
      <c r="M5" s="11">
        <v>0.98199999999999998</v>
      </c>
    </row>
    <row r="6" spans="1:13" x14ac:dyDescent="0.35">
      <c r="A6" s="2" t="s">
        <v>0</v>
      </c>
      <c r="B6" s="2">
        <v>50</v>
      </c>
      <c r="C6" s="3">
        <v>42828</v>
      </c>
      <c r="D6" s="2">
        <v>2390</v>
      </c>
      <c r="E6" s="2">
        <v>18</v>
      </c>
      <c r="F6" s="2">
        <v>2408</v>
      </c>
      <c r="G6" s="4">
        <v>7834.6</v>
      </c>
      <c r="H6" s="4">
        <v>60</v>
      </c>
      <c r="I6" s="4">
        <v>7894.6</v>
      </c>
      <c r="J6" s="5">
        <v>3.2780753138075314</v>
      </c>
      <c r="K6" s="5">
        <v>3.3333333333333335</v>
      </c>
      <c r="L6" s="5">
        <v>3.2784883720930234</v>
      </c>
      <c r="M6" s="6">
        <v>0.997</v>
      </c>
    </row>
    <row r="7" spans="1:13" x14ac:dyDescent="0.35">
      <c r="A7" s="7" t="s">
        <v>0</v>
      </c>
      <c r="B7" s="7">
        <v>51</v>
      </c>
      <c r="C7" s="8">
        <v>42835</v>
      </c>
      <c r="D7" s="7">
        <v>4092</v>
      </c>
      <c r="E7" s="7">
        <v>19</v>
      </c>
      <c r="F7" s="7">
        <v>4111</v>
      </c>
      <c r="G7" s="9">
        <v>13551.6</v>
      </c>
      <c r="H7" s="9">
        <v>65.540000000000006</v>
      </c>
      <c r="I7" s="9">
        <v>13617.14</v>
      </c>
      <c r="J7" s="10">
        <v>3.3117302052785926</v>
      </c>
      <c r="K7" s="10">
        <v>3.4494736842105267</v>
      </c>
      <c r="L7" s="10">
        <v>3.3123668207248844</v>
      </c>
      <c r="M7" s="11">
        <v>0.99</v>
      </c>
    </row>
    <row r="8" spans="1:13" x14ac:dyDescent="0.35">
      <c r="A8" s="2" t="s">
        <v>0</v>
      </c>
      <c r="B8" s="2">
        <v>52</v>
      </c>
      <c r="C8" s="3">
        <v>42842</v>
      </c>
      <c r="D8" s="2">
        <v>3048</v>
      </c>
      <c r="E8" s="2">
        <v>16</v>
      </c>
      <c r="F8" s="2">
        <v>3064</v>
      </c>
      <c r="G8" s="4">
        <v>10000</v>
      </c>
      <c r="H8" s="4">
        <v>57.6</v>
      </c>
      <c r="I8" s="4">
        <v>10057.6</v>
      </c>
      <c r="J8" s="5">
        <v>3.2808398950131235</v>
      </c>
      <c r="K8" s="5">
        <v>3.6</v>
      </c>
      <c r="L8" s="5">
        <v>3.2825065274151437</v>
      </c>
      <c r="M8" s="6">
        <v>0.99299999999999999</v>
      </c>
    </row>
    <row r="9" spans="1:13" x14ac:dyDescent="0.35">
      <c r="A9" s="7" t="s">
        <v>0</v>
      </c>
      <c r="B9" s="7">
        <v>1</v>
      </c>
      <c r="C9" s="8">
        <v>42849</v>
      </c>
      <c r="D9" s="7">
        <v>6317</v>
      </c>
      <c r="E9" s="7">
        <v>18</v>
      </c>
      <c r="F9" s="7">
        <v>6335</v>
      </c>
      <c r="G9" s="9">
        <v>20894</v>
      </c>
      <c r="H9" s="9">
        <v>58.4</v>
      </c>
      <c r="I9" s="9">
        <v>20952.400000000001</v>
      </c>
      <c r="J9" s="10">
        <v>3.3075827133132818</v>
      </c>
      <c r="K9" s="10">
        <v>3.2444444444444445</v>
      </c>
      <c r="L9" s="10">
        <v>3.3074033149171274</v>
      </c>
      <c r="M9" s="11">
        <v>0.99099999999999999</v>
      </c>
    </row>
    <row r="10" spans="1:13" x14ac:dyDescent="0.35">
      <c r="A10" s="2" t="s">
        <v>0</v>
      </c>
      <c r="B10" s="2">
        <v>2</v>
      </c>
      <c r="C10" s="3">
        <v>42856</v>
      </c>
      <c r="D10" s="2">
        <v>4216</v>
      </c>
      <c r="E10" s="2">
        <v>15</v>
      </c>
      <c r="F10" s="2">
        <v>4231</v>
      </c>
      <c r="G10" s="4">
        <v>14026.7</v>
      </c>
      <c r="H10" s="4">
        <v>51.33</v>
      </c>
      <c r="I10" s="4">
        <v>14078.03</v>
      </c>
      <c r="J10" s="5">
        <v>3.3270161290322582</v>
      </c>
      <c r="K10" s="5">
        <v>3.4219999999999997</v>
      </c>
      <c r="L10" s="5">
        <v>3.3273528716615459</v>
      </c>
      <c r="M10" s="6">
        <v>0.998</v>
      </c>
    </row>
    <row r="11" spans="1:13" x14ac:dyDescent="0.35">
      <c r="A11" s="7" t="s">
        <v>0</v>
      </c>
      <c r="B11" s="7">
        <v>3</v>
      </c>
      <c r="C11" s="8">
        <v>42863</v>
      </c>
      <c r="D11" s="7">
        <v>5766</v>
      </c>
      <c r="E11" s="7">
        <v>15</v>
      </c>
      <c r="F11" s="7">
        <v>5781</v>
      </c>
      <c r="G11" s="9">
        <v>19276.990000000002</v>
      </c>
      <c r="H11" s="9">
        <v>54</v>
      </c>
      <c r="I11" s="9">
        <v>19330.990000000002</v>
      </c>
      <c r="J11" s="10">
        <v>3.3432171349288939</v>
      </c>
      <c r="K11" s="10">
        <v>3.6</v>
      </c>
      <c r="L11" s="10">
        <v>3.3438834111745375</v>
      </c>
      <c r="M11" s="11">
        <v>0.98699999999999999</v>
      </c>
    </row>
    <row r="12" spans="1:13" x14ac:dyDescent="0.35">
      <c r="A12" s="2" t="s">
        <v>0</v>
      </c>
      <c r="B12" s="7">
        <v>4</v>
      </c>
      <c r="C12" s="3">
        <v>42870</v>
      </c>
      <c r="D12" s="2">
        <v>27223</v>
      </c>
      <c r="E12" s="2">
        <v>35</v>
      </c>
      <c r="F12" s="2">
        <v>27258</v>
      </c>
      <c r="G12" s="4">
        <v>91660.37</v>
      </c>
      <c r="H12" s="4">
        <v>123</v>
      </c>
      <c r="I12" s="4">
        <v>91783.37</v>
      </c>
      <c r="J12" s="5">
        <v>3.3670194320978584</v>
      </c>
      <c r="K12" s="5">
        <v>3.5142857142857142</v>
      </c>
      <c r="L12" s="5">
        <v>3.3672085259373392</v>
      </c>
      <c r="M12" s="6">
        <v>0.96</v>
      </c>
    </row>
    <row r="13" spans="1:13" x14ac:dyDescent="0.35">
      <c r="A13" s="7" t="s">
        <v>0</v>
      </c>
      <c r="B13" s="2">
        <v>5</v>
      </c>
      <c r="C13" s="8">
        <v>42877</v>
      </c>
      <c r="D13" s="7">
        <v>7010</v>
      </c>
      <c r="E13" s="7">
        <v>10</v>
      </c>
      <c r="F13" s="7">
        <v>7020</v>
      </c>
      <c r="G13" s="9">
        <v>23178.7</v>
      </c>
      <c r="H13" s="9">
        <v>36</v>
      </c>
      <c r="I13" s="9">
        <v>23214.7</v>
      </c>
      <c r="J13" s="10">
        <v>3.306519258202568</v>
      </c>
      <c r="K13" s="10">
        <v>3.6</v>
      </c>
      <c r="L13" s="10">
        <v>3.3069373219373221</v>
      </c>
      <c r="M13" s="11">
        <v>0.98299999999999998</v>
      </c>
    </row>
    <row r="14" spans="1:13" x14ac:dyDescent="0.35">
      <c r="A14" s="2" t="s">
        <v>0</v>
      </c>
      <c r="B14" s="7">
        <v>6</v>
      </c>
      <c r="C14" s="3">
        <v>42884</v>
      </c>
      <c r="D14" s="2">
        <v>13080</v>
      </c>
      <c r="E14" s="2">
        <v>11</v>
      </c>
      <c r="F14" s="2">
        <v>13091</v>
      </c>
      <c r="G14" s="4">
        <v>43593</v>
      </c>
      <c r="H14" s="4">
        <v>40</v>
      </c>
      <c r="I14" s="4">
        <v>43633</v>
      </c>
      <c r="J14" s="5">
        <v>3.3327981651376146</v>
      </c>
      <c r="K14" s="5">
        <v>3.6363636363636362</v>
      </c>
      <c r="L14" s="5">
        <v>3.3330532426858146</v>
      </c>
      <c r="M14" s="6">
        <v>0.97199999999999998</v>
      </c>
    </row>
    <row r="15" spans="1:13" x14ac:dyDescent="0.35">
      <c r="A15" s="7" t="s">
        <v>0</v>
      </c>
      <c r="B15" s="7">
        <v>7</v>
      </c>
      <c r="C15" s="8">
        <v>42891</v>
      </c>
      <c r="D15" s="7">
        <v>31003</v>
      </c>
      <c r="E15" s="7">
        <v>32</v>
      </c>
      <c r="F15" s="7">
        <v>31035</v>
      </c>
      <c r="G15" s="9">
        <v>103161.07</v>
      </c>
      <c r="H15" s="9">
        <v>109.99</v>
      </c>
      <c r="I15" s="9">
        <v>103271.06</v>
      </c>
      <c r="J15" s="10">
        <v>3.327454439892914</v>
      </c>
      <c r="K15" s="10">
        <v>3.4371874999999998</v>
      </c>
      <c r="L15" s="10">
        <v>3.3275675849846946</v>
      </c>
      <c r="M15" s="11">
        <v>0.94899999999999995</v>
      </c>
    </row>
    <row r="16" spans="1:13" x14ac:dyDescent="0.35">
      <c r="A16" s="2" t="s">
        <v>0</v>
      </c>
      <c r="B16" s="2">
        <v>8</v>
      </c>
      <c r="C16" s="3">
        <v>42898</v>
      </c>
      <c r="D16" s="2">
        <v>5439</v>
      </c>
      <c r="E16" s="2">
        <v>33</v>
      </c>
      <c r="F16" s="2">
        <v>5472</v>
      </c>
      <c r="G16" s="4">
        <v>17803.2</v>
      </c>
      <c r="H16" s="4">
        <v>110.39</v>
      </c>
      <c r="I16" s="4">
        <v>17913.59</v>
      </c>
      <c r="J16" s="5">
        <v>3.273248758963045</v>
      </c>
      <c r="K16" s="5">
        <v>3.3451515151515152</v>
      </c>
      <c r="L16" s="5">
        <v>3.2736823830409358</v>
      </c>
      <c r="M16" s="6">
        <v>0.98799999999999999</v>
      </c>
    </row>
    <row r="17" spans="1:13" x14ac:dyDescent="0.35">
      <c r="A17" s="7" t="s">
        <v>0</v>
      </c>
      <c r="B17" s="7">
        <v>9</v>
      </c>
      <c r="C17" s="8">
        <v>42905</v>
      </c>
      <c r="D17" s="7">
        <v>6823</v>
      </c>
      <c r="E17" s="7">
        <v>12</v>
      </c>
      <c r="F17" s="7">
        <v>6835</v>
      </c>
      <c r="G17" s="9">
        <v>22509.599999999999</v>
      </c>
      <c r="H17" s="9">
        <v>42</v>
      </c>
      <c r="I17" s="9">
        <v>22551.599999999999</v>
      </c>
      <c r="J17" s="10">
        <v>3.2990766524989006</v>
      </c>
      <c r="K17" s="10">
        <v>3.5</v>
      </c>
      <c r="L17" s="10">
        <v>3.2994294074615946</v>
      </c>
      <c r="M17" s="11">
        <v>1</v>
      </c>
    </row>
    <row r="18" spans="1:13" x14ac:dyDescent="0.35">
      <c r="A18" s="2" t="s">
        <v>0</v>
      </c>
      <c r="B18" s="7">
        <v>10</v>
      </c>
      <c r="C18" s="3">
        <v>42912</v>
      </c>
      <c r="D18" s="2">
        <v>20599</v>
      </c>
      <c r="E18" s="2">
        <v>32</v>
      </c>
      <c r="F18" s="2">
        <v>20631</v>
      </c>
      <c r="G18" s="4">
        <v>68515.490000000005</v>
      </c>
      <c r="H18" s="4">
        <v>110</v>
      </c>
      <c r="I18" s="4">
        <v>68625.490000000005</v>
      </c>
      <c r="J18" s="5">
        <v>3.3261561240836937</v>
      </c>
      <c r="K18" s="5">
        <v>3.4375</v>
      </c>
      <c r="L18" s="5">
        <v>3.3263288255537784</v>
      </c>
      <c r="M18" s="6">
        <v>1</v>
      </c>
    </row>
    <row r="19" spans="1:13" x14ac:dyDescent="0.35">
      <c r="A19" s="7" t="s">
        <v>0</v>
      </c>
      <c r="B19" s="2">
        <v>11</v>
      </c>
      <c r="C19" s="8">
        <v>42919</v>
      </c>
      <c r="D19" s="7">
        <v>7519</v>
      </c>
      <c r="E19" s="7">
        <v>27</v>
      </c>
      <c r="F19" s="7">
        <v>7546</v>
      </c>
      <c r="G19" s="9">
        <v>24770.799999999999</v>
      </c>
      <c r="H19" s="9">
        <v>93.99</v>
      </c>
      <c r="I19" s="9">
        <v>24864.79</v>
      </c>
      <c r="J19" s="10">
        <v>3.2944274504588376</v>
      </c>
      <c r="K19" s="10">
        <v>3.4811111111111108</v>
      </c>
      <c r="L19" s="10">
        <v>3.2950954147892926</v>
      </c>
      <c r="M19" s="11">
        <v>1</v>
      </c>
    </row>
    <row r="20" spans="1:13" x14ac:dyDescent="0.35">
      <c r="A20" s="2" t="s">
        <v>0</v>
      </c>
      <c r="B20" s="7">
        <v>12</v>
      </c>
      <c r="C20" s="3">
        <v>42926</v>
      </c>
      <c r="D20" s="2">
        <v>17792</v>
      </c>
      <c r="E20" s="2">
        <v>9</v>
      </c>
      <c r="F20" s="2">
        <v>17801</v>
      </c>
      <c r="G20" s="4">
        <v>59173.5</v>
      </c>
      <c r="H20" s="4">
        <v>32</v>
      </c>
      <c r="I20" s="4">
        <v>59205.5</v>
      </c>
      <c r="J20" s="5">
        <v>3.3258486960431655</v>
      </c>
      <c r="K20" s="5">
        <v>3.5555555555555554</v>
      </c>
      <c r="L20" s="5">
        <v>3.3259648334363239</v>
      </c>
      <c r="M20" s="6">
        <v>1</v>
      </c>
    </row>
    <row r="21" spans="1:13" x14ac:dyDescent="0.35">
      <c r="A21" s="7" t="s">
        <v>0</v>
      </c>
      <c r="B21" s="7">
        <v>13</v>
      </c>
      <c r="C21" s="8">
        <v>42933</v>
      </c>
      <c r="D21" s="7">
        <v>28816</v>
      </c>
      <c r="E21" s="7">
        <v>33</v>
      </c>
      <c r="F21" s="7">
        <v>28849</v>
      </c>
      <c r="G21" s="9">
        <v>95102.28</v>
      </c>
      <c r="H21" s="9">
        <v>116.6</v>
      </c>
      <c r="I21" s="9">
        <v>95218.880000000005</v>
      </c>
      <c r="J21" s="10">
        <v>3.3003289838978347</v>
      </c>
      <c r="K21" s="10">
        <v>3.5333333333333332</v>
      </c>
      <c r="L21" s="10">
        <v>3.3005955145758952</v>
      </c>
      <c r="M21" s="11">
        <v>1</v>
      </c>
    </row>
    <row r="22" spans="1:13" x14ac:dyDescent="0.35">
      <c r="A22" s="2" t="s">
        <v>0</v>
      </c>
      <c r="B22" s="2">
        <v>14</v>
      </c>
      <c r="C22" s="3">
        <v>42940</v>
      </c>
      <c r="D22" s="2">
        <v>35126</v>
      </c>
      <c r="E22" s="2">
        <v>51</v>
      </c>
      <c r="F22" s="2">
        <v>35177</v>
      </c>
      <c r="G22" s="4">
        <v>115679.2</v>
      </c>
      <c r="H22" s="4">
        <v>168.53</v>
      </c>
      <c r="I22" s="4">
        <v>115847.73</v>
      </c>
      <c r="J22" s="5">
        <v>3.2932642487046633</v>
      </c>
      <c r="K22" s="5">
        <v>3.3045098039215688</v>
      </c>
      <c r="L22" s="5">
        <v>3.2932805526338229</v>
      </c>
      <c r="M22" s="6">
        <v>1</v>
      </c>
    </row>
    <row r="23" spans="1:13" x14ac:dyDescent="0.35">
      <c r="A23" s="7" t="s">
        <v>0</v>
      </c>
      <c r="B23" s="7">
        <v>15</v>
      </c>
      <c r="C23" s="8">
        <v>42947</v>
      </c>
      <c r="D23" s="7">
        <v>30288</v>
      </c>
      <c r="E23" s="7">
        <v>32</v>
      </c>
      <c r="F23" s="7">
        <v>30320</v>
      </c>
      <c r="G23" s="9">
        <v>99864.39</v>
      </c>
      <c r="H23" s="9">
        <v>110.36</v>
      </c>
      <c r="I23" s="9">
        <v>99974.75</v>
      </c>
      <c r="J23" s="10">
        <v>3.2971602614896987</v>
      </c>
      <c r="K23" s="10">
        <v>3.44875</v>
      </c>
      <c r="L23" s="10">
        <v>3.2973202506596304</v>
      </c>
      <c r="M23" s="11">
        <v>1</v>
      </c>
    </row>
    <row r="24" spans="1:13" x14ac:dyDescent="0.35">
      <c r="A24" s="2" t="s">
        <v>0</v>
      </c>
      <c r="B24" s="7">
        <v>16</v>
      </c>
      <c r="C24" s="3">
        <v>42954</v>
      </c>
      <c r="D24" s="2">
        <v>27824</v>
      </c>
      <c r="E24" s="2">
        <v>36</v>
      </c>
      <c r="F24" s="2">
        <v>27860</v>
      </c>
      <c r="G24" s="4">
        <v>91795.32</v>
      </c>
      <c r="H24" s="4">
        <v>123.62</v>
      </c>
      <c r="I24" s="4">
        <v>91918.94</v>
      </c>
      <c r="J24" s="5">
        <v>3.2991417481311101</v>
      </c>
      <c r="K24" s="5">
        <v>3.4338888888888892</v>
      </c>
      <c r="L24" s="5">
        <v>3.2993158650394832</v>
      </c>
      <c r="M24" s="6">
        <v>1</v>
      </c>
    </row>
    <row r="25" spans="1:13" x14ac:dyDescent="0.35">
      <c r="A25" s="7" t="s">
        <v>0</v>
      </c>
      <c r="B25" s="2">
        <v>17</v>
      </c>
      <c r="C25" s="8">
        <v>42961</v>
      </c>
      <c r="D25" s="7">
        <v>17144</v>
      </c>
      <c r="E25" s="7">
        <v>22</v>
      </c>
      <c r="F25" s="7">
        <v>17166</v>
      </c>
      <c r="G25" s="9">
        <v>56243.4</v>
      </c>
      <c r="H25" s="9">
        <v>78.19</v>
      </c>
      <c r="I25" s="9">
        <v>56321.59</v>
      </c>
      <c r="J25" s="10">
        <v>3.2806462902473168</v>
      </c>
      <c r="K25" s="10">
        <v>3.5540909090909092</v>
      </c>
      <c r="L25" s="10">
        <v>3.2809967377373876</v>
      </c>
      <c r="M25" s="11">
        <v>1</v>
      </c>
    </row>
    <row r="26" spans="1:13" x14ac:dyDescent="0.35">
      <c r="A26" s="2" t="s">
        <v>0</v>
      </c>
      <c r="B26" s="7">
        <v>18</v>
      </c>
      <c r="C26" s="3">
        <v>42968</v>
      </c>
      <c r="D26" s="2">
        <v>10044</v>
      </c>
      <c r="E26" s="2">
        <v>139</v>
      </c>
      <c r="F26" s="2">
        <v>10183</v>
      </c>
      <c r="G26" s="4">
        <v>32782</v>
      </c>
      <c r="H26" s="4">
        <v>436.99</v>
      </c>
      <c r="I26" s="4">
        <v>33218.99</v>
      </c>
      <c r="J26" s="5">
        <v>3.2638391079251292</v>
      </c>
      <c r="K26" s="5">
        <v>3.1438129496402878</v>
      </c>
      <c r="L26" s="5">
        <v>3.2622007267013649</v>
      </c>
      <c r="M26" s="6">
        <v>1</v>
      </c>
    </row>
    <row r="27" spans="1:13" x14ac:dyDescent="0.35">
      <c r="A27" s="7" t="s">
        <v>0</v>
      </c>
      <c r="B27" s="7">
        <v>19</v>
      </c>
      <c r="C27" s="8">
        <v>42975</v>
      </c>
      <c r="D27" s="7">
        <v>16178</v>
      </c>
      <c r="E27" s="7">
        <v>90</v>
      </c>
      <c r="F27" s="7">
        <v>16268</v>
      </c>
      <c r="G27" s="9">
        <v>53270.9</v>
      </c>
      <c r="H27" s="9">
        <v>284.74</v>
      </c>
      <c r="I27" s="9">
        <v>53555.64</v>
      </c>
      <c r="J27" s="10">
        <v>3.2927988626529858</v>
      </c>
      <c r="K27" s="10">
        <v>3.1637777777777778</v>
      </c>
      <c r="L27" s="10">
        <v>3.2920850749938531</v>
      </c>
      <c r="M27" s="11">
        <v>1</v>
      </c>
    </row>
    <row r="28" spans="1:13" x14ac:dyDescent="0.35">
      <c r="A28" s="2" t="s">
        <v>0</v>
      </c>
      <c r="B28" s="2">
        <v>20</v>
      </c>
      <c r="C28" s="3">
        <v>42982</v>
      </c>
      <c r="D28" s="2">
        <v>38514</v>
      </c>
      <c r="E28" s="2">
        <v>134</v>
      </c>
      <c r="F28" s="2">
        <v>38648</v>
      </c>
      <c r="G28" s="4">
        <v>126166.12</v>
      </c>
      <c r="H28" s="4">
        <v>454.31</v>
      </c>
      <c r="I28" s="4">
        <v>126620.43</v>
      </c>
      <c r="J28" s="5">
        <v>3.2758508594277402</v>
      </c>
      <c r="K28" s="5">
        <v>3.3903731343283581</v>
      </c>
      <c r="L28" s="5">
        <v>3.2762479300351894</v>
      </c>
      <c r="M28" s="6">
        <v>1</v>
      </c>
    </row>
    <row r="29" spans="1:13" x14ac:dyDescent="0.35">
      <c r="A29" s="7" t="s">
        <v>0</v>
      </c>
      <c r="B29" s="7">
        <v>21</v>
      </c>
      <c r="C29" s="8">
        <v>42989</v>
      </c>
      <c r="D29" s="7">
        <v>31591</v>
      </c>
      <c r="E29" s="7">
        <v>84</v>
      </c>
      <c r="F29" s="7">
        <v>31675</v>
      </c>
      <c r="G29" s="9">
        <v>103194.18</v>
      </c>
      <c r="H29" s="9">
        <v>274.66000000000003</v>
      </c>
      <c r="I29" s="9">
        <v>103468.84</v>
      </c>
      <c r="J29" s="10">
        <v>3.2665689595137852</v>
      </c>
      <c r="K29" s="10">
        <v>3.2697619047619049</v>
      </c>
      <c r="L29" s="10">
        <v>3.2665774269928964</v>
      </c>
      <c r="M29" s="11">
        <v>1</v>
      </c>
    </row>
    <row r="30" spans="1:13" x14ac:dyDescent="0.35">
      <c r="A30" s="2" t="s">
        <v>0</v>
      </c>
      <c r="B30" s="7">
        <v>22</v>
      </c>
      <c r="C30" s="3">
        <v>42996</v>
      </c>
      <c r="D30" s="2">
        <v>18187</v>
      </c>
      <c r="E30" s="2">
        <v>72</v>
      </c>
      <c r="F30" s="2">
        <v>18259</v>
      </c>
      <c r="G30" s="4">
        <v>59542.66</v>
      </c>
      <c r="H30" s="4">
        <v>232.72</v>
      </c>
      <c r="I30" s="4">
        <v>59775.38</v>
      </c>
      <c r="J30" s="5">
        <v>3.2739132347281026</v>
      </c>
      <c r="K30" s="5">
        <v>3.2322222222222221</v>
      </c>
      <c r="L30" s="5">
        <v>3.2737488361903719</v>
      </c>
      <c r="M30" s="6">
        <v>1</v>
      </c>
    </row>
    <row r="31" spans="1:13" x14ac:dyDescent="0.35">
      <c r="A31" s="7" t="s">
        <v>0</v>
      </c>
      <c r="B31" s="2">
        <v>23</v>
      </c>
      <c r="C31" s="8">
        <v>43003</v>
      </c>
      <c r="D31" s="7">
        <v>24357</v>
      </c>
      <c r="E31" s="7">
        <v>68</v>
      </c>
      <c r="F31" s="7">
        <v>24425</v>
      </c>
      <c r="G31" s="9">
        <v>79801.2</v>
      </c>
      <c r="H31" s="9">
        <v>212.81</v>
      </c>
      <c r="I31" s="9">
        <v>80014.009999999995</v>
      </c>
      <c r="J31" s="10">
        <v>3.2763148170957015</v>
      </c>
      <c r="K31" s="10">
        <v>3.1295588235294116</v>
      </c>
      <c r="L31" s="10">
        <v>3.2759062436028659</v>
      </c>
      <c r="M31" s="11">
        <v>1</v>
      </c>
    </row>
    <row r="32" spans="1:13" x14ac:dyDescent="0.35">
      <c r="A32" s="2" t="s">
        <v>0</v>
      </c>
      <c r="B32" s="7">
        <v>24</v>
      </c>
      <c r="C32" s="3">
        <v>43010</v>
      </c>
      <c r="D32" s="2">
        <v>13506</v>
      </c>
      <c r="E32" s="2">
        <v>32</v>
      </c>
      <c r="F32" s="2">
        <v>13538</v>
      </c>
      <c r="G32" s="4">
        <v>44242.21</v>
      </c>
      <c r="H32" s="4">
        <v>103.69</v>
      </c>
      <c r="I32" s="4">
        <v>44345.9</v>
      </c>
      <c r="J32" s="5">
        <v>3.2757448541389014</v>
      </c>
      <c r="K32" s="5">
        <v>3.2403124999999999</v>
      </c>
      <c r="L32" s="5">
        <v>3.2756611020830255</v>
      </c>
      <c r="M32" s="6">
        <v>1</v>
      </c>
    </row>
    <row r="33" spans="1:13" x14ac:dyDescent="0.35">
      <c r="A33" s="7" t="s">
        <v>0</v>
      </c>
      <c r="B33" s="7">
        <v>25</v>
      </c>
      <c r="C33" s="8">
        <v>43017</v>
      </c>
      <c r="D33" s="7">
        <v>9752</v>
      </c>
      <c r="E33" s="7">
        <v>40</v>
      </c>
      <c r="F33" s="7">
        <v>9792</v>
      </c>
      <c r="G33" s="9">
        <v>32050.6</v>
      </c>
      <c r="H33" s="9">
        <v>138.93</v>
      </c>
      <c r="I33" s="9">
        <v>32189.53</v>
      </c>
      <c r="J33" s="10">
        <v>3.2865668580803935</v>
      </c>
      <c r="K33" s="10">
        <v>3.4732500000000002</v>
      </c>
      <c r="L33" s="10">
        <v>3.287329452614379</v>
      </c>
      <c r="M33" s="11">
        <v>1</v>
      </c>
    </row>
    <row r="34" spans="1:13" x14ac:dyDescent="0.35">
      <c r="A34" s="2" t="s">
        <v>0</v>
      </c>
      <c r="B34" s="2">
        <v>26</v>
      </c>
      <c r="C34" s="3">
        <v>43024</v>
      </c>
      <c r="D34" s="2">
        <v>17722</v>
      </c>
      <c r="E34" s="2">
        <v>35</v>
      </c>
      <c r="F34" s="2">
        <v>17757</v>
      </c>
      <c r="G34" s="4">
        <v>58674.84</v>
      </c>
      <c r="H34" s="4">
        <v>115.88</v>
      </c>
      <c r="I34" s="4">
        <v>58790.720000000001</v>
      </c>
      <c r="J34" s="5">
        <v>3.3108475341383587</v>
      </c>
      <c r="K34" s="5">
        <v>3.3108571428571429</v>
      </c>
      <c r="L34" s="5">
        <v>3.3108475530776595</v>
      </c>
      <c r="M34" s="6">
        <v>1</v>
      </c>
    </row>
    <row r="35" spans="1:13" x14ac:dyDescent="0.35">
      <c r="A35" s="7" t="s">
        <v>0</v>
      </c>
      <c r="B35" s="7">
        <v>27</v>
      </c>
      <c r="C35" s="8">
        <v>43031</v>
      </c>
      <c r="D35" s="7">
        <v>9356</v>
      </c>
      <c r="E35" s="7">
        <v>31</v>
      </c>
      <c r="F35" s="7">
        <v>9387</v>
      </c>
      <c r="G35" s="9">
        <v>30629.5</v>
      </c>
      <c r="H35" s="9">
        <v>102.77</v>
      </c>
      <c r="I35" s="9">
        <v>30732.27</v>
      </c>
      <c r="J35" s="10">
        <v>3.2737815305686189</v>
      </c>
      <c r="K35" s="10">
        <v>3.3151612903225804</v>
      </c>
      <c r="L35" s="10">
        <v>3.2739181847235539</v>
      </c>
      <c r="M35" s="11">
        <v>1</v>
      </c>
    </row>
    <row r="36" spans="1:13" x14ac:dyDescent="0.35">
      <c r="A36" s="2" t="s">
        <v>0</v>
      </c>
      <c r="B36" s="7">
        <v>28</v>
      </c>
      <c r="C36" s="3">
        <v>43038</v>
      </c>
      <c r="D36" s="2">
        <v>8864</v>
      </c>
      <c r="E36" s="2">
        <v>49</v>
      </c>
      <c r="F36" s="2">
        <v>8913</v>
      </c>
      <c r="G36" s="4">
        <v>28927.599999999999</v>
      </c>
      <c r="H36" s="4">
        <v>153.6</v>
      </c>
      <c r="I36" s="4">
        <v>29081.200000000001</v>
      </c>
      <c r="J36" s="5">
        <v>3.2634927797833932</v>
      </c>
      <c r="K36" s="5">
        <v>3.1346938775510202</v>
      </c>
      <c r="L36" s="5">
        <v>3.2627846965107148</v>
      </c>
      <c r="M36" s="6">
        <v>1</v>
      </c>
    </row>
    <row r="37" spans="1:13" x14ac:dyDescent="0.35">
      <c r="A37" s="7" t="s">
        <v>0</v>
      </c>
      <c r="B37" s="2">
        <v>29</v>
      </c>
      <c r="C37" s="8">
        <v>43045</v>
      </c>
      <c r="D37" s="7">
        <v>10243</v>
      </c>
      <c r="E37" s="7">
        <v>57</v>
      </c>
      <c r="F37" s="7">
        <v>10300</v>
      </c>
      <c r="G37" s="9">
        <v>33687.599999999999</v>
      </c>
      <c r="H37" s="9">
        <v>189.19</v>
      </c>
      <c r="I37" s="9">
        <v>33876.79</v>
      </c>
      <c r="J37" s="10">
        <v>3.2888411598164597</v>
      </c>
      <c r="K37" s="10">
        <v>3.319122807017544</v>
      </c>
      <c r="L37" s="10">
        <v>3.2890087378640778</v>
      </c>
      <c r="M37" s="11">
        <v>0.96841657449161911</v>
      </c>
    </row>
    <row r="38" spans="1:13" x14ac:dyDescent="0.35">
      <c r="A38" s="2" t="s">
        <v>0</v>
      </c>
      <c r="B38" s="7">
        <v>30</v>
      </c>
      <c r="C38" s="3">
        <v>43052</v>
      </c>
      <c r="D38" s="2">
        <v>7472</v>
      </c>
      <c r="E38" s="2">
        <v>70</v>
      </c>
      <c r="F38" s="2">
        <v>7542</v>
      </c>
      <c r="G38" s="4">
        <v>24662.82</v>
      </c>
      <c r="H38" s="4">
        <v>226.49</v>
      </c>
      <c r="I38" s="4">
        <v>24889.31</v>
      </c>
      <c r="J38" s="5">
        <v>3.3006986081370449</v>
      </c>
      <c r="K38" s="5">
        <v>3.2355714285714288</v>
      </c>
      <c r="L38" s="5">
        <v>3.3000941394855476</v>
      </c>
      <c r="M38" s="6">
        <v>1</v>
      </c>
    </row>
    <row r="39" spans="1:13" x14ac:dyDescent="0.35">
      <c r="A39" s="7" t="s">
        <v>0</v>
      </c>
      <c r="B39" s="7">
        <v>31</v>
      </c>
      <c r="C39" s="8">
        <v>43059</v>
      </c>
      <c r="D39" s="7">
        <v>10773</v>
      </c>
      <c r="E39" s="7">
        <v>46</v>
      </c>
      <c r="F39" s="7">
        <v>10819</v>
      </c>
      <c r="G39" s="9">
        <v>35822.199999999997</v>
      </c>
      <c r="H39" s="9">
        <v>149.97</v>
      </c>
      <c r="I39" s="9">
        <v>35972.17</v>
      </c>
      <c r="J39" s="10">
        <v>3.3251833286921002</v>
      </c>
      <c r="K39" s="10">
        <v>3.260217391304348</v>
      </c>
      <c r="L39" s="10">
        <v>3.3249071078657915</v>
      </c>
      <c r="M39" s="11">
        <v>1</v>
      </c>
    </row>
    <row r="40" spans="1:13" x14ac:dyDescent="0.35">
      <c r="A40" s="2" t="s">
        <v>0</v>
      </c>
      <c r="B40" s="2">
        <v>32</v>
      </c>
      <c r="C40" s="3">
        <v>43066</v>
      </c>
      <c r="D40" s="2">
        <v>6945</v>
      </c>
      <c r="E40" s="2">
        <v>38</v>
      </c>
      <c r="F40" s="2">
        <v>6983</v>
      </c>
      <c r="G40" s="4">
        <v>22932.6</v>
      </c>
      <c r="H40" s="4">
        <v>138.6</v>
      </c>
      <c r="I40" s="4">
        <v>23071.200000000001</v>
      </c>
      <c r="J40" s="5">
        <v>3.3020302375809933</v>
      </c>
      <c r="K40" s="5">
        <v>3.6473684210526316</v>
      </c>
      <c r="L40" s="5">
        <v>3.3039094944866103</v>
      </c>
      <c r="M40" s="6">
        <v>1</v>
      </c>
    </row>
    <row r="41" spans="1:13" x14ac:dyDescent="0.35">
      <c r="A41" s="7" t="s">
        <v>0</v>
      </c>
      <c r="B41" s="7">
        <v>33</v>
      </c>
      <c r="C41" s="8">
        <v>43073</v>
      </c>
      <c r="D41" s="7">
        <v>6877</v>
      </c>
      <c r="E41" s="7">
        <v>34</v>
      </c>
      <c r="F41" s="7">
        <v>6911</v>
      </c>
      <c r="G41" s="9">
        <v>22808.6</v>
      </c>
      <c r="H41" s="9">
        <v>120.98</v>
      </c>
      <c r="I41" s="9">
        <v>22929.58</v>
      </c>
      <c r="J41" s="10">
        <v>3.3166497019049004</v>
      </c>
      <c r="K41" s="10">
        <v>3.5582352941176474</v>
      </c>
      <c r="L41" s="10">
        <v>3.3178382289104329</v>
      </c>
      <c r="M41" s="11">
        <v>1</v>
      </c>
    </row>
    <row r="42" spans="1:13" x14ac:dyDescent="0.35">
      <c r="A42" s="2" t="s">
        <v>0</v>
      </c>
      <c r="B42" s="7">
        <v>34</v>
      </c>
      <c r="C42" s="3">
        <v>43080</v>
      </c>
      <c r="D42" s="2">
        <v>15529</v>
      </c>
      <c r="E42" s="2">
        <v>48</v>
      </c>
      <c r="F42" s="2">
        <v>15577</v>
      </c>
      <c r="G42" s="4">
        <v>52024.4</v>
      </c>
      <c r="H42" s="4">
        <v>159.33000000000001</v>
      </c>
      <c r="I42" s="4">
        <v>52183.73</v>
      </c>
      <c r="J42" s="5">
        <v>3.3501448902054221</v>
      </c>
      <c r="K42" s="5">
        <v>3.3193750000000004</v>
      </c>
      <c r="L42" s="5">
        <v>3.3500500738267962</v>
      </c>
      <c r="M42" s="6">
        <v>1</v>
      </c>
    </row>
    <row r="43" spans="1:13" x14ac:dyDescent="0.35">
      <c r="A43" s="7" t="s">
        <v>0</v>
      </c>
      <c r="B43" s="2">
        <v>35</v>
      </c>
      <c r="C43" s="8">
        <v>43087</v>
      </c>
      <c r="D43" s="7">
        <v>6270</v>
      </c>
      <c r="E43" s="7">
        <v>14</v>
      </c>
      <c r="F43" s="7">
        <v>6284</v>
      </c>
      <c r="G43" s="9">
        <v>20686.599999999999</v>
      </c>
      <c r="H43" s="9">
        <v>51.32</v>
      </c>
      <c r="I43" s="9">
        <v>20737.919999999998</v>
      </c>
      <c r="J43" s="10">
        <v>3.2992982456140347</v>
      </c>
      <c r="K43" s="10">
        <v>3.6657142857142859</v>
      </c>
      <c r="L43" s="10">
        <v>3.3001145767027369</v>
      </c>
      <c r="M43" s="11">
        <v>1</v>
      </c>
    </row>
    <row r="44" spans="1:13" x14ac:dyDescent="0.35">
      <c r="A44" s="2" t="s">
        <v>0</v>
      </c>
      <c r="B44" s="7">
        <v>36</v>
      </c>
      <c r="C44" s="3">
        <v>43094</v>
      </c>
      <c r="D44" s="2">
        <v>11896</v>
      </c>
      <c r="E44" s="2">
        <v>12</v>
      </c>
      <c r="F44" s="2">
        <v>11908</v>
      </c>
      <c r="G44" s="4">
        <v>39238.400000000001</v>
      </c>
      <c r="H44" s="4">
        <v>44</v>
      </c>
      <c r="I44" s="4">
        <v>39282.400000000001</v>
      </c>
      <c r="J44" s="5">
        <v>3.298453261600538</v>
      </c>
      <c r="K44" s="5">
        <v>3.6666666666666665</v>
      </c>
      <c r="L44" s="5">
        <v>3.2988243197850187</v>
      </c>
      <c r="M44" s="6">
        <v>1</v>
      </c>
    </row>
    <row r="45" spans="1:13" x14ac:dyDescent="0.35">
      <c r="A45" s="7" t="s">
        <v>0</v>
      </c>
      <c r="B45" s="7">
        <v>37</v>
      </c>
      <c r="C45" s="8">
        <v>43101</v>
      </c>
      <c r="D45" s="7">
        <v>13195</v>
      </c>
      <c r="E45" s="7">
        <v>36</v>
      </c>
      <c r="F45" s="7">
        <v>13231</v>
      </c>
      <c r="G45" s="9">
        <v>43460.7</v>
      </c>
      <c r="H45" s="9">
        <v>136.66</v>
      </c>
      <c r="I45" s="9">
        <v>43597.36</v>
      </c>
      <c r="J45" s="10">
        <v>3.293724895793861</v>
      </c>
      <c r="K45" s="10">
        <v>3.7961111111111112</v>
      </c>
      <c r="L45" s="10">
        <v>3.2950918297936664</v>
      </c>
      <c r="M45" s="11">
        <v>1</v>
      </c>
    </row>
    <row r="46" spans="1:13" x14ac:dyDescent="0.35">
      <c r="A46" s="2" t="s">
        <v>0</v>
      </c>
      <c r="B46" s="2">
        <v>38</v>
      </c>
      <c r="C46" s="3">
        <v>43108</v>
      </c>
      <c r="D46" s="2">
        <v>4693</v>
      </c>
      <c r="E46" s="2">
        <v>15</v>
      </c>
      <c r="F46" s="2">
        <v>4708</v>
      </c>
      <c r="G46" s="4">
        <v>15312.9</v>
      </c>
      <c r="H46" s="4">
        <v>56.8</v>
      </c>
      <c r="I46" s="4">
        <v>15369.7</v>
      </c>
      <c r="J46" s="5">
        <v>3.2629235030897079</v>
      </c>
      <c r="K46" s="5">
        <v>3.7866666666666666</v>
      </c>
      <c r="L46" s="5">
        <v>3.2645921835174172</v>
      </c>
      <c r="M46" s="6">
        <v>1</v>
      </c>
    </row>
    <row r="47" spans="1:13" x14ac:dyDescent="0.35">
      <c r="A47" s="7" t="s">
        <v>0</v>
      </c>
      <c r="B47" s="7">
        <v>39</v>
      </c>
      <c r="C47" s="8">
        <v>43115</v>
      </c>
      <c r="D47" s="7">
        <v>15953</v>
      </c>
      <c r="E47" s="7">
        <v>8</v>
      </c>
      <c r="F47" s="7">
        <v>15961</v>
      </c>
      <c r="G47" s="9">
        <v>52954.78</v>
      </c>
      <c r="H47" s="9">
        <v>30</v>
      </c>
      <c r="I47" s="9">
        <v>52984.78</v>
      </c>
      <c r="J47" s="10">
        <v>3.319424559643954</v>
      </c>
      <c r="K47" s="10">
        <v>3.75</v>
      </c>
      <c r="L47" s="10">
        <v>3.3196403734101874</v>
      </c>
      <c r="M47" s="11">
        <v>1</v>
      </c>
    </row>
    <row r="48" spans="1:13" x14ac:dyDescent="0.35">
      <c r="A48" s="2" t="s">
        <v>0</v>
      </c>
      <c r="B48" s="7">
        <v>40</v>
      </c>
      <c r="C48" s="3">
        <v>43122</v>
      </c>
      <c r="D48" s="2">
        <v>14114</v>
      </c>
      <c r="E48" s="2">
        <v>45</v>
      </c>
      <c r="F48" s="2">
        <v>14159</v>
      </c>
      <c r="G48" s="4">
        <v>46691.8</v>
      </c>
      <c r="H48" s="4">
        <v>145.97999999999999</v>
      </c>
      <c r="I48" s="4">
        <v>46837.78</v>
      </c>
      <c r="J48" s="5">
        <v>3.3081904491993765</v>
      </c>
      <c r="K48" s="5">
        <v>3.2439999999999998</v>
      </c>
      <c r="L48" s="5">
        <v>3.3079864397203194</v>
      </c>
      <c r="M48" s="6">
        <v>1</v>
      </c>
    </row>
    <row r="49" spans="1:13" x14ac:dyDescent="0.35">
      <c r="A49" s="7" t="s">
        <v>0</v>
      </c>
      <c r="B49" s="2">
        <v>41</v>
      </c>
      <c r="C49" s="8">
        <v>43129</v>
      </c>
      <c r="D49" s="7">
        <v>10212</v>
      </c>
      <c r="E49" s="7">
        <v>12</v>
      </c>
      <c r="F49" s="7">
        <v>10224</v>
      </c>
      <c r="G49" s="9">
        <v>33773.58</v>
      </c>
      <c r="H49" s="9">
        <v>46</v>
      </c>
      <c r="I49" s="9">
        <v>33819.58</v>
      </c>
      <c r="J49" s="10">
        <v>3.3072444183313752</v>
      </c>
      <c r="K49" s="10">
        <v>3.8333333333333335</v>
      </c>
      <c r="L49" s="10">
        <v>3.3078618935837247</v>
      </c>
      <c r="M49" s="11">
        <v>1</v>
      </c>
    </row>
    <row r="50" spans="1:13" x14ac:dyDescent="0.35">
      <c r="A50" s="2" t="s">
        <v>0</v>
      </c>
      <c r="B50" s="7">
        <v>42</v>
      </c>
      <c r="C50" s="3">
        <v>43136</v>
      </c>
      <c r="D50" s="2">
        <v>8387</v>
      </c>
      <c r="E50" s="2">
        <v>28</v>
      </c>
      <c r="F50" s="2">
        <v>8415</v>
      </c>
      <c r="G50" s="4">
        <v>27815.93</v>
      </c>
      <c r="H50" s="4">
        <v>90</v>
      </c>
      <c r="I50" s="4">
        <v>27905.93</v>
      </c>
      <c r="J50" s="5">
        <v>3.3165529986884463</v>
      </c>
      <c r="K50" s="5">
        <v>3.2142857142857144</v>
      </c>
      <c r="L50" s="5">
        <v>3.3162127153891858</v>
      </c>
      <c r="M50" s="6">
        <v>1</v>
      </c>
    </row>
    <row r="51" spans="1:13" x14ac:dyDescent="0.35">
      <c r="A51" s="7" t="s">
        <v>0</v>
      </c>
      <c r="B51" s="7">
        <v>43</v>
      </c>
      <c r="C51" s="8">
        <v>43143</v>
      </c>
      <c r="D51" s="7">
        <v>7967</v>
      </c>
      <c r="E51" s="7">
        <v>70</v>
      </c>
      <c r="F51" s="7">
        <v>8037</v>
      </c>
      <c r="G51" s="9">
        <v>26521.4</v>
      </c>
      <c r="H51" s="9">
        <v>227.6</v>
      </c>
      <c r="I51" s="9">
        <v>26749</v>
      </c>
      <c r="J51" s="10">
        <v>3.3289067403037533</v>
      </c>
      <c r="K51" s="10">
        <v>3.2514285714285713</v>
      </c>
      <c r="L51" s="10">
        <v>3.3282319273360708</v>
      </c>
      <c r="M51" s="11">
        <v>1</v>
      </c>
    </row>
    <row r="52" spans="1:13" x14ac:dyDescent="0.35">
      <c r="A52" s="2" t="s">
        <v>0</v>
      </c>
      <c r="B52" s="2">
        <v>44</v>
      </c>
      <c r="C52" s="3">
        <v>43150</v>
      </c>
      <c r="D52" s="2">
        <v>3982</v>
      </c>
      <c r="E52" s="2">
        <v>11</v>
      </c>
      <c r="F52" s="2">
        <v>3993</v>
      </c>
      <c r="G52" s="4">
        <v>12956.6</v>
      </c>
      <c r="H52" s="4">
        <v>40.76</v>
      </c>
      <c r="I52" s="4">
        <v>12997.36</v>
      </c>
      <c r="J52" s="5">
        <v>3.2537920642893021</v>
      </c>
      <c r="K52" s="5">
        <v>3.7054545454545451</v>
      </c>
      <c r="L52" s="5">
        <v>3.2550363135487106</v>
      </c>
      <c r="M52" s="6">
        <v>1</v>
      </c>
    </row>
    <row r="53" spans="1:13" x14ac:dyDescent="0.35">
      <c r="A53" s="7" t="s">
        <v>0</v>
      </c>
      <c r="B53" s="7">
        <v>45</v>
      </c>
      <c r="C53" s="8">
        <v>43157</v>
      </c>
      <c r="D53" s="7">
        <v>3673</v>
      </c>
      <c r="E53" s="7">
        <v>41</v>
      </c>
      <c r="F53" s="7">
        <v>3714</v>
      </c>
      <c r="G53" s="9">
        <v>12132.24</v>
      </c>
      <c r="H53" s="9">
        <v>149.88999999999999</v>
      </c>
      <c r="I53" s="9">
        <v>12282.13</v>
      </c>
      <c r="J53" s="10">
        <v>3.3030873945004084</v>
      </c>
      <c r="K53" s="10">
        <v>3.6558536585365848</v>
      </c>
      <c r="L53" s="10">
        <v>3.3069816908992999</v>
      </c>
      <c r="M53" s="11">
        <v>1</v>
      </c>
    </row>
    <row r="54" spans="1:13" x14ac:dyDescent="0.35">
      <c r="A54" s="2" t="s">
        <v>1</v>
      </c>
      <c r="B54" s="2">
        <v>46</v>
      </c>
      <c r="C54" s="3">
        <v>42800</v>
      </c>
      <c r="D54" s="2">
        <v>1903</v>
      </c>
      <c r="E54" s="2">
        <v>100</v>
      </c>
      <c r="F54" s="2">
        <v>2003</v>
      </c>
      <c r="G54" s="4">
        <v>13294.97</v>
      </c>
      <c r="H54" s="4">
        <v>700.2</v>
      </c>
      <c r="I54" s="4">
        <v>13995.17</v>
      </c>
      <c r="J54" s="5">
        <v>6.9863215974776667</v>
      </c>
      <c r="K54" s="5">
        <v>7.0020000000000007</v>
      </c>
      <c r="L54" s="5">
        <v>6.9871043434847726</v>
      </c>
      <c r="M54" s="6">
        <v>0.95382276585122316</v>
      </c>
    </row>
    <row r="55" spans="1:13" x14ac:dyDescent="0.35">
      <c r="A55" s="7" t="s">
        <v>1</v>
      </c>
      <c r="B55" s="7">
        <v>47</v>
      </c>
      <c r="C55" s="8">
        <v>42807</v>
      </c>
      <c r="D55" s="7">
        <v>1705</v>
      </c>
      <c r="E55" s="7">
        <v>66</v>
      </c>
      <c r="F55" s="7">
        <v>1771</v>
      </c>
      <c r="G55" s="9">
        <v>11901.94</v>
      </c>
      <c r="H55" s="9">
        <v>457.36</v>
      </c>
      <c r="I55" s="9">
        <v>12359.3</v>
      </c>
      <c r="J55" s="10">
        <v>6.9806099706744869</v>
      </c>
      <c r="K55" s="10">
        <v>6.9296969696969697</v>
      </c>
      <c r="L55" s="10">
        <v>6.9787125917560697</v>
      </c>
      <c r="M55" s="11">
        <v>0.94386335403726707</v>
      </c>
    </row>
    <row r="56" spans="1:13" x14ac:dyDescent="0.35">
      <c r="A56" s="2" t="s">
        <v>1</v>
      </c>
      <c r="B56" s="2">
        <v>48</v>
      </c>
      <c r="C56" s="3">
        <v>42814</v>
      </c>
      <c r="D56" s="2">
        <v>1913</v>
      </c>
      <c r="E56" s="2">
        <v>67</v>
      </c>
      <c r="F56" s="2">
        <v>1980</v>
      </c>
      <c r="G56" s="4">
        <v>13364.17</v>
      </c>
      <c r="H56" s="4">
        <v>469.03</v>
      </c>
      <c r="I56" s="4">
        <v>13833.2</v>
      </c>
      <c r="J56" s="5">
        <v>6.9859749085206486</v>
      </c>
      <c r="K56" s="5">
        <v>7.000447761194029</v>
      </c>
      <c r="L56" s="5">
        <v>6.9864646464646469</v>
      </c>
      <c r="M56" s="6">
        <v>0.93565151515151512</v>
      </c>
    </row>
    <row r="57" spans="1:13" x14ac:dyDescent="0.35">
      <c r="A57" s="7" t="s">
        <v>1</v>
      </c>
      <c r="B57" s="7">
        <v>49</v>
      </c>
      <c r="C57" s="8">
        <v>42821</v>
      </c>
      <c r="D57" s="7">
        <v>1319</v>
      </c>
      <c r="E57" s="7">
        <v>70</v>
      </c>
      <c r="F57" s="7">
        <v>1389</v>
      </c>
      <c r="G57" s="9">
        <v>9217.7099999999991</v>
      </c>
      <c r="H57" s="9">
        <v>489.3</v>
      </c>
      <c r="I57" s="9">
        <v>9707.01</v>
      </c>
      <c r="J57" s="10">
        <v>6.9884078847611821</v>
      </c>
      <c r="K57" s="10">
        <v>6.99</v>
      </c>
      <c r="L57" s="10">
        <v>6.9884881209503238</v>
      </c>
      <c r="M57" s="11">
        <v>0.95478185745140387</v>
      </c>
    </row>
    <row r="58" spans="1:13" x14ac:dyDescent="0.35">
      <c r="A58" s="2" t="s">
        <v>1</v>
      </c>
      <c r="B58" s="2">
        <v>50</v>
      </c>
      <c r="C58" s="3">
        <v>42828</v>
      </c>
      <c r="D58" s="2">
        <v>957</v>
      </c>
      <c r="E58" s="2">
        <v>53</v>
      </c>
      <c r="F58" s="2">
        <v>1010</v>
      </c>
      <c r="G58" s="4">
        <v>6682.43</v>
      </c>
      <c r="H58" s="4">
        <v>372.37</v>
      </c>
      <c r="I58" s="4">
        <v>7054.8</v>
      </c>
      <c r="J58" s="5">
        <v>6.9826854754440966</v>
      </c>
      <c r="K58" s="5">
        <v>7.0258490566037732</v>
      </c>
      <c r="L58" s="5">
        <v>6.9849504950495049</v>
      </c>
      <c r="M58" s="6">
        <v>0.97803564356435646</v>
      </c>
    </row>
    <row r="59" spans="1:13" x14ac:dyDescent="0.35">
      <c r="A59" s="7" t="s">
        <v>1</v>
      </c>
      <c r="B59" s="7">
        <v>51</v>
      </c>
      <c r="C59" s="8">
        <v>42835</v>
      </c>
      <c r="D59" s="7">
        <v>1168</v>
      </c>
      <c r="E59" s="7">
        <v>29</v>
      </c>
      <c r="F59" s="7">
        <v>1197</v>
      </c>
      <c r="G59" s="9">
        <v>8159.6</v>
      </c>
      <c r="H59" s="9">
        <v>208.05</v>
      </c>
      <c r="I59" s="9">
        <v>8367.65</v>
      </c>
      <c r="J59" s="10">
        <v>6.9859589041095891</v>
      </c>
      <c r="K59" s="10">
        <v>7.1741379310344833</v>
      </c>
      <c r="L59" s="10">
        <v>6.9905179615705926</v>
      </c>
      <c r="M59" s="11">
        <v>0.89563157894736845</v>
      </c>
    </row>
    <row r="60" spans="1:13" x14ac:dyDescent="0.35">
      <c r="A60" s="2" t="s">
        <v>1</v>
      </c>
      <c r="B60" s="2">
        <v>52</v>
      </c>
      <c r="C60" s="3">
        <v>42842</v>
      </c>
      <c r="D60" s="2">
        <v>1087</v>
      </c>
      <c r="E60" s="2">
        <v>48</v>
      </c>
      <c r="F60" s="2">
        <v>1135</v>
      </c>
      <c r="G60" s="4">
        <v>7595.68</v>
      </c>
      <c r="H60" s="4">
        <v>336.22</v>
      </c>
      <c r="I60" s="4">
        <v>7931.9</v>
      </c>
      <c r="J60" s="5">
        <v>6.9877460901563939</v>
      </c>
      <c r="K60" s="5">
        <v>7.0045833333333336</v>
      </c>
      <c r="L60" s="5">
        <v>6.9884581497797358</v>
      </c>
      <c r="M60" s="6">
        <v>0.95594185022026434</v>
      </c>
    </row>
    <row r="61" spans="1:13" x14ac:dyDescent="0.35">
      <c r="A61" s="7" t="s">
        <v>1</v>
      </c>
      <c r="B61" s="7">
        <v>1</v>
      </c>
      <c r="C61" s="8">
        <v>42849</v>
      </c>
      <c r="D61" s="7">
        <v>1743</v>
      </c>
      <c r="E61" s="7">
        <v>50</v>
      </c>
      <c r="F61" s="7">
        <v>1793</v>
      </c>
      <c r="G61" s="9">
        <v>12180.07</v>
      </c>
      <c r="H61" s="9">
        <v>336.22</v>
      </c>
      <c r="I61" s="9">
        <v>12516.29</v>
      </c>
      <c r="J61" s="10">
        <v>6.9879919678714861</v>
      </c>
      <c r="K61" s="10">
        <v>6.7244000000000002</v>
      </c>
      <c r="L61" s="10">
        <v>6.9806413831567209</v>
      </c>
      <c r="M61" s="11">
        <v>0.90220970440602344</v>
      </c>
    </row>
    <row r="62" spans="1:13" x14ac:dyDescent="0.35">
      <c r="A62" s="2" t="s">
        <v>1</v>
      </c>
      <c r="B62" s="2">
        <v>2</v>
      </c>
      <c r="C62" s="3">
        <v>42856</v>
      </c>
      <c r="D62" s="2">
        <v>1019</v>
      </c>
      <c r="E62" s="2">
        <v>55</v>
      </c>
      <c r="F62" s="2">
        <v>1074</v>
      </c>
      <c r="G62" s="4">
        <v>7118.61</v>
      </c>
      <c r="H62" s="4">
        <v>385.53</v>
      </c>
      <c r="I62" s="4">
        <v>7504.14</v>
      </c>
      <c r="J62" s="5">
        <v>6.9858783120706569</v>
      </c>
      <c r="K62" s="5">
        <v>7.0096363636363632</v>
      </c>
      <c r="L62" s="5">
        <v>6.9870949720670392</v>
      </c>
      <c r="M62" s="6">
        <v>0.93487150837988831</v>
      </c>
    </row>
    <row r="63" spans="1:13" x14ac:dyDescent="0.35">
      <c r="A63" s="7" t="s">
        <v>1</v>
      </c>
      <c r="B63" s="7">
        <v>3</v>
      </c>
      <c r="C63" s="8">
        <v>42863</v>
      </c>
      <c r="D63" s="7">
        <v>781</v>
      </c>
      <c r="E63" s="7">
        <v>51</v>
      </c>
      <c r="F63" s="7">
        <v>832</v>
      </c>
      <c r="G63" s="9">
        <v>5454.3</v>
      </c>
      <c r="H63" s="9">
        <v>357.89</v>
      </c>
      <c r="I63" s="9">
        <v>5812.19</v>
      </c>
      <c r="J63" s="10">
        <v>6.983738796414853</v>
      </c>
      <c r="K63" s="10">
        <v>7.017450980392157</v>
      </c>
      <c r="L63" s="10">
        <v>6.9858052884615383</v>
      </c>
      <c r="M63" s="11">
        <v>0.94191826923076927</v>
      </c>
    </row>
    <row r="64" spans="1:13" x14ac:dyDescent="0.35">
      <c r="A64" s="2" t="s">
        <v>1</v>
      </c>
      <c r="B64" s="7">
        <v>4</v>
      </c>
      <c r="C64" s="3">
        <v>42870</v>
      </c>
      <c r="D64" s="2">
        <v>730</v>
      </c>
      <c r="E64" s="2">
        <v>45</v>
      </c>
      <c r="F64" s="2">
        <v>775</v>
      </c>
      <c r="G64" s="4">
        <v>5100.6000000000004</v>
      </c>
      <c r="H64" s="4">
        <v>317.81</v>
      </c>
      <c r="I64" s="4">
        <v>5418.41</v>
      </c>
      <c r="J64" s="5">
        <v>6.987123287671233</v>
      </c>
      <c r="K64" s="5">
        <v>7.0624444444444441</v>
      </c>
      <c r="L64" s="5">
        <v>6.9914967741935481</v>
      </c>
      <c r="M64" s="6">
        <v>0.95282709677419353</v>
      </c>
    </row>
    <row r="65" spans="1:13" x14ac:dyDescent="0.35">
      <c r="A65" s="7" t="s">
        <v>1</v>
      </c>
      <c r="B65" s="2">
        <v>5</v>
      </c>
      <c r="C65" s="8">
        <v>42877</v>
      </c>
      <c r="D65" s="7">
        <v>352</v>
      </c>
      <c r="E65" s="7">
        <v>42</v>
      </c>
      <c r="F65" s="7">
        <v>394</v>
      </c>
      <c r="G65" s="9">
        <v>2459.08</v>
      </c>
      <c r="H65" s="9">
        <v>295.62</v>
      </c>
      <c r="I65" s="9">
        <v>2754.7</v>
      </c>
      <c r="J65" s="10">
        <v>6.9860227272727267</v>
      </c>
      <c r="K65" s="10">
        <v>7.0385714285714283</v>
      </c>
      <c r="L65" s="10">
        <v>6.9916243654822328</v>
      </c>
      <c r="M65" s="11">
        <v>0.94961421319796957</v>
      </c>
    </row>
    <row r="66" spans="1:13" x14ac:dyDescent="0.35">
      <c r="A66" s="2" t="s">
        <v>1</v>
      </c>
      <c r="B66" s="7">
        <v>6</v>
      </c>
      <c r="C66" s="3">
        <v>42884</v>
      </c>
      <c r="D66" s="2">
        <v>491</v>
      </c>
      <c r="E66" s="2">
        <v>11</v>
      </c>
      <c r="F66" s="2">
        <v>502</v>
      </c>
      <c r="G66" s="4">
        <v>3432.09</v>
      </c>
      <c r="H66" s="4">
        <v>76.89</v>
      </c>
      <c r="I66" s="4">
        <v>3508.98</v>
      </c>
      <c r="J66" s="5">
        <v>6.99</v>
      </c>
      <c r="K66" s="5">
        <v>6.99</v>
      </c>
      <c r="L66" s="5">
        <v>6.99</v>
      </c>
      <c r="M66" s="6">
        <v>0.94439840637450201</v>
      </c>
    </row>
    <row r="67" spans="1:13" x14ac:dyDescent="0.35">
      <c r="A67" s="7" t="s">
        <v>1</v>
      </c>
      <c r="B67" s="7">
        <v>7</v>
      </c>
      <c r="C67" s="8">
        <v>42891</v>
      </c>
      <c r="D67" s="7">
        <v>657</v>
      </c>
      <c r="E67" s="7">
        <v>31</v>
      </c>
      <c r="F67" s="7">
        <v>688</v>
      </c>
      <c r="G67" s="9">
        <v>4592.43</v>
      </c>
      <c r="H67" s="9">
        <v>216.69</v>
      </c>
      <c r="I67" s="9">
        <v>4809.12</v>
      </c>
      <c r="J67" s="10">
        <v>6.99</v>
      </c>
      <c r="K67" s="10">
        <v>6.99</v>
      </c>
      <c r="L67" s="10">
        <v>6.99</v>
      </c>
      <c r="M67" s="11">
        <v>0.92466569767441864</v>
      </c>
    </row>
    <row r="68" spans="1:13" x14ac:dyDescent="0.35">
      <c r="A68" s="2" t="s">
        <v>1</v>
      </c>
      <c r="B68" s="2">
        <v>8</v>
      </c>
      <c r="C68" s="3">
        <v>42898</v>
      </c>
      <c r="D68" s="2">
        <v>265</v>
      </c>
      <c r="E68" s="2">
        <v>19</v>
      </c>
      <c r="F68" s="2">
        <v>284</v>
      </c>
      <c r="G68" s="4">
        <v>1842.55</v>
      </c>
      <c r="H68" s="4">
        <v>133.51</v>
      </c>
      <c r="I68" s="4">
        <v>1976.06</v>
      </c>
      <c r="J68" s="5">
        <v>6.9530188679245279</v>
      </c>
      <c r="K68" s="5">
        <v>7.0268421052631576</v>
      </c>
      <c r="L68" s="5">
        <v>6.9579577464788729</v>
      </c>
      <c r="M68" s="6">
        <v>0.9410422535211268</v>
      </c>
    </row>
    <row r="69" spans="1:13" x14ac:dyDescent="0.35">
      <c r="A69" s="7" t="s">
        <v>1</v>
      </c>
      <c r="B69" s="7">
        <v>9</v>
      </c>
      <c r="C69" s="8">
        <v>42905</v>
      </c>
      <c r="D69" s="7">
        <v>290</v>
      </c>
      <c r="E69" s="7">
        <v>22</v>
      </c>
      <c r="F69" s="7">
        <v>312</v>
      </c>
      <c r="G69" s="9">
        <v>2027.1</v>
      </c>
      <c r="H69" s="9">
        <v>154.47999999999999</v>
      </c>
      <c r="I69" s="9">
        <v>2181.58</v>
      </c>
      <c r="J69" s="10">
        <v>6.9899999999999993</v>
      </c>
      <c r="K69" s="10">
        <v>7.0218181818181815</v>
      </c>
      <c r="L69" s="10">
        <v>6.9922435897435893</v>
      </c>
      <c r="M69" s="11">
        <v>1</v>
      </c>
    </row>
    <row r="70" spans="1:13" x14ac:dyDescent="0.35">
      <c r="A70" s="2" t="s">
        <v>1</v>
      </c>
      <c r="B70" s="7">
        <v>10</v>
      </c>
      <c r="C70" s="3">
        <v>42912</v>
      </c>
      <c r="D70" s="2">
        <v>472</v>
      </c>
      <c r="E70" s="2">
        <v>38</v>
      </c>
      <c r="F70" s="2">
        <v>510</v>
      </c>
      <c r="G70" s="4">
        <v>3299.28</v>
      </c>
      <c r="H70" s="4">
        <v>263.52</v>
      </c>
      <c r="I70" s="4">
        <v>3562.8</v>
      </c>
      <c r="J70" s="5">
        <v>6.99</v>
      </c>
      <c r="K70" s="5">
        <v>6.9347368421052629</v>
      </c>
      <c r="L70" s="5">
        <v>6.9858823529411769</v>
      </c>
      <c r="M70" s="6">
        <v>1</v>
      </c>
    </row>
    <row r="71" spans="1:13" x14ac:dyDescent="0.35">
      <c r="A71" s="7" t="s">
        <v>1</v>
      </c>
      <c r="B71" s="2">
        <v>11</v>
      </c>
      <c r="C71" s="8">
        <v>42919</v>
      </c>
      <c r="D71" s="7">
        <v>326</v>
      </c>
      <c r="E71" s="7">
        <v>21</v>
      </c>
      <c r="F71" s="7">
        <v>347</v>
      </c>
      <c r="G71" s="9">
        <v>2273.84</v>
      </c>
      <c r="H71" s="9">
        <v>148.37</v>
      </c>
      <c r="I71" s="9">
        <v>2422.21</v>
      </c>
      <c r="J71" s="10">
        <v>6.9749693251533751</v>
      </c>
      <c r="K71" s="10">
        <v>7.0652380952380955</v>
      </c>
      <c r="L71" s="10">
        <v>6.9804322766570603</v>
      </c>
      <c r="M71" s="11">
        <v>1</v>
      </c>
    </row>
    <row r="72" spans="1:13" x14ac:dyDescent="0.35">
      <c r="A72" s="2" t="s">
        <v>1</v>
      </c>
      <c r="B72" s="7">
        <v>12</v>
      </c>
      <c r="C72" s="3">
        <v>42926</v>
      </c>
      <c r="D72" s="2">
        <v>353</v>
      </c>
      <c r="E72" s="2">
        <v>35</v>
      </c>
      <c r="F72" s="2">
        <v>388</v>
      </c>
      <c r="G72" s="4">
        <v>2466.77</v>
      </c>
      <c r="H72" s="4">
        <v>246.51</v>
      </c>
      <c r="I72" s="4">
        <v>2713.28</v>
      </c>
      <c r="J72" s="5">
        <v>6.9880169971671391</v>
      </c>
      <c r="K72" s="5">
        <v>7.0431428571428567</v>
      </c>
      <c r="L72" s="5">
        <v>6.9929896907216502</v>
      </c>
      <c r="M72" s="6">
        <v>1</v>
      </c>
    </row>
    <row r="73" spans="1:13" x14ac:dyDescent="0.35">
      <c r="A73" s="7" t="s">
        <v>1</v>
      </c>
      <c r="B73" s="7">
        <v>13</v>
      </c>
      <c r="C73" s="8">
        <v>42933</v>
      </c>
      <c r="D73" s="7">
        <v>359</v>
      </c>
      <c r="E73" s="7">
        <v>36</v>
      </c>
      <c r="F73" s="7">
        <v>395</v>
      </c>
      <c r="G73" s="9">
        <v>2506.61</v>
      </c>
      <c r="H73" s="9">
        <v>253.14</v>
      </c>
      <c r="I73" s="9">
        <v>2759.75</v>
      </c>
      <c r="J73" s="10">
        <v>6.9822005571030648</v>
      </c>
      <c r="K73" s="10">
        <v>7.0316666666666663</v>
      </c>
      <c r="L73" s="10">
        <v>6.986708860759494</v>
      </c>
      <c r="M73" s="11">
        <v>1</v>
      </c>
    </row>
    <row r="74" spans="1:13" x14ac:dyDescent="0.35">
      <c r="A74" s="2" t="s">
        <v>1</v>
      </c>
      <c r="B74" s="2">
        <v>14</v>
      </c>
      <c r="C74" s="3">
        <v>42940</v>
      </c>
      <c r="D74" s="2">
        <v>430</v>
      </c>
      <c r="E74" s="2">
        <v>37</v>
      </c>
      <c r="F74" s="2">
        <v>467</v>
      </c>
      <c r="G74" s="4">
        <v>3002.91</v>
      </c>
      <c r="H74" s="4">
        <v>260.69</v>
      </c>
      <c r="I74" s="4">
        <v>3263.6</v>
      </c>
      <c r="J74" s="5">
        <v>6.9835116279069762</v>
      </c>
      <c r="K74" s="5">
        <v>7.0456756756756755</v>
      </c>
      <c r="L74" s="5">
        <v>6.9884368308351172</v>
      </c>
      <c r="M74" s="6">
        <v>1</v>
      </c>
    </row>
    <row r="75" spans="1:13" x14ac:dyDescent="0.35">
      <c r="A75" s="7" t="s">
        <v>1</v>
      </c>
      <c r="B75" s="7">
        <v>15</v>
      </c>
      <c r="C75" s="8">
        <v>42947</v>
      </c>
      <c r="D75" s="7">
        <v>408</v>
      </c>
      <c r="E75" s="7">
        <v>32</v>
      </c>
      <c r="F75" s="7">
        <v>440</v>
      </c>
      <c r="G75" s="9">
        <v>2849.12</v>
      </c>
      <c r="H75" s="9">
        <v>223.88</v>
      </c>
      <c r="I75" s="9">
        <v>3073</v>
      </c>
      <c r="J75" s="10">
        <v>6.9831372549019601</v>
      </c>
      <c r="K75" s="10">
        <v>6.9962499999999999</v>
      </c>
      <c r="L75" s="10">
        <v>6.9840909090909093</v>
      </c>
      <c r="M75" s="11">
        <v>1</v>
      </c>
    </row>
    <row r="76" spans="1:13" x14ac:dyDescent="0.35">
      <c r="A76" s="2" t="s">
        <v>1</v>
      </c>
      <c r="B76" s="7">
        <v>16</v>
      </c>
      <c r="C76" s="3">
        <v>42954</v>
      </c>
      <c r="D76" s="2">
        <v>487</v>
      </c>
      <c r="E76" s="2">
        <v>48</v>
      </c>
      <c r="F76" s="2">
        <v>535</v>
      </c>
      <c r="G76" s="4">
        <v>3400.03</v>
      </c>
      <c r="H76" s="4">
        <v>336.75</v>
      </c>
      <c r="I76" s="4">
        <v>3736.78</v>
      </c>
      <c r="J76" s="5">
        <v>6.9815811088295696</v>
      </c>
      <c r="K76" s="5">
        <v>7.015625</v>
      </c>
      <c r="L76" s="5">
        <v>6.9846355140186915</v>
      </c>
      <c r="M76" s="6">
        <v>1</v>
      </c>
    </row>
    <row r="77" spans="1:13" x14ac:dyDescent="0.35">
      <c r="A77" s="7" t="s">
        <v>1</v>
      </c>
      <c r="B77" s="2">
        <v>17</v>
      </c>
      <c r="C77" s="8">
        <v>42961</v>
      </c>
      <c r="D77" s="7">
        <v>465</v>
      </c>
      <c r="E77" s="7">
        <v>36</v>
      </c>
      <c r="F77" s="7">
        <v>501</v>
      </c>
      <c r="G77" s="9">
        <v>3249.65</v>
      </c>
      <c r="H77" s="9">
        <v>252.55</v>
      </c>
      <c r="I77" s="9">
        <v>3502.2</v>
      </c>
      <c r="J77" s="10">
        <v>6.9884946236559138</v>
      </c>
      <c r="K77" s="10">
        <v>7.0152777777777784</v>
      </c>
      <c r="L77" s="10">
        <v>6.9904191616766465</v>
      </c>
      <c r="M77" s="11">
        <v>1</v>
      </c>
    </row>
    <row r="78" spans="1:13" x14ac:dyDescent="0.35">
      <c r="A78" s="2" t="s">
        <v>1</v>
      </c>
      <c r="B78" s="7">
        <v>18</v>
      </c>
      <c r="C78" s="3">
        <v>42968</v>
      </c>
      <c r="D78" s="2">
        <v>413</v>
      </c>
      <c r="E78" s="2">
        <v>41</v>
      </c>
      <c r="F78" s="2">
        <v>454</v>
      </c>
      <c r="G78" s="4">
        <v>2884.77</v>
      </c>
      <c r="H78" s="4">
        <v>286.93</v>
      </c>
      <c r="I78" s="4">
        <v>3171.7</v>
      </c>
      <c r="J78" s="5">
        <v>6.9849152542372881</v>
      </c>
      <c r="K78" s="5">
        <v>6.998292682926829</v>
      </c>
      <c r="L78" s="5">
        <v>6.986123348017621</v>
      </c>
      <c r="M78" s="6">
        <v>1</v>
      </c>
    </row>
    <row r="79" spans="1:13" x14ac:dyDescent="0.35">
      <c r="A79" s="7" t="s">
        <v>1</v>
      </c>
      <c r="B79" s="7">
        <v>19</v>
      </c>
      <c r="C79" s="8">
        <v>42975</v>
      </c>
      <c r="D79" s="7">
        <v>614</v>
      </c>
      <c r="E79" s="7">
        <v>53</v>
      </c>
      <c r="F79" s="7">
        <v>667</v>
      </c>
      <c r="G79" s="9">
        <v>4284.16</v>
      </c>
      <c r="H79" s="9">
        <v>369.32</v>
      </c>
      <c r="I79" s="9">
        <v>4653.4799999999996</v>
      </c>
      <c r="J79" s="10">
        <v>6.9774592833876223</v>
      </c>
      <c r="K79" s="10">
        <v>6.9683018867924531</v>
      </c>
      <c r="L79" s="10">
        <v>6.976731634182908</v>
      </c>
      <c r="M79" s="11">
        <v>1</v>
      </c>
    </row>
    <row r="80" spans="1:13" x14ac:dyDescent="0.35">
      <c r="A80" s="2" t="s">
        <v>1</v>
      </c>
      <c r="B80" s="2">
        <v>20</v>
      </c>
      <c r="C80" s="3">
        <v>42982</v>
      </c>
      <c r="D80" s="2">
        <v>801</v>
      </c>
      <c r="E80" s="2">
        <v>68</v>
      </c>
      <c r="F80" s="2">
        <v>869</v>
      </c>
      <c r="G80" s="4">
        <v>5595.49</v>
      </c>
      <c r="H80" s="4">
        <v>475</v>
      </c>
      <c r="I80" s="4">
        <v>6070.49</v>
      </c>
      <c r="J80" s="5">
        <v>6.9856304619225966</v>
      </c>
      <c r="K80" s="5">
        <v>6.9852941176470589</v>
      </c>
      <c r="L80" s="5">
        <v>6.9856041426927504</v>
      </c>
      <c r="M80" s="6">
        <v>1</v>
      </c>
    </row>
    <row r="81" spans="1:13" x14ac:dyDescent="0.35">
      <c r="A81" s="7" t="s">
        <v>1</v>
      </c>
      <c r="B81" s="7">
        <v>21</v>
      </c>
      <c r="C81" s="8">
        <v>42989</v>
      </c>
      <c r="D81" s="7">
        <v>1162</v>
      </c>
      <c r="E81" s="7">
        <v>97</v>
      </c>
      <c r="F81" s="7">
        <v>1259</v>
      </c>
      <c r="G81" s="9">
        <v>8111.18</v>
      </c>
      <c r="H81" s="9">
        <v>673.51</v>
      </c>
      <c r="I81" s="9">
        <v>8784.69</v>
      </c>
      <c r="J81" s="10">
        <v>6.9803614457831324</v>
      </c>
      <c r="K81" s="10">
        <v>6.9434020618556698</v>
      </c>
      <c r="L81" s="10">
        <v>6.9775138999205719</v>
      </c>
      <c r="M81" s="11">
        <v>1</v>
      </c>
    </row>
    <row r="82" spans="1:13" x14ac:dyDescent="0.35">
      <c r="A82" s="2" t="s">
        <v>1</v>
      </c>
      <c r="B82" s="7">
        <v>22</v>
      </c>
      <c r="C82" s="3">
        <v>42996</v>
      </c>
      <c r="D82" s="2">
        <v>1061</v>
      </c>
      <c r="E82" s="2">
        <v>137</v>
      </c>
      <c r="F82" s="2">
        <v>1198</v>
      </c>
      <c r="G82" s="4">
        <v>7414.29</v>
      </c>
      <c r="H82" s="4">
        <v>956.75</v>
      </c>
      <c r="I82" s="4">
        <v>8371.0400000000009</v>
      </c>
      <c r="J82" s="5">
        <v>6.9880207351555139</v>
      </c>
      <c r="K82" s="5">
        <v>6.9835766423357661</v>
      </c>
      <c r="L82" s="5">
        <v>6.9875125208681146</v>
      </c>
      <c r="M82" s="6">
        <v>1</v>
      </c>
    </row>
    <row r="83" spans="1:13" x14ac:dyDescent="0.35">
      <c r="A83" s="7" t="s">
        <v>1</v>
      </c>
      <c r="B83" s="2">
        <v>23</v>
      </c>
      <c r="C83" s="8">
        <v>43003</v>
      </c>
      <c r="D83" s="7">
        <v>960</v>
      </c>
      <c r="E83" s="7">
        <v>124</v>
      </c>
      <c r="F83" s="7">
        <v>1084</v>
      </c>
      <c r="G83" s="9">
        <v>6706.2</v>
      </c>
      <c r="H83" s="9">
        <v>861.48</v>
      </c>
      <c r="I83" s="9">
        <v>7567.68</v>
      </c>
      <c r="J83" s="10">
        <v>6.9856249999999998</v>
      </c>
      <c r="K83" s="10">
        <v>6.9474193548387095</v>
      </c>
      <c r="L83" s="10">
        <v>6.9812546125461257</v>
      </c>
      <c r="M83" s="11">
        <v>1</v>
      </c>
    </row>
    <row r="84" spans="1:13" x14ac:dyDescent="0.35">
      <c r="A84" s="2" t="s">
        <v>1</v>
      </c>
      <c r="B84" s="7">
        <v>24</v>
      </c>
      <c r="C84" s="3">
        <v>43010</v>
      </c>
      <c r="D84" s="2">
        <v>1361</v>
      </c>
      <c r="E84" s="2">
        <v>230</v>
      </c>
      <c r="F84" s="2">
        <v>1591</v>
      </c>
      <c r="G84" s="4">
        <v>9505.69</v>
      </c>
      <c r="H84" s="4">
        <v>1597.09</v>
      </c>
      <c r="I84" s="4">
        <v>11102.78</v>
      </c>
      <c r="J84" s="5">
        <v>6.9843423952975758</v>
      </c>
      <c r="K84" s="5">
        <v>6.9438695652173905</v>
      </c>
      <c r="L84" s="5">
        <v>6.9784915147705853</v>
      </c>
      <c r="M84" s="6">
        <v>1</v>
      </c>
    </row>
    <row r="85" spans="1:13" x14ac:dyDescent="0.35">
      <c r="A85" s="7" t="s">
        <v>1</v>
      </c>
      <c r="B85" s="7">
        <v>25</v>
      </c>
      <c r="C85" s="8">
        <v>43017</v>
      </c>
      <c r="D85" s="7">
        <v>954</v>
      </c>
      <c r="E85" s="7">
        <v>214</v>
      </c>
      <c r="F85" s="7">
        <v>1168</v>
      </c>
      <c r="G85" s="9">
        <v>6662.16</v>
      </c>
      <c r="H85" s="9">
        <v>1495.65</v>
      </c>
      <c r="I85" s="9">
        <v>8157.81</v>
      </c>
      <c r="J85" s="10">
        <v>6.9833962264150946</v>
      </c>
      <c r="K85" s="10">
        <v>6.9890186915887851</v>
      </c>
      <c r="L85" s="10">
        <v>6.984426369863014</v>
      </c>
      <c r="M85" s="11">
        <v>1</v>
      </c>
    </row>
    <row r="86" spans="1:13" x14ac:dyDescent="0.35">
      <c r="A86" s="2" t="s">
        <v>1</v>
      </c>
      <c r="B86" s="2">
        <v>26</v>
      </c>
      <c r="C86" s="3">
        <v>43024</v>
      </c>
      <c r="D86" s="2">
        <v>1322</v>
      </c>
      <c r="E86" s="2">
        <v>169</v>
      </c>
      <c r="F86" s="2">
        <v>1491</v>
      </c>
      <c r="G86" s="4">
        <v>9229.73</v>
      </c>
      <c r="H86" s="4">
        <v>1171.17</v>
      </c>
      <c r="I86" s="4">
        <v>10400.9</v>
      </c>
      <c r="J86" s="5">
        <v>6.9816414523449319</v>
      </c>
      <c r="K86" s="5">
        <v>6.9300000000000006</v>
      </c>
      <c r="L86" s="5">
        <v>6.9757880617035548</v>
      </c>
      <c r="M86" s="6">
        <v>1</v>
      </c>
    </row>
    <row r="87" spans="1:13" x14ac:dyDescent="0.35">
      <c r="A87" s="7" t="s">
        <v>1</v>
      </c>
      <c r="B87" s="7">
        <v>27</v>
      </c>
      <c r="C87" s="8">
        <v>43031</v>
      </c>
      <c r="D87" s="7">
        <v>1586</v>
      </c>
      <c r="E87" s="7">
        <v>215</v>
      </c>
      <c r="F87" s="7">
        <v>1801</v>
      </c>
      <c r="G87" s="9">
        <v>11077.63</v>
      </c>
      <c r="H87" s="9">
        <v>1494.21</v>
      </c>
      <c r="I87" s="9">
        <v>12571.84</v>
      </c>
      <c r="J87" s="10">
        <v>6.9846343001261033</v>
      </c>
      <c r="K87" s="10">
        <v>6.9498139534883725</v>
      </c>
      <c r="L87" s="10">
        <v>6.9804775124930591</v>
      </c>
      <c r="M87" s="11">
        <v>1</v>
      </c>
    </row>
    <row r="88" spans="1:13" x14ac:dyDescent="0.35">
      <c r="A88" s="2" t="s">
        <v>1</v>
      </c>
      <c r="B88" s="7">
        <v>28</v>
      </c>
      <c r="C88" s="3">
        <v>43038</v>
      </c>
      <c r="D88" s="2">
        <v>2711</v>
      </c>
      <c r="E88" s="2">
        <v>355</v>
      </c>
      <c r="F88" s="2">
        <v>3066</v>
      </c>
      <c r="G88" s="4">
        <v>18926.09</v>
      </c>
      <c r="H88" s="4">
        <v>2479.6799999999998</v>
      </c>
      <c r="I88" s="4">
        <v>21405.77</v>
      </c>
      <c r="J88" s="5">
        <v>6.9812209516783472</v>
      </c>
      <c r="K88" s="5">
        <v>6.9850140845070419</v>
      </c>
      <c r="L88" s="5">
        <v>6.9816601435094583</v>
      </c>
      <c r="M88" s="6">
        <v>1</v>
      </c>
    </row>
    <row r="89" spans="1:13" x14ac:dyDescent="0.35">
      <c r="A89" s="7" t="s">
        <v>1</v>
      </c>
      <c r="B89" s="2">
        <v>29</v>
      </c>
      <c r="C89" s="8">
        <v>43045</v>
      </c>
      <c r="D89" s="7">
        <v>4373</v>
      </c>
      <c r="E89" s="7">
        <v>521</v>
      </c>
      <c r="F89" s="7">
        <v>4894</v>
      </c>
      <c r="G89" s="9">
        <v>30518.97</v>
      </c>
      <c r="H89" s="9">
        <v>3626.36</v>
      </c>
      <c r="I89" s="9">
        <v>34145.33</v>
      </c>
      <c r="J89" s="10">
        <v>6.9789549508346678</v>
      </c>
      <c r="K89" s="10">
        <v>6.960383877159309</v>
      </c>
      <c r="L89" s="10">
        <v>6.976977932161831</v>
      </c>
      <c r="M89" s="11">
        <v>0.57759732018358811</v>
      </c>
    </row>
    <row r="90" spans="1:13" x14ac:dyDescent="0.35">
      <c r="A90" s="2" t="s">
        <v>1</v>
      </c>
      <c r="B90" s="7">
        <v>30</v>
      </c>
      <c r="C90" s="3">
        <v>43052</v>
      </c>
      <c r="D90" s="2">
        <v>5244</v>
      </c>
      <c r="E90" s="2">
        <v>714</v>
      </c>
      <c r="F90" s="2">
        <v>5958</v>
      </c>
      <c r="G90" s="4">
        <v>36593.379999999997</v>
      </c>
      <c r="H90" s="4">
        <v>4950.49</v>
      </c>
      <c r="I90" s="4">
        <v>41543.870000000003</v>
      </c>
      <c r="J90" s="5">
        <v>6.9781426392067116</v>
      </c>
      <c r="K90" s="5">
        <v>6.933459383753501</v>
      </c>
      <c r="L90" s="5">
        <v>6.9727878482712322</v>
      </c>
      <c r="M90" s="6">
        <v>1</v>
      </c>
    </row>
    <row r="91" spans="1:13" x14ac:dyDescent="0.35">
      <c r="A91" s="7" t="s">
        <v>1</v>
      </c>
      <c r="B91" s="7">
        <v>31</v>
      </c>
      <c r="C91" s="8">
        <v>43059</v>
      </c>
      <c r="D91" s="7">
        <v>5960</v>
      </c>
      <c r="E91" s="7">
        <v>606</v>
      </c>
      <c r="F91" s="7">
        <v>6566</v>
      </c>
      <c r="G91" s="9">
        <v>41587.21</v>
      </c>
      <c r="H91" s="9">
        <v>4234.17</v>
      </c>
      <c r="I91" s="9">
        <v>45821.38</v>
      </c>
      <c r="J91" s="10">
        <v>6.9777197986577182</v>
      </c>
      <c r="K91" s="10">
        <v>6.9870792079207922</v>
      </c>
      <c r="L91" s="10">
        <v>6.9785836125494969</v>
      </c>
      <c r="M91" s="11">
        <v>1</v>
      </c>
    </row>
    <row r="92" spans="1:13" x14ac:dyDescent="0.35">
      <c r="A92" s="2" t="s">
        <v>1</v>
      </c>
      <c r="B92" s="2">
        <v>32</v>
      </c>
      <c r="C92" s="3">
        <v>43066</v>
      </c>
      <c r="D92" s="2">
        <v>10675</v>
      </c>
      <c r="E92" s="2">
        <v>1206</v>
      </c>
      <c r="F92" s="2">
        <v>11881</v>
      </c>
      <c r="G92" s="4">
        <v>74465.759999999995</v>
      </c>
      <c r="H92" s="4">
        <v>8412.02</v>
      </c>
      <c r="I92" s="4">
        <v>82877.78</v>
      </c>
      <c r="J92" s="5">
        <v>6.9757152224824353</v>
      </c>
      <c r="K92" s="5">
        <v>6.9751409618573801</v>
      </c>
      <c r="L92" s="5">
        <v>6.9756569312347443</v>
      </c>
      <c r="M92" s="6">
        <v>1</v>
      </c>
    </row>
    <row r="93" spans="1:13" x14ac:dyDescent="0.35">
      <c r="A93" s="7" t="s">
        <v>1</v>
      </c>
      <c r="B93" s="7">
        <v>33</v>
      </c>
      <c r="C93" s="8">
        <v>43073</v>
      </c>
      <c r="D93" s="7">
        <v>11238</v>
      </c>
      <c r="E93" s="7">
        <v>1016</v>
      </c>
      <c r="F93" s="7">
        <v>12254</v>
      </c>
      <c r="G93" s="9">
        <v>78422.44</v>
      </c>
      <c r="H93" s="9">
        <v>7074.52</v>
      </c>
      <c r="I93" s="9">
        <v>85496.960000000006</v>
      </c>
      <c r="J93" s="10">
        <v>6.9783271044669872</v>
      </c>
      <c r="K93" s="10">
        <v>6.9631102362204729</v>
      </c>
      <c r="L93" s="10">
        <v>6.9770654480169743</v>
      </c>
      <c r="M93" s="11">
        <v>1</v>
      </c>
    </row>
    <row r="94" spans="1:13" x14ac:dyDescent="0.35">
      <c r="A94" s="2" t="s">
        <v>1</v>
      </c>
      <c r="B94" s="7">
        <v>34</v>
      </c>
      <c r="C94" s="3">
        <v>43080</v>
      </c>
      <c r="D94" s="2">
        <v>14169</v>
      </c>
      <c r="E94" s="2">
        <v>1108</v>
      </c>
      <c r="F94" s="2">
        <v>15277</v>
      </c>
      <c r="G94" s="4">
        <v>98838.33</v>
      </c>
      <c r="H94" s="4">
        <v>7718.16</v>
      </c>
      <c r="I94" s="4">
        <v>106556.49</v>
      </c>
      <c r="J94" s="5">
        <v>6.9756743595172557</v>
      </c>
      <c r="K94" s="5">
        <v>6.9658483754512632</v>
      </c>
      <c r="L94" s="5">
        <v>6.9749617071414551</v>
      </c>
      <c r="M94" s="6">
        <v>1</v>
      </c>
    </row>
    <row r="95" spans="1:13" x14ac:dyDescent="0.35">
      <c r="A95" s="7" t="s">
        <v>1</v>
      </c>
      <c r="B95" s="2">
        <v>35</v>
      </c>
      <c r="C95" s="8">
        <v>43087</v>
      </c>
      <c r="D95" s="7">
        <v>9931</v>
      </c>
      <c r="E95" s="7">
        <v>583</v>
      </c>
      <c r="F95" s="7">
        <v>10514</v>
      </c>
      <c r="G95" s="9">
        <v>69324.73</v>
      </c>
      <c r="H95" s="9">
        <v>4022.41</v>
      </c>
      <c r="I95" s="9">
        <v>73347.14</v>
      </c>
      <c r="J95" s="10">
        <v>6.980639411942402</v>
      </c>
      <c r="K95" s="10">
        <v>6.8995025728987986</v>
      </c>
      <c r="L95" s="10">
        <v>6.9761403842495717</v>
      </c>
      <c r="M95" s="11">
        <v>0.75797952263407953</v>
      </c>
    </row>
    <row r="96" spans="1:13" x14ac:dyDescent="0.35">
      <c r="A96" s="2" t="s">
        <v>1</v>
      </c>
      <c r="B96" s="7">
        <v>36</v>
      </c>
      <c r="C96" s="3">
        <v>43094</v>
      </c>
      <c r="D96" s="2">
        <v>8197</v>
      </c>
      <c r="E96" s="2">
        <v>368</v>
      </c>
      <c r="F96" s="2">
        <v>8565</v>
      </c>
      <c r="G96" s="4">
        <v>57195.25</v>
      </c>
      <c r="H96" s="4">
        <v>2572.75</v>
      </c>
      <c r="I96" s="4">
        <v>59768</v>
      </c>
      <c r="J96" s="5">
        <v>6.9775832621690865</v>
      </c>
      <c r="K96" s="5">
        <v>6.9911684782608692</v>
      </c>
      <c r="L96" s="5">
        <v>6.9781669585522472</v>
      </c>
      <c r="M96" s="6">
        <v>1</v>
      </c>
    </row>
    <row r="97" spans="1:13" x14ac:dyDescent="0.35">
      <c r="A97" s="7" t="s">
        <v>1</v>
      </c>
      <c r="B97" s="7">
        <v>37</v>
      </c>
      <c r="C97" s="8">
        <v>43101</v>
      </c>
      <c r="D97" s="7">
        <v>6265</v>
      </c>
      <c r="E97" s="7">
        <v>519</v>
      </c>
      <c r="F97" s="7">
        <v>6784</v>
      </c>
      <c r="G97" s="9">
        <v>43746.04</v>
      </c>
      <c r="H97" s="9">
        <v>3569.25</v>
      </c>
      <c r="I97" s="9">
        <v>47315.29</v>
      </c>
      <c r="J97" s="10">
        <v>6.9826081404628892</v>
      </c>
      <c r="K97" s="10">
        <v>6.8771676300578033</v>
      </c>
      <c r="L97" s="10">
        <v>6.9745415683962264</v>
      </c>
      <c r="M97" s="11">
        <v>0.78883924641940339</v>
      </c>
    </row>
    <row r="98" spans="1:13" x14ac:dyDescent="0.35">
      <c r="A98" s="2" t="s">
        <v>1</v>
      </c>
      <c r="B98" s="2">
        <v>38</v>
      </c>
      <c r="C98" s="3">
        <v>43108</v>
      </c>
      <c r="D98" s="2">
        <v>6208</v>
      </c>
      <c r="E98" s="2">
        <v>489</v>
      </c>
      <c r="F98" s="2">
        <v>6697</v>
      </c>
      <c r="G98" s="4">
        <v>43339.839999999997</v>
      </c>
      <c r="H98" s="4">
        <v>3395.15</v>
      </c>
      <c r="I98" s="4">
        <v>46734.99</v>
      </c>
      <c r="J98" s="5">
        <v>6.9812886597938135</v>
      </c>
      <c r="K98" s="5">
        <v>6.9430470347648265</v>
      </c>
      <c r="L98" s="5">
        <v>6.9784963416455126</v>
      </c>
      <c r="M98" s="6">
        <v>1</v>
      </c>
    </row>
    <row r="99" spans="1:13" x14ac:dyDescent="0.35">
      <c r="A99" s="7" t="s">
        <v>1</v>
      </c>
      <c r="B99" s="7">
        <v>39</v>
      </c>
      <c r="C99" s="8">
        <v>43115</v>
      </c>
      <c r="D99" s="7">
        <v>7376</v>
      </c>
      <c r="E99" s="7">
        <v>450</v>
      </c>
      <c r="F99" s="7">
        <v>7826</v>
      </c>
      <c r="G99" s="9">
        <v>51493.74</v>
      </c>
      <c r="H99" s="9">
        <v>3111.08</v>
      </c>
      <c r="I99" s="9">
        <v>54604.82</v>
      </c>
      <c r="J99" s="10">
        <v>6.9812554229934918</v>
      </c>
      <c r="K99" s="10">
        <v>6.9135111111111112</v>
      </c>
      <c r="L99" s="10">
        <v>6.9773600817786861</v>
      </c>
      <c r="M99" s="11">
        <v>1</v>
      </c>
    </row>
    <row r="100" spans="1:13" x14ac:dyDescent="0.35">
      <c r="A100" s="2" t="s">
        <v>1</v>
      </c>
      <c r="B100" s="7">
        <v>40</v>
      </c>
      <c r="C100" s="3">
        <v>43122</v>
      </c>
      <c r="D100" s="2">
        <v>4274</v>
      </c>
      <c r="E100" s="2">
        <v>325</v>
      </c>
      <c r="F100" s="2">
        <v>4599</v>
      </c>
      <c r="G100" s="4">
        <v>29851.96</v>
      </c>
      <c r="H100" s="4">
        <v>2251.15</v>
      </c>
      <c r="I100" s="4">
        <v>32103.11</v>
      </c>
      <c r="J100" s="5">
        <v>6.9845484323818434</v>
      </c>
      <c r="K100" s="5">
        <v>6.9266153846153848</v>
      </c>
      <c r="L100" s="5">
        <v>6.9804544466188307</v>
      </c>
      <c r="M100" s="6">
        <v>0.90730893628507092</v>
      </c>
    </row>
    <row r="101" spans="1:13" x14ac:dyDescent="0.35">
      <c r="A101" s="7" t="s">
        <v>1</v>
      </c>
      <c r="B101" s="2">
        <v>41</v>
      </c>
      <c r="C101" s="8">
        <v>43129</v>
      </c>
      <c r="D101" s="7">
        <v>5388</v>
      </c>
      <c r="E101" s="7">
        <v>295</v>
      </c>
      <c r="F101" s="7">
        <v>5683</v>
      </c>
      <c r="G101" s="9">
        <v>37618.720000000001</v>
      </c>
      <c r="H101" s="9">
        <v>2052.3000000000002</v>
      </c>
      <c r="I101" s="9">
        <v>39671.019999999997</v>
      </c>
      <c r="J101" s="10">
        <v>6.9819450631031925</v>
      </c>
      <c r="K101" s="10">
        <v>6.9569491525423732</v>
      </c>
      <c r="L101" s="10">
        <v>6.9806475453105747</v>
      </c>
      <c r="M101" s="11">
        <v>0.81195459502163392</v>
      </c>
    </row>
    <row r="102" spans="1:13" x14ac:dyDescent="0.35">
      <c r="A102" s="2" t="s">
        <v>1</v>
      </c>
      <c r="B102" s="7">
        <v>42</v>
      </c>
      <c r="C102" s="3">
        <v>43136</v>
      </c>
      <c r="D102" s="2">
        <v>8385</v>
      </c>
      <c r="E102" s="2">
        <v>317</v>
      </c>
      <c r="F102" s="2">
        <v>8702</v>
      </c>
      <c r="G102" s="4">
        <v>58539.48</v>
      </c>
      <c r="H102" s="4">
        <v>2220.2800000000002</v>
      </c>
      <c r="I102" s="4">
        <v>60759.76</v>
      </c>
      <c r="J102" s="5">
        <v>6.9814525939177106</v>
      </c>
      <c r="K102" s="5">
        <v>7.0040378548895905</v>
      </c>
      <c r="L102" s="5">
        <v>6.9822753390025287</v>
      </c>
      <c r="M102" s="6">
        <v>0.86593990607837035</v>
      </c>
    </row>
    <row r="103" spans="1:13" x14ac:dyDescent="0.35">
      <c r="A103" s="7" t="s">
        <v>1</v>
      </c>
      <c r="B103" s="7">
        <v>43</v>
      </c>
      <c r="C103" s="8">
        <v>43143</v>
      </c>
      <c r="D103" s="7">
        <v>6458</v>
      </c>
      <c r="E103" s="7">
        <v>226</v>
      </c>
      <c r="F103" s="7">
        <v>6684</v>
      </c>
      <c r="G103" s="9">
        <v>45088.9</v>
      </c>
      <c r="H103" s="9">
        <v>1565.23</v>
      </c>
      <c r="I103" s="9">
        <v>46654.13</v>
      </c>
      <c r="J103" s="10">
        <v>6.9818674512232892</v>
      </c>
      <c r="K103" s="10">
        <v>6.9257964601769908</v>
      </c>
      <c r="L103" s="10">
        <v>6.9799715739078394</v>
      </c>
      <c r="M103" s="11">
        <v>0.66718306778855774</v>
      </c>
    </row>
    <row r="104" spans="1:13" x14ac:dyDescent="0.35">
      <c r="A104" s="2" t="s">
        <v>1</v>
      </c>
      <c r="B104" s="2">
        <v>44</v>
      </c>
      <c r="C104" s="3">
        <v>43150</v>
      </c>
      <c r="D104" s="2">
        <v>6416</v>
      </c>
      <c r="E104" s="2">
        <v>214</v>
      </c>
      <c r="F104" s="2">
        <v>6630</v>
      </c>
      <c r="G104" s="4">
        <v>44815.06</v>
      </c>
      <c r="H104" s="4">
        <v>1512.56</v>
      </c>
      <c r="I104" s="4">
        <v>46327.62</v>
      </c>
      <c r="J104" s="5">
        <v>6.9848908977556103</v>
      </c>
      <c r="K104" s="5">
        <v>7.06803738317757</v>
      </c>
      <c r="L104" s="5">
        <v>6.9875746606334843</v>
      </c>
      <c r="M104" s="6">
        <v>0.78594205341286882</v>
      </c>
    </row>
    <row r="105" spans="1:13" x14ac:dyDescent="0.35">
      <c r="A105" s="7" t="s">
        <v>1</v>
      </c>
      <c r="B105" s="7">
        <v>45</v>
      </c>
      <c r="C105" s="8">
        <v>43157</v>
      </c>
      <c r="D105" s="7">
        <v>2606</v>
      </c>
      <c r="E105" s="7">
        <v>129</v>
      </c>
      <c r="F105" s="7">
        <v>2735</v>
      </c>
      <c r="G105" s="9">
        <v>18169.740000000002</v>
      </c>
      <c r="H105" s="9">
        <v>904.05</v>
      </c>
      <c r="I105" s="9">
        <v>19073.79</v>
      </c>
      <c r="J105" s="10">
        <v>6.9722716807367622</v>
      </c>
      <c r="K105" s="10">
        <v>7.0081395348837203</v>
      </c>
      <c r="L105" s="10">
        <v>6.9739634369287025</v>
      </c>
      <c r="M105" s="11">
        <v>0.19370116602276563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62622-B42D-47E2-B605-3A58970FB7DC}">
  <dimension ref="A1:D37"/>
  <sheetViews>
    <sheetView workbookViewId="0">
      <selection activeCell="D24" sqref="D24:D35"/>
    </sheetView>
  </sheetViews>
  <sheetFormatPr defaultRowHeight="14.5" x14ac:dyDescent="0.35"/>
  <sheetData>
    <row r="1" spans="1:4" ht="29" x14ac:dyDescent="0.35">
      <c r="A1" s="13" t="s">
        <v>20</v>
      </c>
      <c r="B1" s="13" t="s">
        <v>21</v>
      </c>
      <c r="C1" s="13" t="s">
        <v>22</v>
      </c>
      <c r="D1" s="13" t="s">
        <v>23</v>
      </c>
    </row>
    <row r="2" spans="1:4" x14ac:dyDescent="0.35">
      <c r="A2" s="14">
        <v>2015</v>
      </c>
      <c r="B2" s="15" t="s">
        <v>24</v>
      </c>
      <c r="C2" s="14">
        <v>5.5</v>
      </c>
      <c r="D2" s="14">
        <v>95.6</v>
      </c>
    </row>
    <row r="3" spans="1:4" x14ac:dyDescent="0.35">
      <c r="A3" s="14">
        <v>2015</v>
      </c>
      <c r="B3" s="15" t="s">
        <v>25</v>
      </c>
      <c r="C3" s="14">
        <v>7.9</v>
      </c>
      <c r="D3" s="14">
        <v>46.3</v>
      </c>
    </row>
    <row r="4" spans="1:4" x14ac:dyDescent="0.35">
      <c r="A4" s="14">
        <v>2015</v>
      </c>
      <c r="B4" s="15" t="s">
        <v>26</v>
      </c>
      <c r="C4" s="14">
        <v>9.6</v>
      </c>
      <c r="D4" s="14">
        <v>109.6</v>
      </c>
    </row>
    <row r="5" spans="1:4" x14ac:dyDescent="0.35">
      <c r="A5" s="14">
        <v>2015</v>
      </c>
      <c r="B5" s="15" t="s">
        <v>27</v>
      </c>
      <c r="C5" s="14">
        <v>12.6</v>
      </c>
      <c r="D5" s="14">
        <v>55.1</v>
      </c>
    </row>
    <row r="6" spans="1:4" x14ac:dyDescent="0.35">
      <c r="A6" s="14">
        <v>2015</v>
      </c>
      <c r="B6" s="15" t="s">
        <v>28</v>
      </c>
      <c r="C6" s="14">
        <v>14.4</v>
      </c>
      <c r="D6" s="14">
        <v>109.5</v>
      </c>
    </row>
    <row r="7" spans="1:4" x14ac:dyDescent="0.35">
      <c r="A7" s="14">
        <v>2015</v>
      </c>
      <c r="B7" s="15" t="s">
        <v>29</v>
      </c>
      <c r="C7" s="14">
        <v>14.7</v>
      </c>
      <c r="D7" s="14">
        <v>107.4</v>
      </c>
    </row>
    <row r="8" spans="1:4" x14ac:dyDescent="0.35">
      <c r="A8" s="14">
        <v>2015</v>
      </c>
      <c r="B8" s="15" t="s">
        <v>30</v>
      </c>
      <c r="C8" s="14">
        <v>11.9</v>
      </c>
      <c r="D8" s="14">
        <v>54</v>
      </c>
    </row>
    <row r="9" spans="1:4" x14ac:dyDescent="0.35">
      <c r="A9" s="14">
        <v>2015</v>
      </c>
      <c r="B9" s="15" t="s">
        <v>31</v>
      </c>
      <c r="C9" s="14">
        <v>10</v>
      </c>
      <c r="D9" s="14">
        <v>72.2</v>
      </c>
    </row>
    <row r="10" spans="1:4" x14ac:dyDescent="0.35">
      <c r="A10" s="14">
        <v>2015</v>
      </c>
      <c r="B10" s="15" t="s">
        <v>32</v>
      </c>
      <c r="C10" s="14">
        <v>8.1999999999999993</v>
      </c>
      <c r="D10" s="14">
        <v>176</v>
      </c>
    </row>
    <row r="11" spans="1:4" x14ac:dyDescent="0.35">
      <c r="A11" s="14">
        <v>2015</v>
      </c>
      <c r="B11" s="15" t="s">
        <v>33</v>
      </c>
      <c r="C11" s="14">
        <v>7.9</v>
      </c>
      <c r="D11" s="14">
        <v>230</v>
      </c>
    </row>
    <row r="12" spans="1:4" x14ac:dyDescent="0.35">
      <c r="A12" s="14">
        <v>2016</v>
      </c>
      <c r="B12" s="15" t="s">
        <v>34</v>
      </c>
      <c r="C12" s="14">
        <v>4.5</v>
      </c>
      <c r="D12" s="14">
        <v>185.1</v>
      </c>
    </row>
    <row r="13" spans="1:4" x14ac:dyDescent="0.35">
      <c r="A13" s="14">
        <v>2016</v>
      </c>
      <c r="B13" s="15" t="s">
        <v>35</v>
      </c>
      <c r="C13" s="14">
        <v>3.9</v>
      </c>
      <c r="D13" s="14">
        <v>114.2</v>
      </c>
    </row>
    <row r="14" spans="1:4" x14ac:dyDescent="0.35">
      <c r="A14" s="14">
        <v>2016</v>
      </c>
      <c r="B14" s="15" t="s">
        <v>24</v>
      </c>
      <c r="C14" s="14">
        <v>5.3</v>
      </c>
      <c r="D14" s="14">
        <v>86.8</v>
      </c>
    </row>
    <row r="15" spans="1:4" x14ac:dyDescent="0.35">
      <c r="A15" s="14">
        <v>2016</v>
      </c>
      <c r="B15" s="15" t="s">
        <v>25</v>
      </c>
      <c r="C15" s="14">
        <v>6.5</v>
      </c>
      <c r="D15" s="14">
        <v>81.599999999999994</v>
      </c>
    </row>
    <row r="16" spans="1:4" x14ac:dyDescent="0.35">
      <c r="A16" s="14">
        <v>2016</v>
      </c>
      <c r="B16" s="15" t="s">
        <v>26</v>
      </c>
      <c r="C16" s="14">
        <v>11.3</v>
      </c>
      <c r="D16" s="14">
        <v>64.400000000000006</v>
      </c>
    </row>
    <row r="17" spans="1:4" x14ac:dyDescent="0.35">
      <c r="A17" s="14">
        <v>2016</v>
      </c>
      <c r="B17" s="15" t="s">
        <v>27</v>
      </c>
      <c r="C17" s="14">
        <v>13.9</v>
      </c>
      <c r="D17" s="14">
        <v>101.8</v>
      </c>
    </row>
    <row r="18" spans="1:4" x14ac:dyDescent="0.35">
      <c r="A18" s="14">
        <v>2016</v>
      </c>
      <c r="B18" s="15" t="s">
        <v>28</v>
      </c>
      <c r="C18" s="14">
        <v>15.3</v>
      </c>
      <c r="D18" s="14">
        <v>81.2</v>
      </c>
    </row>
    <row r="19" spans="1:4" x14ac:dyDescent="0.35">
      <c r="A19" s="14">
        <v>2016</v>
      </c>
      <c r="B19" s="15" t="s">
        <v>29</v>
      </c>
      <c r="C19" s="14">
        <v>15.5</v>
      </c>
      <c r="D19" s="14">
        <v>88.4</v>
      </c>
    </row>
    <row r="20" spans="1:4" x14ac:dyDescent="0.35">
      <c r="A20" s="14">
        <v>2016</v>
      </c>
      <c r="B20" s="15" t="s">
        <v>30</v>
      </c>
      <c r="C20" s="14">
        <v>14.6</v>
      </c>
      <c r="D20" s="14">
        <v>98.9</v>
      </c>
    </row>
    <row r="21" spans="1:4" x14ac:dyDescent="0.35">
      <c r="A21" s="14">
        <v>2016</v>
      </c>
      <c r="B21" s="15" t="s">
        <v>31</v>
      </c>
      <c r="C21" s="14">
        <v>9.8000000000000007</v>
      </c>
      <c r="D21" s="14">
        <v>48.9</v>
      </c>
    </row>
    <row r="22" spans="1:4" x14ac:dyDescent="0.35">
      <c r="A22" s="14">
        <v>2016</v>
      </c>
      <c r="B22" s="15" t="s">
        <v>32</v>
      </c>
      <c r="C22" s="14">
        <v>4.9000000000000004</v>
      </c>
      <c r="D22" s="14">
        <v>107.9</v>
      </c>
    </row>
    <row r="23" spans="1:4" x14ac:dyDescent="0.35">
      <c r="A23" s="14">
        <v>2016</v>
      </c>
      <c r="B23" s="15" t="s">
        <v>33</v>
      </c>
      <c r="C23" s="14">
        <v>5.9</v>
      </c>
      <c r="D23" s="14">
        <v>82.4</v>
      </c>
    </row>
    <row r="24" spans="1:4" x14ac:dyDescent="0.35">
      <c r="A24" s="14">
        <v>2017</v>
      </c>
      <c r="B24" s="15" t="s">
        <v>34</v>
      </c>
      <c r="C24" s="14">
        <v>3.9</v>
      </c>
      <c r="D24" s="14">
        <v>75.5</v>
      </c>
    </row>
    <row r="25" spans="1:4" x14ac:dyDescent="0.35">
      <c r="A25" s="14">
        <v>2017</v>
      </c>
      <c r="B25" s="15" t="s">
        <v>35</v>
      </c>
      <c r="C25" s="14">
        <v>5.3</v>
      </c>
      <c r="D25" s="14">
        <v>93.9</v>
      </c>
    </row>
    <row r="26" spans="1:4" x14ac:dyDescent="0.35">
      <c r="A26" s="14">
        <v>2017</v>
      </c>
      <c r="B26" s="15" t="s">
        <v>24</v>
      </c>
      <c r="C26" s="14">
        <v>7.3</v>
      </c>
      <c r="D26" s="14">
        <v>99.1</v>
      </c>
    </row>
    <row r="27" spans="1:4" x14ac:dyDescent="0.35">
      <c r="A27" s="14">
        <v>2017</v>
      </c>
      <c r="B27" s="15" t="s">
        <v>25</v>
      </c>
      <c r="C27" s="14">
        <v>8</v>
      </c>
      <c r="D27" s="14">
        <v>34.700000000000003</v>
      </c>
    </row>
    <row r="28" spans="1:4" x14ac:dyDescent="0.35">
      <c r="A28" s="14">
        <v>2017</v>
      </c>
      <c r="B28" s="15" t="s">
        <v>26</v>
      </c>
      <c r="C28" s="14">
        <v>12.1</v>
      </c>
      <c r="D28" s="14">
        <v>58</v>
      </c>
    </row>
    <row r="29" spans="1:4" x14ac:dyDescent="0.35">
      <c r="A29" s="14">
        <v>2017</v>
      </c>
      <c r="B29" s="15" t="s">
        <v>27</v>
      </c>
      <c r="C29" s="14">
        <v>14.5</v>
      </c>
      <c r="D29" s="14">
        <v>113.7</v>
      </c>
    </row>
    <row r="30" spans="1:4" x14ac:dyDescent="0.35">
      <c r="A30" s="14">
        <v>2017</v>
      </c>
      <c r="B30" s="15" t="s">
        <v>28</v>
      </c>
      <c r="C30" s="14">
        <v>15.1</v>
      </c>
      <c r="D30" s="14">
        <v>106.9</v>
      </c>
    </row>
    <row r="31" spans="1:4" x14ac:dyDescent="0.35">
      <c r="A31" s="14">
        <v>2017</v>
      </c>
      <c r="B31" s="15" t="s">
        <v>29</v>
      </c>
      <c r="C31" s="14">
        <v>14.5</v>
      </c>
      <c r="D31" s="14">
        <v>104.4</v>
      </c>
    </row>
    <row r="32" spans="1:4" x14ac:dyDescent="0.35">
      <c r="A32" s="14">
        <v>2017</v>
      </c>
      <c r="B32" s="15" t="s">
        <v>30</v>
      </c>
      <c r="C32" s="14">
        <v>16.100000000000001</v>
      </c>
      <c r="D32" s="14">
        <v>119.1</v>
      </c>
    </row>
    <row r="33" spans="1:4" x14ac:dyDescent="0.35">
      <c r="A33" s="14">
        <v>2017</v>
      </c>
      <c r="B33" s="15" t="s">
        <v>31</v>
      </c>
      <c r="C33" s="14">
        <v>14.3</v>
      </c>
      <c r="D33" s="14">
        <v>100.3</v>
      </c>
    </row>
    <row r="34" spans="1:4" x14ac:dyDescent="0.35">
      <c r="A34" s="14">
        <v>2017</v>
      </c>
      <c r="B34" s="15" t="s">
        <v>32</v>
      </c>
      <c r="C34" s="14">
        <v>5.8</v>
      </c>
      <c r="D34" s="14">
        <v>107.9</v>
      </c>
    </row>
    <row r="35" spans="1:4" x14ac:dyDescent="0.35">
      <c r="A35" s="14">
        <v>2017</v>
      </c>
      <c r="B35" s="15" t="s">
        <v>33</v>
      </c>
      <c r="C35" s="14">
        <v>4.0999999999999996</v>
      </c>
      <c r="D35" s="14">
        <v>118.9</v>
      </c>
    </row>
    <row r="36" spans="1:4" x14ac:dyDescent="0.35">
      <c r="A36" s="14">
        <v>2018</v>
      </c>
      <c r="B36" s="15" t="s">
        <v>34</v>
      </c>
      <c r="C36" s="14">
        <v>4.0999999999999996</v>
      </c>
      <c r="D36" s="14">
        <v>133.5</v>
      </c>
    </row>
    <row r="37" spans="1:4" x14ac:dyDescent="0.35">
      <c r="A37" s="14">
        <v>2018</v>
      </c>
      <c r="B37" s="15" t="s">
        <v>35</v>
      </c>
      <c r="C37" s="14">
        <v>2.4</v>
      </c>
      <c r="D37" s="14">
        <v>64.3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5698-13F5-483A-A7B5-E583CFCDCE7F}">
  <dimension ref="A1:C14"/>
  <sheetViews>
    <sheetView workbookViewId="0">
      <selection activeCell="H30" sqref="H30"/>
    </sheetView>
  </sheetViews>
  <sheetFormatPr defaultRowHeight="14.5" x14ac:dyDescent="0.35"/>
  <sheetData>
    <row r="1" spans="1:3" ht="15" thickBot="1" x14ac:dyDescent="0.4">
      <c r="A1" s="22" t="s">
        <v>36</v>
      </c>
      <c r="B1" s="23"/>
      <c r="C1" s="24"/>
    </row>
    <row r="2" spans="1:3" ht="58" x14ac:dyDescent="0.35">
      <c r="A2" s="16" t="s">
        <v>21</v>
      </c>
      <c r="B2" s="16" t="s">
        <v>37</v>
      </c>
      <c r="C2" s="17" t="s">
        <v>38</v>
      </c>
    </row>
    <row r="3" spans="1:3" x14ac:dyDescent="0.35">
      <c r="A3" s="15" t="s">
        <v>26</v>
      </c>
      <c r="B3" s="18">
        <v>10.3</v>
      </c>
      <c r="C3" s="19">
        <v>69.8</v>
      </c>
    </row>
    <row r="4" spans="1:3" x14ac:dyDescent="0.35">
      <c r="A4" s="15" t="s">
        <v>27</v>
      </c>
      <c r="B4" s="18">
        <v>13</v>
      </c>
      <c r="C4" s="19">
        <v>73.5</v>
      </c>
    </row>
    <row r="5" spans="1:3" x14ac:dyDescent="0.35">
      <c r="A5" s="15" t="s">
        <v>28</v>
      </c>
      <c r="B5" s="18">
        <v>15.1</v>
      </c>
      <c r="C5" s="19">
        <v>78.2</v>
      </c>
    </row>
    <row r="6" spans="1:3" x14ac:dyDescent="0.35">
      <c r="A6" s="15" t="s">
        <v>29</v>
      </c>
      <c r="B6" s="18">
        <v>14.9</v>
      </c>
      <c r="C6" s="19">
        <v>89.5</v>
      </c>
    </row>
    <row r="7" spans="1:3" x14ac:dyDescent="0.35">
      <c r="A7" s="15" t="s">
        <v>30</v>
      </c>
      <c r="B7" s="18">
        <v>12.6</v>
      </c>
      <c r="C7" s="19">
        <v>96.4</v>
      </c>
    </row>
    <row r="8" spans="1:3" x14ac:dyDescent="0.35">
      <c r="A8" s="15" t="s">
        <v>31</v>
      </c>
      <c r="B8" s="18">
        <v>9.5</v>
      </c>
      <c r="C8" s="19">
        <v>126.7</v>
      </c>
    </row>
    <row r="9" spans="1:3" x14ac:dyDescent="0.35">
      <c r="A9" s="15" t="s">
        <v>32</v>
      </c>
      <c r="B9" s="18">
        <v>6.2</v>
      </c>
      <c r="C9" s="19">
        <v>121.4</v>
      </c>
    </row>
    <row r="10" spans="1:3" x14ac:dyDescent="0.35">
      <c r="A10" s="15" t="s">
        <v>33</v>
      </c>
      <c r="B10" s="18">
        <v>3.9</v>
      </c>
      <c r="C10" s="19">
        <v>120.4</v>
      </c>
    </row>
    <row r="11" spans="1:3" x14ac:dyDescent="0.35">
      <c r="A11" s="15" t="s">
        <v>34</v>
      </c>
      <c r="B11" s="18">
        <v>3.7</v>
      </c>
      <c r="C11" s="19">
        <v>121.7</v>
      </c>
    </row>
    <row r="12" spans="1:3" x14ac:dyDescent="0.35">
      <c r="A12" s="15" t="s">
        <v>35</v>
      </c>
      <c r="B12" s="18">
        <v>3.7</v>
      </c>
      <c r="C12" s="19">
        <v>89</v>
      </c>
    </row>
    <row r="13" spans="1:3" x14ac:dyDescent="0.35">
      <c r="A13" s="15" t="s">
        <v>24</v>
      </c>
      <c r="B13" s="18">
        <v>5.5</v>
      </c>
      <c r="C13" s="19">
        <v>95.6</v>
      </c>
    </row>
    <row r="14" spans="1:3" x14ac:dyDescent="0.35">
      <c r="A14" s="15" t="s">
        <v>25</v>
      </c>
      <c r="B14" s="18">
        <v>7.4</v>
      </c>
      <c r="C14" s="19">
        <v>72.3</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Forecast B</vt:lpstr>
      <vt:lpstr>Forecast C</vt:lpstr>
      <vt:lpstr>Forecast A</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 Doppalapudi</dc:creator>
  <cp:lastModifiedBy>Yogesh Uttekar</cp:lastModifiedBy>
  <dcterms:created xsi:type="dcterms:W3CDTF">2015-06-05T18:17:20Z</dcterms:created>
  <dcterms:modified xsi:type="dcterms:W3CDTF">2023-09-01T16:02:37Z</dcterms:modified>
</cp:coreProperties>
</file>