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Multiplicatives Seasonality" sheetId="2" r:id="rId1"/>
    <sheet name="Additive Seasonalit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0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0" i="1"/>
  <c r="C29" i="1"/>
  <c r="C10" i="2"/>
  <c r="D10" i="2" s="1"/>
  <c r="D9" i="2"/>
  <c r="C24" i="1"/>
  <c r="D24" i="1"/>
  <c r="C25" i="1" s="1"/>
  <c r="C11" i="1"/>
  <c r="D11" i="1" s="1"/>
  <c r="C12" i="1" s="1"/>
  <c r="D10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6" i="1"/>
  <c r="C10" i="1" s="1"/>
  <c r="C9" i="1"/>
  <c r="I7" i="1"/>
  <c r="I6" i="1"/>
  <c r="F9" i="2"/>
  <c r="C9" i="2"/>
  <c r="E29" i="2"/>
  <c r="E30" i="2"/>
  <c r="E31" i="2"/>
  <c r="E3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5" i="2"/>
  <c r="D8" i="2"/>
  <c r="C8" i="2"/>
  <c r="I6" i="2"/>
  <c r="I5" i="2"/>
  <c r="C11" i="2" l="1"/>
  <c r="F11" i="2"/>
  <c r="D25" i="1"/>
  <c r="C26" i="1" s="1"/>
  <c r="D12" i="1"/>
  <c r="C13" i="1" s="1"/>
  <c r="D9" i="1"/>
  <c r="D11" i="2" l="1"/>
  <c r="C12" i="2" s="1"/>
  <c r="D26" i="1"/>
  <c r="C27" i="1"/>
  <c r="D13" i="1"/>
  <c r="C14" i="1"/>
  <c r="D12" i="2" l="1"/>
  <c r="F13" i="2" s="1"/>
  <c r="C13" i="2"/>
  <c r="F12" i="2"/>
  <c r="D27" i="1"/>
  <c r="C28" i="1" s="1"/>
  <c r="D14" i="1"/>
  <c r="C15" i="1" s="1"/>
  <c r="D13" i="2" l="1"/>
  <c r="C14" i="2" s="1"/>
  <c r="D28" i="1"/>
  <c r="D29" i="1"/>
  <c r="D15" i="1"/>
  <c r="C16" i="1"/>
  <c r="D14" i="2" l="1"/>
  <c r="C15" i="2"/>
  <c r="F15" i="2"/>
  <c r="F14" i="2"/>
  <c r="D16" i="1"/>
  <c r="C17" i="1" s="1"/>
  <c r="D15" i="2" l="1"/>
  <c r="C16" i="2" s="1"/>
  <c r="D17" i="1"/>
  <c r="C18" i="1"/>
  <c r="D16" i="2" l="1"/>
  <c r="F17" i="2" s="1"/>
  <c r="F16" i="2"/>
  <c r="D18" i="1"/>
  <c r="C19" i="1" s="1"/>
  <c r="C17" i="2" l="1"/>
  <c r="D19" i="1"/>
  <c r="C20" i="1"/>
  <c r="D17" i="2" l="1"/>
  <c r="C18" i="2" s="1"/>
  <c r="D20" i="1"/>
  <c r="C21" i="1" s="1"/>
  <c r="D18" i="2" l="1"/>
  <c r="C19" i="2"/>
  <c r="F18" i="2"/>
  <c r="D21" i="1"/>
  <c r="C22" i="1"/>
  <c r="D19" i="2" l="1"/>
  <c r="C20" i="2" s="1"/>
  <c r="D22" i="1"/>
  <c r="C23" i="1" s="1"/>
  <c r="D23" i="1" s="1"/>
  <c r="D20" i="2" l="1"/>
  <c r="F21" i="2" s="1"/>
  <c r="C21" i="2"/>
  <c r="F20" i="2"/>
  <c r="D21" i="2" l="1"/>
  <c r="C22" i="2" s="1"/>
  <c r="D22" i="2" l="1"/>
  <c r="C23" i="2" s="1"/>
  <c r="D23" i="2" l="1"/>
  <c r="C24" i="2" s="1"/>
  <c r="F23" i="2"/>
  <c r="F22" i="2"/>
  <c r="D24" i="2" l="1"/>
  <c r="C25" i="2"/>
  <c r="F24" i="2"/>
  <c r="D25" i="2" l="1"/>
  <c r="C26" i="2" s="1"/>
  <c r="F25" i="2"/>
  <c r="D26" i="2" l="1"/>
  <c r="C27" i="2"/>
  <c r="D27" i="2" l="1"/>
  <c r="C28" i="2" s="1"/>
  <c r="F26" i="2"/>
  <c r="D28" i="2" l="1"/>
  <c r="C29" i="2"/>
  <c r="D29" i="2" s="1"/>
  <c r="F27" i="2"/>
  <c r="F29" i="2" l="1"/>
  <c r="F28" i="2"/>
</calcChain>
</file>

<file path=xl/sharedStrings.xml><?xml version="1.0" encoding="utf-8"?>
<sst xmlns="http://schemas.openxmlformats.org/spreadsheetml/2006/main" count="70" uniqueCount="19">
  <si>
    <t>Multiplicative Seasonal Exponential Smoothing Method</t>
  </si>
  <si>
    <t>Period</t>
  </si>
  <si>
    <t>Actual</t>
  </si>
  <si>
    <t>Level</t>
  </si>
  <si>
    <t>Trend</t>
  </si>
  <si>
    <t>Seasonal</t>
  </si>
  <si>
    <t>Forecast</t>
  </si>
  <si>
    <t>t</t>
  </si>
  <si>
    <t>Yt</t>
  </si>
  <si>
    <t>Lt</t>
  </si>
  <si>
    <t>bt</t>
  </si>
  <si>
    <t>St</t>
  </si>
  <si>
    <t>Ft</t>
  </si>
  <si>
    <t>Alpha</t>
  </si>
  <si>
    <t>beta</t>
  </si>
  <si>
    <t>gama</t>
  </si>
  <si>
    <t>-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</si>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</sst>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F20" sqref="F20"/>
    </sheetView>
  </sheetViews>
  <sheetFormatPr defaultRowHeight="14.4" x14ac:dyDescent="0.3"/>
  <cols>
    <col min="1" max="1" width="11.88671875" customWidth="1"/>
    <col min="2" max="2" width="13.5546875" customWidth="1"/>
    <col min="3" max="3" width="15.21875" customWidth="1"/>
    <col min="4" max="4" width="15.33203125" customWidth="1"/>
    <col min="5" max="5" width="14.21875" customWidth="1"/>
    <col min="6" max="6" width="14.6640625" customWidth="1"/>
    <col min="7" max="7" width="11" customWidth="1"/>
  </cols>
  <sheetData>
    <row r="1" spans="1:10" x14ac:dyDescent="0.3">
      <c r="A1" t="s">
        <v>0</v>
      </c>
    </row>
    <row r="3" spans="1:10" ht="21" x14ac:dyDescent="0.4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0" ht="18" x14ac:dyDescent="0.35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10" ht="18" x14ac:dyDescent="0.35">
      <c r="A5" s="3">
        <v>1</v>
      </c>
      <c r="B5" s="3">
        <v>362</v>
      </c>
      <c r="C5" s="3" t="s">
        <v>16</v>
      </c>
      <c r="D5" s="3" t="s">
        <v>16</v>
      </c>
      <c r="E5" s="8">
        <f>B5/$C$8</f>
        <v>0.95263157894736838</v>
      </c>
      <c r="F5" s="3" t="s">
        <v>16</v>
      </c>
      <c r="G5" s="6" t="s">
        <v>13</v>
      </c>
      <c r="H5" s="7">
        <v>0.82199999999999995</v>
      </c>
      <c r="I5" s="7">
        <f>1-H5</f>
        <v>0.17800000000000005</v>
      </c>
      <c r="J5" s="2"/>
    </row>
    <row r="6" spans="1:10" ht="18" x14ac:dyDescent="0.35">
      <c r="A6" s="3">
        <v>2</v>
      </c>
      <c r="B6" s="3">
        <v>385</v>
      </c>
      <c r="C6" s="3" t="s">
        <v>16</v>
      </c>
      <c r="D6" s="3" t="s">
        <v>16</v>
      </c>
      <c r="E6" s="8">
        <f t="shared" ref="E6:E32" si="0">B6/$C$8</f>
        <v>1.013157894736842</v>
      </c>
      <c r="F6" s="3" t="s">
        <v>16</v>
      </c>
      <c r="G6" s="6" t="s">
        <v>14</v>
      </c>
      <c r="H6" s="7">
        <v>5.5E-2</v>
      </c>
      <c r="I6" s="7">
        <f>1-H6</f>
        <v>0.94499999999999995</v>
      </c>
    </row>
    <row r="7" spans="1:10" ht="18" x14ac:dyDescent="0.35">
      <c r="A7" s="3">
        <v>3</v>
      </c>
      <c r="B7" s="3">
        <v>432</v>
      </c>
      <c r="C7" s="3" t="s">
        <v>16</v>
      </c>
      <c r="D7" s="3" t="s">
        <v>16</v>
      </c>
      <c r="E7" s="8">
        <f t="shared" si="0"/>
        <v>1.1368421052631579</v>
      </c>
      <c r="F7" s="3" t="s">
        <v>16</v>
      </c>
      <c r="G7" s="6" t="s">
        <v>15</v>
      </c>
      <c r="H7" s="7">
        <v>0</v>
      </c>
      <c r="I7" s="7"/>
    </row>
    <row r="8" spans="1:10" ht="18" x14ac:dyDescent="0.35">
      <c r="A8" s="3">
        <v>4</v>
      </c>
      <c r="B8" s="3">
        <v>341</v>
      </c>
      <c r="C8" s="3">
        <f>(B5+B6+B7+B8)/4</f>
        <v>380</v>
      </c>
      <c r="D8" s="3">
        <f>(C8-B8)/4</f>
        <v>9.75</v>
      </c>
      <c r="E8" s="8">
        <f t="shared" si="0"/>
        <v>0.89736842105263159</v>
      </c>
      <c r="F8" s="3" t="s">
        <v>16</v>
      </c>
    </row>
    <row r="9" spans="1:10" ht="18" x14ac:dyDescent="0.35">
      <c r="A9" s="3">
        <v>5</v>
      </c>
      <c r="B9" s="3">
        <v>382</v>
      </c>
      <c r="C9" s="9">
        <f>$H$5*(B9/E5)+$I$5*(C8+D8)</f>
        <v>398.99295856353592</v>
      </c>
      <c r="D9" s="9">
        <f>$H$6*(C9-C8)+$I$6*D8</f>
        <v>10.258362720994475</v>
      </c>
      <c r="E9" s="8">
        <f t="shared" si="0"/>
        <v>1.0052631578947369</v>
      </c>
      <c r="F9" s="9">
        <f>(C8+D8)*E5</f>
        <v>371.28815789473686</v>
      </c>
    </row>
    <row r="10" spans="1:10" ht="18" x14ac:dyDescent="0.35">
      <c r="A10" s="3">
        <v>6</v>
      </c>
      <c r="B10" s="3">
        <v>409</v>
      </c>
      <c r="C10" s="9">
        <f t="shared" ref="C10:C29" si="1">$H$5*(B10/E6)+$I$5*(C9+D9)</f>
        <v>404.67852739643865</v>
      </c>
      <c r="D10" s="9">
        <f t="shared" ref="D10:D29" si="2">$H$6*(C10-C9)+$I$6*D9</f>
        <v>10.006859057149429</v>
      </c>
      <c r="E10" s="8">
        <f t="shared" si="0"/>
        <v>1.0763157894736841</v>
      </c>
      <c r="F10" s="9">
        <f>(C9+D9)*E6</f>
        <v>414.63620709090577</v>
      </c>
    </row>
    <row r="11" spans="1:10" ht="18" x14ac:dyDescent="0.35">
      <c r="A11" s="3">
        <v>7</v>
      </c>
      <c r="B11" s="3">
        <v>498</v>
      </c>
      <c r="C11" s="9">
        <f t="shared" si="1"/>
        <v>433.89566545540538</v>
      </c>
      <c r="D11" s="9">
        <f t="shared" si="2"/>
        <v>11.06342440224938</v>
      </c>
      <c r="E11" s="8">
        <f t="shared" si="0"/>
        <v>1.3105263157894738</v>
      </c>
      <c r="F11" s="9">
        <f t="shared" ref="F10:F33" si="3">(C10+D10)*E7</f>
        <v>471.43180775776329</v>
      </c>
    </row>
    <row r="12" spans="1:10" ht="18" x14ac:dyDescent="0.35">
      <c r="A12" s="3">
        <v>8</v>
      </c>
      <c r="B12" s="3">
        <v>387</v>
      </c>
      <c r="C12" s="9">
        <f t="shared" si="1"/>
        <v>433.69925758410534</v>
      </c>
      <c r="D12" s="9">
        <f t="shared" si="2"/>
        <v>10.444133627204161</v>
      </c>
      <c r="E12" s="8">
        <f t="shared" si="0"/>
        <v>1.0184210526315789</v>
      </c>
      <c r="F12" s="9">
        <f t="shared" si="3"/>
        <v>399.29223589857969</v>
      </c>
    </row>
    <row r="13" spans="1:10" ht="18" x14ac:dyDescent="0.35">
      <c r="A13" s="3">
        <v>9</v>
      </c>
      <c r="B13" s="3">
        <v>473</v>
      </c>
      <c r="C13" s="9">
        <f t="shared" si="1"/>
        <v>465.8278901277597</v>
      </c>
      <c r="D13" s="9">
        <f t="shared" si="2"/>
        <v>11.636781067608922</v>
      </c>
      <c r="E13" s="8">
        <f t="shared" si="0"/>
        <v>1.2447368421052631</v>
      </c>
      <c r="F13" s="9">
        <f t="shared" si="3"/>
        <v>446.48098800715849</v>
      </c>
    </row>
    <row r="14" spans="1:10" ht="18" x14ac:dyDescent="0.35">
      <c r="A14" s="3">
        <v>10</v>
      </c>
      <c r="B14" s="3">
        <v>513</v>
      </c>
      <c r="C14" s="9">
        <f t="shared" si="1"/>
        <v>476.77521514025727</v>
      </c>
      <c r="D14" s="9">
        <f t="shared" si="2"/>
        <v>11.598860984577797</v>
      </c>
      <c r="E14" s="8">
        <f t="shared" si="0"/>
        <v>1.35</v>
      </c>
      <c r="F14" s="9">
        <f t="shared" si="3"/>
        <v>513.90276452343619</v>
      </c>
    </row>
    <row r="15" spans="1:10" ht="18" x14ac:dyDescent="0.35">
      <c r="A15" s="3">
        <v>11</v>
      </c>
      <c r="B15" s="3">
        <v>582</v>
      </c>
      <c r="C15" s="9">
        <f t="shared" si="1"/>
        <v>451.97781446588328</v>
      </c>
      <c r="D15" s="9">
        <f t="shared" si="2"/>
        <v>9.5970665933354482</v>
      </c>
      <c r="E15" s="8">
        <f t="shared" si="0"/>
        <v>1.5315789473684212</v>
      </c>
      <c r="F15" s="9">
        <f t="shared" si="3"/>
        <v>640.02707871096811</v>
      </c>
    </row>
    <row r="16" spans="1:10" ht="18" x14ac:dyDescent="0.35">
      <c r="A16" s="3">
        <v>12</v>
      </c>
      <c r="B16" s="3">
        <v>474</v>
      </c>
      <c r="C16" s="9">
        <f t="shared" si="1"/>
        <v>464.74079394482004</v>
      </c>
      <c r="D16" s="9">
        <f t="shared" si="2"/>
        <v>9.7711918020435196</v>
      </c>
      <c r="E16" s="8">
        <f t="shared" si="0"/>
        <v>1.2473684210526317</v>
      </c>
      <c r="F16" s="9">
        <f t="shared" si="3"/>
        <v>470.07757623662536</v>
      </c>
    </row>
    <row r="17" spans="1:6" ht="18" x14ac:dyDescent="0.35">
      <c r="A17" s="3">
        <v>13</v>
      </c>
      <c r="B17" s="3">
        <v>544</v>
      </c>
      <c r="C17" s="9">
        <f t="shared" si="1"/>
        <v>443.71015249042591</v>
      </c>
      <c r="D17" s="9">
        <f t="shared" si="2"/>
        <v>8.0770909729394482</v>
      </c>
      <c r="E17" s="8">
        <f t="shared" si="0"/>
        <v>1.4315789473684211</v>
      </c>
      <c r="F17" s="9">
        <f t="shared" si="3"/>
        <v>590.64255067964859</v>
      </c>
    </row>
    <row r="18" spans="1:6" ht="18" x14ac:dyDescent="0.35">
      <c r="A18" s="3">
        <v>14</v>
      </c>
      <c r="B18" s="3">
        <v>582</v>
      </c>
      <c r="C18" s="9">
        <f t="shared" si="1"/>
        <v>434.79146266981235</v>
      </c>
      <c r="D18" s="9">
        <f t="shared" si="2"/>
        <v>7.1423230292940323</v>
      </c>
      <c r="E18" s="8">
        <f t="shared" si="0"/>
        <v>1.5315789473684212</v>
      </c>
      <c r="F18" s="9">
        <f t="shared" si="3"/>
        <v>609.91277867554334</v>
      </c>
    </row>
    <row r="19" spans="1:6" ht="18" x14ac:dyDescent="0.35">
      <c r="A19" s="3">
        <v>15</v>
      </c>
      <c r="B19" s="3">
        <v>681</v>
      </c>
      <c r="C19" s="9">
        <f t="shared" si="1"/>
        <v>444.15761591629661</v>
      </c>
      <c r="D19" s="9">
        <f t="shared" si="2"/>
        <v>7.264633691239494</v>
      </c>
      <c r="E19" s="8">
        <f t="shared" si="0"/>
        <v>1.7921052631578946</v>
      </c>
      <c r="F19" s="9">
        <f>(C18+D18)*E15</f>
        <v>676.85648230757874</v>
      </c>
    </row>
    <row r="20" spans="1:6" ht="18" x14ac:dyDescent="0.35">
      <c r="A20" s="3">
        <v>16</v>
      </c>
      <c r="B20" s="3">
        <v>557</v>
      </c>
      <c r="C20" s="9">
        <f t="shared" si="1"/>
        <v>447.40910979722997</v>
      </c>
      <c r="D20" s="9">
        <f t="shared" si="2"/>
        <v>7.0439110016726563</v>
      </c>
      <c r="E20" s="8">
        <f t="shared" si="0"/>
        <v>1.4657894736842105</v>
      </c>
      <c r="F20" s="9">
        <f t="shared" si="3"/>
        <v>563.08985872097935</v>
      </c>
    </row>
    <row r="21" spans="1:6" ht="18" x14ac:dyDescent="0.35">
      <c r="A21" s="3">
        <v>17</v>
      </c>
      <c r="B21" s="3">
        <v>628</v>
      </c>
      <c r="C21" s="9">
        <f t="shared" si="1"/>
        <v>441.48469652573408</v>
      </c>
      <c r="D21" s="9">
        <f t="shared" si="2"/>
        <v>6.3306531666483856</v>
      </c>
      <c r="E21" s="8">
        <f t="shared" si="0"/>
        <v>1.6526315789473685</v>
      </c>
      <c r="F21" s="9">
        <f t="shared" si="3"/>
        <v>650.5853771436922</v>
      </c>
    </row>
    <row r="22" spans="1:6" ht="18" x14ac:dyDescent="0.35">
      <c r="A22" s="3">
        <v>18</v>
      </c>
      <c r="B22" s="3">
        <v>707</v>
      </c>
      <c r="C22" s="9">
        <f t="shared" si="1"/>
        <v>459.15876111122338</v>
      </c>
      <c r="D22" s="9">
        <f t="shared" si="2"/>
        <v>6.954540794684636</v>
      </c>
      <c r="E22" s="8">
        <f t="shared" si="0"/>
        <v>1.8605263157894736</v>
      </c>
      <c r="F22" s="9">
        <f t="shared" si="3"/>
        <v>685.86456189728062</v>
      </c>
    </row>
    <row r="23" spans="1:6" ht="18" x14ac:dyDescent="0.35">
      <c r="A23" s="3">
        <v>19</v>
      </c>
      <c r="B23" s="3">
        <v>773</v>
      </c>
      <c r="C23" s="9">
        <f t="shared" si="1"/>
        <v>437.52658183616796</v>
      </c>
      <c r="D23" s="9">
        <f t="shared" si="2"/>
        <v>5.3822711908489325</v>
      </c>
      <c r="E23" s="8">
        <f t="shared" si="0"/>
        <v>2.0342105263157895</v>
      </c>
      <c r="F23" s="9">
        <f t="shared" si="3"/>
        <v>835.32410157348249</v>
      </c>
    </row>
    <row r="24" spans="1:6" ht="18" x14ac:dyDescent="0.35">
      <c r="A24" s="3">
        <v>20</v>
      </c>
      <c r="B24" s="3">
        <v>592</v>
      </c>
      <c r="C24" s="9">
        <f t="shared" si="1"/>
        <v>410.82542395371024</v>
      </c>
      <c r="D24" s="9">
        <f t="shared" si="2"/>
        <v>3.6176825918170659</v>
      </c>
      <c r="E24" s="8">
        <f t="shared" si="0"/>
        <v>1.5578947368421052</v>
      </c>
      <c r="F24" s="9">
        <f t="shared" si="3"/>
        <v>649.21113456854846</v>
      </c>
    </row>
    <row r="25" spans="1:6" ht="18" x14ac:dyDescent="0.35">
      <c r="A25" s="3">
        <v>21</v>
      </c>
      <c r="B25" s="3">
        <v>627</v>
      </c>
      <c r="C25" s="9">
        <f t="shared" si="1"/>
        <v>385.63348443007203</v>
      </c>
      <c r="D25" s="9">
        <f t="shared" si="2"/>
        <v>2.0331533754670255</v>
      </c>
      <c r="E25" s="8">
        <f t="shared" si="0"/>
        <v>1.65</v>
      </c>
      <c r="F25" s="9">
        <f t="shared" si="3"/>
        <v>684.92176555418723</v>
      </c>
    </row>
    <row r="26" spans="1:6" ht="18" x14ac:dyDescent="0.35">
      <c r="A26" s="3">
        <v>22</v>
      </c>
      <c r="B26" s="3">
        <v>725</v>
      </c>
      <c r="C26" s="9">
        <f t="shared" si="1"/>
        <v>389.31724993108321</v>
      </c>
      <c r="D26" s="9">
        <f t="shared" si="2"/>
        <v>2.1239370423719541</v>
      </c>
      <c r="E26" s="8">
        <f t="shared" si="0"/>
        <v>1.9078947368421053</v>
      </c>
      <c r="F26" s="9">
        <f t="shared" si="3"/>
        <v>721.26398139083176</v>
      </c>
    </row>
    <row r="27" spans="1:6" ht="18" x14ac:dyDescent="0.35">
      <c r="A27" s="3">
        <v>23</v>
      </c>
      <c r="B27" s="3">
        <v>854</v>
      </c>
      <c r="C27" s="9">
        <f t="shared" si="1"/>
        <v>414.76765676639786</v>
      </c>
      <c r="D27" s="9">
        <f t="shared" si="2"/>
        <v>3.4068928809838024</v>
      </c>
      <c r="E27" s="8">
        <f t="shared" si="0"/>
        <v>2.2473684210526317</v>
      </c>
      <c r="F27" s="9">
        <f t="shared" si="3"/>
        <v>796.27378297494954</v>
      </c>
    </row>
    <row r="28" spans="1:6" ht="18" x14ac:dyDescent="0.35">
      <c r="A28" s="3">
        <v>24</v>
      </c>
      <c r="B28" s="3">
        <v>661</v>
      </c>
      <c r="C28" s="9">
        <f t="shared" si="1"/>
        <v>423.20189416155824</v>
      </c>
      <c r="D28" s="9">
        <f t="shared" si="2"/>
        <v>3.683396829263514</v>
      </c>
      <c r="E28" s="8">
        <f t="shared" si="0"/>
        <v>1.7394736842105263</v>
      </c>
      <c r="F28" s="9">
        <f t="shared" si="3"/>
        <v>651.47192997697346</v>
      </c>
    </row>
    <row r="29" spans="1:6" ht="18" x14ac:dyDescent="0.35">
      <c r="A29" s="3">
        <v>25</v>
      </c>
      <c r="B29" s="3"/>
      <c r="C29" s="9">
        <f t="shared" si="1"/>
        <v>75.98558179636629</v>
      </c>
      <c r="D29" s="9">
        <f t="shared" si="2"/>
        <v>-15.616087176431535</v>
      </c>
      <c r="E29" s="8">
        <f t="shared" si="0"/>
        <v>0</v>
      </c>
      <c r="F29" s="9">
        <f t="shared" si="3"/>
        <v>704.36073013485588</v>
      </c>
    </row>
    <row r="30" spans="1:6" ht="18" x14ac:dyDescent="0.35">
      <c r="A30" s="3">
        <v>26</v>
      </c>
      <c r="B30" s="3"/>
      <c r="C30" s="9" t="s">
        <v>17</v>
      </c>
      <c r="D30" s="9" t="s">
        <v>17</v>
      </c>
      <c r="E30" s="8">
        <f t="shared" si="0"/>
        <v>0</v>
      </c>
      <c r="F30" s="9" t="s">
        <v>17</v>
      </c>
    </row>
    <row r="31" spans="1:6" ht="18" x14ac:dyDescent="0.35">
      <c r="A31" s="3">
        <v>27</v>
      </c>
      <c r="B31" s="3"/>
      <c r="C31" s="9" t="s">
        <v>17</v>
      </c>
      <c r="D31" s="9" t="s">
        <v>17</v>
      </c>
      <c r="E31" s="8">
        <f t="shared" si="0"/>
        <v>0</v>
      </c>
      <c r="F31" s="9" t="s">
        <v>17</v>
      </c>
    </row>
    <row r="32" spans="1:6" ht="18" x14ac:dyDescent="0.35">
      <c r="A32" s="3">
        <v>28</v>
      </c>
      <c r="B32" s="3"/>
      <c r="C32" s="3"/>
      <c r="D32" s="3"/>
      <c r="E32" s="8">
        <f t="shared" si="0"/>
        <v>0</v>
      </c>
      <c r="F32" s="9" t="s">
        <v>18</v>
      </c>
    </row>
    <row r="33" spans="1:6" ht="18" x14ac:dyDescent="0.35">
      <c r="A33" s="3">
        <v>29</v>
      </c>
      <c r="B33" s="3"/>
      <c r="C33" s="3"/>
      <c r="D33" s="3"/>
      <c r="E33" s="3"/>
      <c r="F33" s="9" t="s">
        <v>18</v>
      </c>
    </row>
    <row r="34" spans="1:6" ht="18" x14ac:dyDescent="0.35">
      <c r="A34" s="3">
        <v>30</v>
      </c>
      <c r="B34" s="3"/>
      <c r="C34" s="3"/>
      <c r="D34" s="3"/>
      <c r="E34" s="3"/>
      <c r="F34" s="3"/>
    </row>
    <row r="35" spans="1:6" ht="18" x14ac:dyDescent="0.35">
      <c r="A35" s="3"/>
      <c r="B35" s="3"/>
      <c r="C35" s="3"/>
      <c r="D35" s="3"/>
      <c r="E35" s="3"/>
      <c r="F35" s="3"/>
    </row>
    <row r="36" spans="1:6" ht="18" x14ac:dyDescent="0.35">
      <c r="A36" s="3"/>
      <c r="B36" s="3"/>
      <c r="C36" s="3"/>
      <c r="D36" s="3"/>
      <c r="E36" s="3"/>
      <c r="F36" s="3"/>
    </row>
    <row r="37" spans="1:6" ht="18" x14ac:dyDescent="0.35">
      <c r="A37" s="3"/>
      <c r="B37" s="3"/>
      <c r="C37" s="3"/>
      <c r="D37" s="3"/>
      <c r="E37" s="3"/>
      <c r="F37" s="3"/>
    </row>
    <row r="38" spans="1:6" ht="18" x14ac:dyDescent="0.35">
      <c r="A38" s="1"/>
      <c r="B38" s="1"/>
      <c r="C38" s="1"/>
      <c r="D38" s="1"/>
      <c r="E38" s="1"/>
      <c r="F38" s="1"/>
    </row>
    <row r="39" spans="1:6" ht="18" x14ac:dyDescent="0.35">
      <c r="A39" s="1"/>
      <c r="B39" s="1"/>
      <c r="C39" s="1"/>
      <c r="D39" s="1"/>
      <c r="E39" s="1"/>
      <c r="F39" s="1"/>
    </row>
    <row r="40" spans="1:6" ht="18" x14ac:dyDescent="0.35">
      <c r="A40" s="1"/>
      <c r="B40" s="1"/>
      <c r="C40" s="1"/>
      <c r="D40" s="1"/>
      <c r="E40" s="1"/>
      <c r="F40" s="1"/>
    </row>
    <row r="41" spans="1:6" ht="18" x14ac:dyDescent="0.35">
      <c r="A41" s="1"/>
      <c r="B41" s="1"/>
      <c r="C41" s="1"/>
      <c r="D41" s="1"/>
      <c r="E41" s="1"/>
      <c r="F41" s="1"/>
    </row>
    <row r="42" spans="1:6" ht="18" x14ac:dyDescent="0.35">
      <c r="A42" s="1"/>
      <c r="B42" s="1"/>
      <c r="C42" s="1"/>
      <c r="D42" s="1"/>
      <c r="E42" s="1"/>
      <c r="F42" s="1"/>
    </row>
    <row r="43" spans="1:6" ht="18" x14ac:dyDescent="0.35">
      <c r="A43" s="1"/>
      <c r="B43" s="1"/>
      <c r="C43" s="1"/>
      <c r="D43" s="1"/>
      <c r="E43" s="1"/>
      <c r="F43" s="1"/>
    </row>
    <row r="44" spans="1:6" ht="18" x14ac:dyDescent="0.35">
      <c r="A44" s="1"/>
      <c r="B44" s="1"/>
      <c r="C44" s="1"/>
      <c r="D44" s="1"/>
      <c r="E44" s="1"/>
      <c r="F44" s="1"/>
    </row>
    <row r="45" spans="1:6" ht="18" x14ac:dyDescent="0.35">
      <c r="A45" s="1"/>
      <c r="B45" s="1"/>
      <c r="C45" s="1"/>
      <c r="D45" s="1"/>
      <c r="E45" s="1"/>
      <c r="F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7"/>
  <sheetViews>
    <sheetView workbookViewId="0">
      <selection activeCell="F34" sqref="F34"/>
    </sheetView>
  </sheetViews>
  <sheetFormatPr defaultRowHeight="14.4" x14ac:dyDescent="0.3"/>
  <cols>
    <col min="3" max="4" width="9.88671875" bestFit="1" customWidth="1"/>
    <col min="5" max="5" width="11.88671875" bestFit="1" customWidth="1"/>
    <col min="6" max="6" width="11.44140625" bestFit="1" customWidth="1"/>
  </cols>
  <sheetData>
    <row r="4" spans="1:9" ht="21" x14ac:dyDescent="0.4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9" ht="18" x14ac:dyDescent="0.35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spans="1:9" ht="18" x14ac:dyDescent="0.35">
      <c r="A6" s="3">
        <v>1</v>
      </c>
      <c r="B6" s="3">
        <v>362</v>
      </c>
      <c r="C6" s="3" t="s">
        <v>16</v>
      </c>
      <c r="D6" s="3" t="s">
        <v>16</v>
      </c>
      <c r="E6" s="8">
        <f>B6/$C$9</f>
        <v>0.95263157894736838</v>
      </c>
      <c r="F6" s="3" t="s">
        <v>16</v>
      </c>
      <c r="G6" s="6" t="s">
        <v>13</v>
      </c>
      <c r="H6" s="7">
        <v>0.82199999999999995</v>
      </c>
      <c r="I6" s="7">
        <f>1-H6</f>
        <v>0.17800000000000005</v>
      </c>
    </row>
    <row r="7" spans="1:9" ht="18" x14ac:dyDescent="0.35">
      <c r="A7" s="3">
        <v>2</v>
      </c>
      <c r="B7" s="3">
        <v>385</v>
      </c>
      <c r="C7" s="3" t="s">
        <v>16</v>
      </c>
      <c r="D7" s="3" t="s">
        <v>16</v>
      </c>
      <c r="E7" s="8">
        <f t="shared" ref="E7:E29" si="0">B7/$C$9</f>
        <v>1.013157894736842</v>
      </c>
      <c r="F7" s="3" t="s">
        <v>16</v>
      </c>
      <c r="G7" s="6" t="s">
        <v>14</v>
      </c>
      <c r="H7" s="7">
        <v>5.5E-2</v>
      </c>
      <c r="I7" s="7">
        <f>1-H7</f>
        <v>0.94499999999999995</v>
      </c>
    </row>
    <row r="8" spans="1:9" ht="18" x14ac:dyDescent="0.35">
      <c r="A8" s="3">
        <v>3</v>
      </c>
      <c r="B8" s="3">
        <v>432</v>
      </c>
      <c r="C8" s="3" t="s">
        <v>16</v>
      </c>
      <c r="D8" s="3" t="s">
        <v>16</v>
      </c>
      <c r="E8" s="8">
        <f t="shared" si="0"/>
        <v>1.1368421052631579</v>
      </c>
      <c r="F8" s="3" t="s">
        <v>16</v>
      </c>
      <c r="G8" s="6" t="s">
        <v>15</v>
      </c>
      <c r="H8" s="7">
        <v>0</v>
      </c>
      <c r="I8" s="7"/>
    </row>
    <row r="9" spans="1:9" ht="18" x14ac:dyDescent="0.35">
      <c r="A9" s="3">
        <v>4</v>
      </c>
      <c r="B9" s="3">
        <v>341</v>
      </c>
      <c r="C9" s="3">
        <f>(B6+B7+B8+B9)/4</f>
        <v>380</v>
      </c>
      <c r="D9" s="3">
        <f>(C9-B9)/4</f>
        <v>9.75</v>
      </c>
      <c r="E9" s="8">
        <f t="shared" si="0"/>
        <v>0.89736842105263159</v>
      </c>
      <c r="F9" s="3" t="s">
        <v>16</v>
      </c>
    </row>
    <row r="10" spans="1:9" ht="18" x14ac:dyDescent="0.35">
      <c r="A10" s="3">
        <v>5</v>
      </c>
      <c r="B10" s="3">
        <v>382</v>
      </c>
      <c r="C10" s="9">
        <f>$H$6*(B10-E6)+$I$6*(C9+D9)</f>
        <v>382.59643684210528</v>
      </c>
      <c r="D10" s="9">
        <f>H7*(C10-C9)+$I$7*D9</f>
        <v>9.3565540263157896</v>
      </c>
      <c r="E10" s="8">
        <f t="shared" si="0"/>
        <v>1.0052631578947369</v>
      </c>
      <c r="F10" s="10">
        <f>(C9+D9)*E6</f>
        <v>371.28815789473686</v>
      </c>
    </row>
    <row r="11" spans="1:9" ht="18" x14ac:dyDescent="0.35">
      <c r="A11" s="3">
        <v>6</v>
      </c>
      <c r="B11" s="3">
        <v>409</v>
      </c>
      <c r="C11" s="9">
        <f t="shared" ref="C11:C23" si="1">$H$6*(B11-E7)+$I$6*(C10+D10)</f>
        <v>405.13281658510527</v>
      </c>
      <c r="D11" s="9">
        <f t="shared" ref="D11:D23" si="2">H8*(C11-C10)+$I$7*D10</f>
        <v>8.8419435548684202</v>
      </c>
      <c r="E11" s="8">
        <f t="shared" si="0"/>
        <v>1.0763157894736841</v>
      </c>
      <c r="F11" s="10">
        <f t="shared" ref="F11:F29" si="3">(C10+D10)*E7</f>
        <v>397.11026706405818</v>
      </c>
    </row>
    <row r="12" spans="1:9" ht="18" x14ac:dyDescent="0.35">
      <c r="A12" s="3">
        <v>7</v>
      </c>
      <c r="B12" s="3">
        <v>498</v>
      </c>
      <c r="C12" s="9">
        <f t="shared" si="1"/>
        <v>482.10902309438904</v>
      </c>
      <c r="D12" s="9">
        <f t="shared" si="2"/>
        <v>8.3556366593506564</v>
      </c>
      <c r="E12" s="8">
        <f t="shared" si="0"/>
        <v>1.3105263157894738</v>
      </c>
      <c r="F12" s="10">
        <f t="shared" si="3"/>
        <v>470.62393784333847</v>
      </c>
    </row>
    <row r="13" spans="1:9" ht="18" x14ac:dyDescent="0.35">
      <c r="A13" s="3">
        <v>8</v>
      </c>
      <c r="B13" s="3">
        <v>387</v>
      </c>
      <c r="C13" s="9">
        <f t="shared" si="1"/>
        <v>404.67907259406041</v>
      </c>
      <c r="D13" s="9">
        <f t="shared" si="2"/>
        <v>7.8960766430863698</v>
      </c>
      <c r="E13" s="8">
        <f t="shared" si="0"/>
        <v>1.0184210526315789</v>
      </c>
      <c r="F13" s="10">
        <f t="shared" si="3"/>
        <v>440.12749730532954</v>
      </c>
    </row>
    <row r="14" spans="1:9" ht="18" x14ac:dyDescent="0.35">
      <c r="A14" s="3">
        <v>9</v>
      </c>
      <c r="B14" s="3">
        <v>473</v>
      </c>
      <c r="C14" s="9">
        <f t="shared" si="1"/>
        <v>461.41805024842267</v>
      </c>
      <c r="D14" s="9">
        <f t="shared" si="2"/>
        <v>7.4617924277166194</v>
      </c>
      <c r="E14" s="8">
        <f t="shared" si="0"/>
        <v>1.2447368421052631</v>
      </c>
      <c r="F14" s="10">
        <f t="shared" si="3"/>
        <v>414.74659739102651</v>
      </c>
    </row>
    <row r="15" spans="1:9" ht="18" x14ac:dyDescent="0.35">
      <c r="A15" s="3">
        <v>10</v>
      </c>
      <c r="B15" s="3">
        <v>513</v>
      </c>
      <c r="C15" s="9">
        <f t="shared" si="1"/>
        <v>504.26188041740545</v>
      </c>
      <c r="D15" s="9">
        <f t="shared" si="2"/>
        <v>7.0513938441922051</v>
      </c>
      <c r="E15" s="8">
        <f t="shared" si="0"/>
        <v>1.35</v>
      </c>
      <c r="F15" s="10">
        <f t="shared" si="3"/>
        <v>504.66277803826563</v>
      </c>
    </row>
    <row r="16" spans="1:9" ht="18" x14ac:dyDescent="0.35">
      <c r="A16" s="3">
        <v>11</v>
      </c>
      <c r="B16" s="3">
        <v>582</v>
      </c>
      <c r="C16" s="9">
        <f t="shared" si="1"/>
        <v>568.3405101869854</v>
      </c>
      <c r="D16" s="9">
        <f t="shared" si="2"/>
        <v>6.6635671827616338</v>
      </c>
      <c r="E16" s="8">
        <f t="shared" si="0"/>
        <v>1.5315789473684212</v>
      </c>
      <c r="F16" s="10">
        <f t="shared" si="3"/>
        <v>670.08950153230433</v>
      </c>
    </row>
    <row r="17" spans="1:6" ht="18" x14ac:dyDescent="0.35">
      <c r="A17" s="3">
        <v>12</v>
      </c>
      <c r="B17" s="3">
        <v>474</v>
      </c>
      <c r="C17" s="9">
        <f t="shared" si="1"/>
        <v>491.14158366655181</v>
      </c>
      <c r="D17" s="9">
        <f t="shared" si="2"/>
        <v>6.2970709877097439</v>
      </c>
      <c r="E17" s="8">
        <f t="shared" si="0"/>
        <v>1.2473684210526317</v>
      </c>
      <c r="F17" s="10">
        <f t="shared" si="3"/>
        <v>585.59625774234758</v>
      </c>
    </row>
    <row r="18" spans="1:6" ht="18" x14ac:dyDescent="0.35">
      <c r="A18" s="3">
        <v>13</v>
      </c>
      <c r="B18" s="3">
        <v>544</v>
      </c>
      <c r="C18" s="9">
        <f t="shared" si="1"/>
        <v>534.68890684424809</v>
      </c>
      <c r="D18" s="9">
        <f t="shared" si="2"/>
        <v>5.9507320833857076</v>
      </c>
      <c r="E18" s="8">
        <f t="shared" si="0"/>
        <v>1.4315789473684211</v>
      </c>
      <c r="F18" s="10">
        <f t="shared" si="3"/>
        <v>619.18022013543612</v>
      </c>
    </row>
    <row r="19" spans="1:6" ht="18" x14ac:dyDescent="0.35">
      <c r="A19" s="3">
        <v>14</v>
      </c>
      <c r="B19" s="3">
        <v>582</v>
      </c>
      <c r="C19" s="9">
        <f t="shared" si="1"/>
        <v>573.52815572911879</v>
      </c>
      <c r="D19" s="9">
        <f t="shared" si="2"/>
        <v>5.6234418187994937</v>
      </c>
      <c r="E19" s="8">
        <f t="shared" si="0"/>
        <v>1.5315789473684212</v>
      </c>
      <c r="F19" s="10">
        <f t="shared" si="3"/>
        <v>729.86351255230568</v>
      </c>
    </row>
    <row r="20" spans="1:6" ht="18" x14ac:dyDescent="0.35">
      <c r="A20" s="3">
        <v>15</v>
      </c>
      <c r="B20" s="3">
        <v>681</v>
      </c>
      <c r="C20" s="9">
        <f t="shared" si="1"/>
        <v>661.61202646879258</v>
      </c>
      <c r="D20" s="9">
        <f t="shared" si="2"/>
        <v>5.3141525187655212</v>
      </c>
      <c r="E20" s="8">
        <f t="shared" si="0"/>
        <v>1.7921052631578946</v>
      </c>
      <c r="F20" s="10">
        <f t="shared" si="3"/>
        <v>887.01639413918019</v>
      </c>
    </row>
    <row r="21" spans="1:6" ht="18" x14ac:dyDescent="0.35">
      <c r="A21" s="3">
        <v>16</v>
      </c>
      <c r="B21" s="3">
        <v>557</v>
      </c>
      <c r="C21" s="9">
        <f t="shared" si="1"/>
        <v>575.54152301767999</v>
      </c>
      <c r="D21" s="9">
        <f t="shared" si="2"/>
        <v>5.0218741302334173</v>
      </c>
      <c r="E21" s="8">
        <f t="shared" si="0"/>
        <v>1.4657894736842105</v>
      </c>
      <c r="F21" s="10">
        <f t="shared" si="3"/>
        <v>831.90265484237511</v>
      </c>
    </row>
    <row r="22" spans="1:6" ht="18" x14ac:dyDescent="0.35">
      <c r="A22" s="3">
        <v>17</v>
      </c>
      <c r="B22" s="3">
        <v>628</v>
      </c>
      <c r="C22" s="9">
        <f t="shared" si="1"/>
        <v>618.37952679759178</v>
      </c>
      <c r="D22" s="9">
        <f t="shared" si="2"/>
        <v>4.7456710530705788</v>
      </c>
      <c r="E22" s="8">
        <f t="shared" si="0"/>
        <v>1.6526315789473685</v>
      </c>
      <c r="F22" s="10">
        <f t="shared" si="3"/>
        <v>831.12233696964449</v>
      </c>
    </row>
    <row r="23" spans="1:6" ht="18" x14ac:dyDescent="0.35">
      <c r="A23" s="3">
        <v>18</v>
      </c>
      <c r="B23" s="3">
        <v>707</v>
      </c>
      <c r="C23" s="9">
        <f t="shared" si="1"/>
        <v>690.811327322681</v>
      </c>
      <c r="D23" s="9">
        <f t="shared" si="2"/>
        <v>4.4846591451516966</v>
      </c>
      <c r="E23" s="8">
        <f t="shared" si="0"/>
        <v>1.8605263157894736</v>
      </c>
      <c r="F23" s="10">
        <f t="shared" si="3"/>
        <v>954.36543460285668</v>
      </c>
    </row>
    <row r="24" spans="1:6" ht="18" x14ac:dyDescent="0.35">
      <c r="A24" s="3">
        <v>19</v>
      </c>
      <c r="B24" s="3">
        <v>773</v>
      </c>
      <c r="C24" s="9">
        <f>$H$6*(B24-E20)+$I$6*(C23+D23)</f>
        <v>757.69557506495846</v>
      </c>
      <c r="D24" s="9">
        <f>H21*(C24-C23)+$I$7*D23</f>
        <v>4.2380028921683532</v>
      </c>
      <c r="E24" s="8">
        <f t="shared" si="0"/>
        <v>2.0342105263157895</v>
      </c>
      <c r="F24" s="10">
        <f t="shared" si="3"/>
        <v>1246.0435968015631</v>
      </c>
    </row>
    <row r="25" spans="1:6" ht="18" x14ac:dyDescent="0.35">
      <c r="A25" s="3">
        <v>20</v>
      </c>
      <c r="B25" s="3">
        <v>592</v>
      </c>
      <c r="C25" s="9">
        <f t="shared" ref="C25:C29" si="4">$H$6*(B25-E21)+$I$6*(C24+D24)</f>
        <v>621.04329792900012</v>
      </c>
      <c r="D25" s="9">
        <f t="shared" ref="D25:D29" si="5">H22*(C25-C24)+$I$7*D24</f>
        <v>4.0049127330990935</v>
      </c>
      <c r="E25" s="8">
        <f t="shared" si="0"/>
        <v>1.5578947368421052</v>
      </c>
      <c r="F25" s="10">
        <f t="shared" si="3"/>
        <v>1116.8342182161043</v>
      </c>
    </row>
    <row r="26" spans="1:6" ht="18" x14ac:dyDescent="0.35">
      <c r="A26" s="3">
        <v>21</v>
      </c>
      <c r="B26" s="3">
        <v>627</v>
      </c>
      <c r="C26" s="9">
        <f t="shared" si="4"/>
        <v>625.29411833995891</v>
      </c>
      <c r="D26" s="9">
        <f t="shared" si="5"/>
        <v>3.7846425327786433</v>
      </c>
      <c r="E26" s="8">
        <f t="shared" si="0"/>
        <v>1.65</v>
      </c>
      <c r="F26" s="10">
        <f t="shared" si="3"/>
        <v>1032.9744113047325</v>
      </c>
    </row>
    <row r="27" spans="1:6" ht="18" x14ac:dyDescent="0.35">
      <c r="A27" s="3">
        <v>22</v>
      </c>
      <c r="B27" s="3">
        <v>725</v>
      </c>
      <c r="C27" s="9">
        <f t="shared" si="4"/>
        <v>706.39666680376831</v>
      </c>
      <c r="D27" s="9">
        <f t="shared" si="5"/>
        <v>3.5764871934758178</v>
      </c>
      <c r="E27" s="8">
        <f t="shared" si="0"/>
        <v>1.9078947368421053</v>
      </c>
      <c r="F27" s="10">
        <f t="shared" si="3"/>
        <v>1170.4175893079616</v>
      </c>
    </row>
    <row r="28" spans="1:6" ht="18" x14ac:dyDescent="0.35">
      <c r="A28" s="3">
        <v>23</v>
      </c>
      <c r="B28" s="3">
        <v>854</v>
      </c>
      <c r="C28" s="9">
        <f t="shared" si="4"/>
        <v>826.69110035887797</v>
      </c>
      <c r="D28" s="9">
        <f t="shared" si="5"/>
        <v>3.3797803978346477</v>
      </c>
      <c r="E28" s="8">
        <f t="shared" si="0"/>
        <v>2.2473684210526317</v>
      </c>
      <c r="F28" s="10">
        <f t="shared" si="3"/>
        <v>1444.234863262815</v>
      </c>
    </row>
    <row r="29" spans="1:6" ht="18" x14ac:dyDescent="0.35">
      <c r="A29" s="3">
        <v>24</v>
      </c>
      <c r="B29" s="3">
        <v>661</v>
      </c>
      <c r="C29" s="9">
        <f>$H$6*(B29-E25)+$I$6*(C28+D28)</f>
        <v>689.81402730101081</v>
      </c>
      <c r="D29" s="9">
        <f t="shared" si="5"/>
        <v>3.1938924759537417</v>
      </c>
      <c r="E29" s="8">
        <f t="shared" si="0"/>
        <v>1.7394736842105263</v>
      </c>
      <c r="F29" s="10">
        <f t="shared" si="3"/>
        <v>1293.1630563367733</v>
      </c>
    </row>
    <row r="30" spans="1:6" ht="18" x14ac:dyDescent="0.35">
      <c r="A30" s="3">
        <v>25</v>
      </c>
      <c r="B30" s="3"/>
      <c r="C30" s="9" t="s">
        <v>17</v>
      </c>
      <c r="D30" s="9" t="s">
        <v>17</v>
      </c>
      <c r="F30" s="9" t="s">
        <v>17</v>
      </c>
    </row>
    <row r="31" spans="1:6" ht="18" x14ac:dyDescent="0.35">
      <c r="A31" s="3">
        <v>26</v>
      </c>
      <c r="B31" s="3"/>
      <c r="C31" s="9" t="s">
        <v>17</v>
      </c>
      <c r="D31" s="9" t="s">
        <v>17</v>
      </c>
      <c r="F31" s="9" t="s">
        <v>17</v>
      </c>
    </row>
    <row r="32" spans="1:6" ht="18" x14ac:dyDescent="0.35">
      <c r="A32" s="3">
        <v>27</v>
      </c>
      <c r="B32" s="3"/>
      <c r="C32" s="9" t="s">
        <v>17</v>
      </c>
      <c r="D32" s="9" t="s">
        <v>17</v>
      </c>
      <c r="F32" s="9" t="s">
        <v>17</v>
      </c>
    </row>
    <row r="33" spans="1:6" ht="18" x14ac:dyDescent="0.35">
      <c r="A33" s="3">
        <v>28</v>
      </c>
      <c r="B33" s="3"/>
      <c r="C33" s="3"/>
      <c r="D33" s="3"/>
      <c r="F33" s="9" t="s">
        <v>18</v>
      </c>
    </row>
    <row r="34" spans="1:6" ht="18" x14ac:dyDescent="0.35">
      <c r="A34" s="3">
        <v>29</v>
      </c>
      <c r="B34" s="3"/>
      <c r="C34" s="3"/>
      <c r="D34" s="3"/>
      <c r="F34" s="9" t="s">
        <v>18</v>
      </c>
    </row>
    <row r="35" spans="1:6" ht="18" x14ac:dyDescent="0.35">
      <c r="A35" s="3">
        <v>30</v>
      </c>
      <c r="B35" s="3"/>
      <c r="C35" s="3"/>
      <c r="D35" s="3"/>
      <c r="F35" s="3"/>
    </row>
    <row r="36" spans="1:6" ht="18" x14ac:dyDescent="0.35">
      <c r="A36" s="3"/>
      <c r="B36" s="3"/>
      <c r="C36" s="3"/>
      <c r="D36" s="3"/>
      <c r="F36" s="3"/>
    </row>
    <row r="37" spans="1:6" ht="18" x14ac:dyDescent="0.35">
      <c r="A37" s="3"/>
      <c r="B37" s="3"/>
      <c r="C37" s="3"/>
      <c r="D37" s="3"/>
      <c r="F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Multiplicatives Seasonality</vt:lpstr>
      <vt:lpstr>Additive Seasonality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2021-02-28T18:03:30Z</dcterms:created>
  <dcterms:modified xsi:type="dcterms:W3CDTF">2021-02-28T19:07:01Z</dcterms:modified>
</cp:coreProperties>
</file>