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orecasting\"/>
    </mc:Choice>
  </mc:AlternateContent>
  <bookViews>
    <workbookView xWindow="0" yWindow="0" windowWidth="13128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L9" i="1"/>
  <c r="J11" i="1"/>
  <c r="K10" i="1"/>
  <c r="J10" i="1"/>
  <c r="K9" i="1"/>
  <c r="J9" i="1"/>
  <c r="J4" i="1"/>
  <c r="D23" i="1"/>
  <c r="E23" i="1"/>
  <c r="F23" i="1"/>
  <c r="G23" i="1"/>
  <c r="H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4" i="1"/>
  <c r="J7" i="1"/>
  <c r="J6" i="1"/>
  <c r="B23" i="1"/>
  <c r="C23" i="1"/>
</calcChain>
</file>

<file path=xl/sharedStrings.xml><?xml version="1.0" encoding="utf-8"?>
<sst xmlns="http://schemas.openxmlformats.org/spreadsheetml/2006/main" count="17" uniqueCount="17">
  <si>
    <t>Computation for determining the covariance and the correlation and the correlation of the price and mileage of data of table.</t>
  </si>
  <si>
    <t>i</t>
  </si>
  <si>
    <t>Mi</t>
  </si>
  <si>
    <t>Pi</t>
  </si>
  <si>
    <r>
      <t>Mi-</t>
    </r>
    <r>
      <rPr>
        <b/>
        <u/>
        <sz val="14"/>
        <color theme="1"/>
        <rFont val="Calibri"/>
        <family val="2"/>
        <scheme val="minor"/>
      </rPr>
      <t>M</t>
    </r>
  </si>
  <si>
    <r>
      <t>Pi-</t>
    </r>
    <r>
      <rPr>
        <b/>
        <u/>
        <sz val="14"/>
        <color theme="1"/>
        <rFont val="Calibri"/>
        <family val="2"/>
        <scheme val="minor"/>
      </rPr>
      <t>P</t>
    </r>
  </si>
  <si>
    <r>
      <t>(Pi-</t>
    </r>
    <r>
      <rPr>
        <b/>
        <u/>
        <sz val="14"/>
        <color theme="1"/>
        <rFont val="Calibri"/>
        <family val="2"/>
        <scheme val="minor"/>
      </rPr>
      <t>P)^2</t>
    </r>
  </si>
  <si>
    <r>
      <t>(Mi-</t>
    </r>
    <r>
      <rPr>
        <b/>
        <u/>
        <sz val="14"/>
        <color theme="1"/>
        <rFont val="Calibri"/>
        <family val="2"/>
        <scheme val="minor"/>
      </rPr>
      <t>M</t>
    </r>
    <r>
      <rPr>
        <b/>
        <sz val="14"/>
        <color theme="1"/>
        <rFont val="Calibri"/>
        <family val="2"/>
        <scheme val="minor"/>
      </rPr>
      <t>) (Pi-</t>
    </r>
    <r>
      <rPr>
        <b/>
        <u/>
        <sz val="14"/>
        <color theme="1"/>
        <rFont val="Calibri"/>
        <family val="2"/>
        <scheme val="minor"/>
      </rPr>
      <t>P</t>
    </r>
    <r>
      <rPr>
        <b/>
        <sz val="14"/>
        <color theme="1"/>
        <rFont val="Calibri"/>
        <family val="2"/>
        <scheme val="minor"/>
      </rPr>
      <t>)</t>
    </r>
  </si>
  <si>
    <r>
      <t>(Mi-</t>
    </r>
    <r>
      <rPr>
        <b/>
        <u/>
        <sz val="14"/>
        <color theme="1"/>
        <rFont val="Calibri"/>
        <family val="2"/>
        <scheme val="minor"/>
      </rPr>
      <t>M</t>
    </r>
    <r>
      <rPr>
        <b/>
        <sz val="14"/>
        <color theme="1"/>
        <rFont val="Calibri"/>
        <family val="2"/>
        <scheme val="minor"/>
      </rPr>
      <t>)^2</t>
    </r>
  </si>
  <si>
    <t>Mean Mileage</t>
  </si>
  <si>
    <t>Mean price</t>
  </si>
  <si>
    <t>sums</t>
  </si>
  <si>
    <t>No of terms</t>
  </si>
  <si>
    <t>S.D of M</t>
  </si>
  <si>
    <t>S.D OF P</t>
  </si>
  <si>
    <t>Covariance b/w P &amp; M</t>
  </si>
  <si>
    <t>Correlation B/W P &amp;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</si>
</sst>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5" borderId="0" xfId="0" applyNumberFormat="1" applyFont="1" applyFill="1" applyAlignment="1">
      <alignment horizontal="center"/>
    </xf>
    <xf numFmtId="0" fontId="0" fillId="5" borderId="0" xfId="0" applyFill="1"/>
    <xf numFmtId="2" fontId="1" fillId="4" borderId="0" xfId="0" applyNumberFormat="1" applyFont="1" applyFill="1" applyAlignment="1">
      <alignment horizontal="center"/>
    </xf>
    <xf numFmtId="0" fontId="0" fillId="4" borderId="0" xfId="0" applyFill="1"/>
    <xf numFmtId="0" fontId="5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C7" workbookViewId="0">
      <selection activeCell="I17" sqref="I17:I18"/>
    </sheetView>
  </sheetViews>
  <sheetFormatPr defaultRowHeight="14.4" x14ac:dyDescent="0.3"/>
  <cols>
    <col min="1" max="1" width="16.77734375" customWidth="1"/>
    <col min="2" max="2" width="16.44140625" customWidth="1"/>
    <col min="3" max="3" width="18.88671875" customWidth="1"/>
    <col min="4" max="4" width="23.77734375" customWidth="1"/>
    <col min="5" max="5" width="16.33203125" customWidth="1"/>
    <col min="6" max="6" width="21.44140625" customWidth="1"/>
    <col min="7" max="7" width="19.33203125" customWidth="1"/>
    <col min="8" max="8" width="26.5546875" customWidth="1"/>
    <col min="9" max="9" width="28" customWidth="1"/>
    <col min="10" max="10" width="18.21875" customWidth="1"/>
    <col min="11" max="11" width="11" customWidth="1"/>
  </cols>
  <sheetData>
    <row r="1" spans="1:20" ht="30.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4"/>
      <c r="Q1" s="1"/>
      <c r="R1" s="1"/>
      <c r="S1" s="1"/>
      <c r="T1" s="1"/>
    </row>
    <row r="3" spans="1:20" ht="28.2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8</v>
      </c>
      <c r="G3" s="5" t="s">
        <v>6</v>
      </c>
      <c r="H3" s="5" t="s">
        <v>7</v>
      </c>
    </row>
    <row r="4" spans="1:20" ht="18" x14ac:dyDescent="0.35">
      <c r="A4" s="7">
        <v>1</v>
      </c>
      <c r="B4" s="7">
        <v>19</v>
      </c>
      <c r="C4" s="22">
        <v>14.944000000000001</v>
      </c>
      <c r="D4" s="22">
        <f>B4-24.68</f>
        <v>-5.68</v>
      </c>
      <c r="E4" s="23">
        <f>C4-13.94</f>
        <v>1.0040000000000013</v>
      </c>
      <c r="F4" s="23">
        <f>D4^2</f>
        <v>32.2624</v>
      </c>
      <c r="G4" s="23">
        <f>E4^2</f>
        <v>1.0080160000000027</v>
      </c>
      <c r="H4" s="23">
        <f>D4*E4</f>
        <v>-5.7027200000000073</v>
      </c>
      <c r="J4" s="6">
        <f>J5-1</f>
        <v>18</v>
      </c>
    </row>
    <row r="5" spans="1:20" ht="18" x14ac:dyDescent="0.35">
      <c r="A5" s="7">
        <v>2</v>
      </c>
      <c r="B5" s="7">
        <v>19</v>
      </c>
      <c r="C5" s="22">
        <v>14.798999999999999</v>
      </c>
      <c r="D5" s="22">
        <f t="shared" ref="D5:D22" si="0">B5-24.68</f>
        <v>-5.68</v>
      </c>
      <c r="E5" s="23">
        <f t="shared" ref="E5:E22" si="1">C5-13.94</f>
        <v>0.85899999999999999</v>
      </c>
      <c r="F5" s="23">
        <f t="shared" ref="F5:F23" si="2">D5^2</f>
        <v>32.2624</v>
      </c>
      <c r="G5" s="23">
        <f t="shared" ref="G5:G23" si="3">E5^2</f>
        <v>0.73788100000000001</v>
      </c>
      <c r="H5" s="23">
        <f t="shared" ref="H5:H23" si="4">D5*E5</f>
        <v>-4.8791199999999995</v>
      </c>
      <c r="I5" s="16" t="s">
        <v>12</v>
      </c>
      <c r="J5" s="16">
        <v>19</v>
      </c>
    </row>
    <row r="6" spans="1:20" ht="18" x14ac:dyDescent="0.35">
      <c r="A6" s="7">
        <v>3</v>
      </c>
      <c r="B6" s="7">
        <v>20</v>
      </c>
      <c r="C6" s="22">
        <v>24.76</v>
      </c>
      <c r="D6" s="22">
        <f t="shared" si="0"/>
        <v>-4.68</v>
      </c>
      <c r="E6" s="23">
        <f t="shared" si="1"/>
        <v>10.820000000000002</v>
      </c>
      <c r="F6" s="23">
        <f t="shared" si="2"/>
        <v>21.902399999999997</v>
      </c>
      <c r="G6" s="23">
        <f t="shared" si="3"/>
        <v>117.07240000000004</v>
      </c>
      <c r="H6" s="23">
        <f t="shared" si="4"/>
        <v>-50.637600000000006</v>
      </c>
      <c r="I6" s="16" t="s">
        <v>9</v>
      </c>
      <c r="J6" s="9">
        <f>B23/J5</f>
        <v>24.684210526315791</v>
      </c>
    </row>
    <row r="7" spans="1:20" ht="18" x14ac:dyDescent="0.35">
      <c r="A7" s="7">
        <v>4</v>
      </c>
      <c r="B7" s="7">
        <v>20</v>
      </c>
      <c r="C7" s="22">
        <v>14.929</v>
      </c>
      <c r="D7" s="22">
        <f t="shared" si="0"/>
        <v>-4.68</v>
      </c>
      <c r="E7" s="23">
        <f t="shared" si="1"/>
        <v>0.98900000000000077</v>
      </c>
      <c r="F7" s="23">
        <f t="shared" si="2"/>
        <v>21.902399999999997</v>
      </c>
      <c r="G7" s="23">
        <f t="shared" si="3"/>
        <v>0.97812100000000157</v>
      </c>
      <c r="H7" s="23">
        <f t="shared" si="4"/>
        <v>-4.6285200000000035</v>
      </c>
      <c r="I7" s="16" t="s">
        <v>10</v>
      </c>
      <c r="J7" s="9">
        <f>C23/J5</f>
        <v>13.939631578947365</v>
      </c>
    </row>
    <row r="8" spans="1:20" ht="18" x14ac:dyDescent="0.35">
      <c r="A8" s="7">
        <v>5</v>
      </c>
      <c r="B8" s="7">
        <v>20</v>
      </c>
      <c r="C8" s="22">
        <v>13.949</v>
      </c>
      <c r="D8" s="22">
        <f t="shared" si="0"/>
        <v>-4.68</v>
      </c>
      <c r="E8" s="23">
        <f t="shared" si="1"/>
        <v>9.0000000000003411E-3</v>
      </c>
      <c r="F8" s="23">
        <f t="shared" si="2"/>
        <v>21.902399999999997</v>
      </c>
      <c r="G8" s="23">
        <f t="shared" si="3"/>
        <v>8.1000000000006143E-5</v>
      </c>
      <c r="H8" s="23">
        <f t="shared" si="4"/>
        <v>-4.2120000000001594E-2</v>
      </c>
      <c r="I8" s="10"/>
      <c r="J8" s="10"/>
    </row>
    <row r="9" spans="1:20" ht="18" x14ac:dyDescent="0.35">
      <c r="A9" s="7">
        <v>6</v>
      </c>
      <c r="B9" s="7">
        <v>21</v>
      </c>
      <c r="C9" s="22">
        <v>17.879000000000001</v>
      </c>
      <c r="D9" s="22">
        <f t="shared" si="0"/>
        <v>-3.6799999999999997</v>
      </c>
      <c r="E9" s="23">
        <f t="shared" si="1"/>
        <v>3.9390000000000018</v>
      </c>
      <c r="F9" s="23">
        <f t="shared" si="2"/>
        <v>13.542399999999997</v>
      </c>
      <c r="G9" s="23">
        <f t="shared" si="3"/>
        <v>15.515721000000015</v>
      </c>
      <c r="H9" s="23">
        <f t="shared" si="4"/>
        <v>-14.495520000000006</v>
      </c>
      <c r="I9" s="13" t="s">
        <v>13</v>
      </c>
      <c r="J9" s="14">
        <f>F23/J4</f>
        <v>28.561422222222216</v>
      </c>
      <c r="K9" s="11">
        <f>SQRT(J9)</f>
        <v>5.3442887480208459</v>
      </c>
      <c r="L9" s="11">
        <f>K9*K10</f>
        <v>28.874653929444509</v>
      </c>
    </row>
    <row r="10" spans="1:20" ht="18" x14ac:dyDescent="0.35">
      <c r="A10" s="7">
        <v>7</v>
      </c>
      <c r="B10" s="7">
        <v>21</v>
      </c>
      <c r="C10" s="22">
        <v>11.65</v>
      </c>
      <c r="D10" s="22">
        <f t="shared" si="0"/>
        <v>-3.6799999999999997</v>
      </c>
      <c r="E10" s="23">
        <f t="shared" si="1"/>
        <v>-2.2899999999999991</v>
      </c>
      <c r="F10" s="23">
        <f t="shared" si="2"/>
        <v>13.542399999999997</v>
      </c>
      <c r="G10" s="23">
        <f t="shared" si="3"/>
        <v>5.244099999999996</v>
      </c>
      <c r="H10" s="23">
        <f t="shared" si="4"/>
        <v>8.4271999999999956</v>
      </c>
      <c r="I10" s="13" t="s">
        <v>14</v>
      </c>
      <c r="J10" s="14">
        <f>G23/J4</f>
        <v>29.191320833333332</v>
      </c>
      <c r="K10" s="11">
        <f>SQRT(J10)</f>
        <v>5.4028992988332973</v>
      </c>
      <c r="L10" s="12"/>
    </row>
    <row r="11" spans="1:20" ht="18" x14ac:dyDescent="0.35">
      <c r="A11" s="7">
        <v>8</v>
      </c>
      <c r="B11" s="7">
        <v>21</v>
      </c>
      <c r="C11" s="22">
        <v>23.33</v>
      </c>
      <c r="D11" s="22">
        <f t="shared" si="0"/>
        <v>-3.6799999999999997</v>
      </c>
      <c r="E11" s="23">
        <f t="shared" si="1"/>
        <v>9.3899999999999988</v>
      </c>
      <c r="F11" s="23">
        <f t="shared" si="2"/>
        <v>13.542399999999997</v>
      </c>
      <c r="G11" s="23">
        <f t="shared" si="3"/>
        <v>88.172099999999972</v>
      </c>
      <c r="H11" s="23">
        <f t="shared" si="4"/>
        <v>-34.555199999999992</v>
      </c>
      <c r="I11" s="15" t="s">
        <v>15</v>
      </c>
      <c r="J11" s="14">
        <f>H23/J4</f>
        <v>-21.007679999999997</v>
      </c>
    </row>
    <row r="12" spans="1:20" ht="18" x14ac:dyDescent="0.35">
      <c r="A12" s="7">
        <v>9</v>
      </c>
      <c r="B12" s="7">
        <v>22</v>
      </c>
      <c r="C12" s="22">
        <v>17.899000000000001</v>
      </c>
      <c r="D12" s="22">
        <f t="shared" si="0"/>
        <v>-2.6799999999999997</v>
      </c>
      <c r="E12" s="23">
        <f t="shared" si="1"/>
        <v>3.9590000000000014</v>
      </c>
      <c r="F12" s="23">
        <f t="shared" si="2"/>
        <v>7.1823999999999986</v>
      </c>
      <c r="G12" s="23">
        <f t="shared" si="3"/>
        <v>15.673681000000011</v>
      </c>
      <c r="H12" s="23">
        <f t="shared" si="4"/>
        <v>-10.610120000000002</v>
      </c>
      <c r="I12" s="17" t="s">
        <v>16</v>
      </c>
      <c r="J12" s="18">
        <f>J11/L9</f>
        <v>-0.72754742104727776</v>
      </c>
    </row>
    <row r="13" spans="1:20" ht="18" x14ac:dyDescent="0.35">
      <c r="A13" s="7">
        <v>10</v>
      </c>
      <c r="B13" s="7">
        <v>23</v>
      </c>
      <c r="C13" s="22">
        <v>21.498000000000001</v>
      </c>
      <c r="D13" s="22">
        <f t="shared" si="0"/>
        <v>-1.6799999999999997</v>
      </c>
      <c r="E13" s="23">
        <f t="shared" si="1"/>
        <v>7.5580000000000016</v>
      </c>
      <c r="F13" s="23">
        <f t="shared" si="2"/>
        <v>2.8223999999999991</v>
      </c>
      <c r="G13" s="23">
        <f t="shared" si="3"/>
        <v>57.123364000000024</v>
      </c>
      <c r="H13" s="23">
        <f t="shared" si="4"/>
        <v>-12.69744</v>
      </c>
    </row>
    <row r="14" spans="1:20" ht="18" x14ac:dyDescent="0.35">
      <c r="A14" s="7">
        <v>11</v>
      </c>
      <c r="B14" s="7">
        <v>24</v>
      </c>
      <c r="C14" s="22">
        <v>13.249000000000001</v>
      </c>
      <c r="D14" s="22">
        <f t="shared" si="0"/>
        <v>-0.67999999999999972</v>
      </c>
      <c r="E14" s="23">
        <f t="shared" si="1"/>
        <v>-0.69099999999999895</v>
      </c>
      <c r="F14" s="23">
        <f t="shared" si="2"/>
        <v>0.46239999999999959</v>
      </c>
      <c r="G14" s="23">
        <f t="shared" si="3"/>
        <v>0.47748099999999855</v>
      </c>
      <c r="H14" s="23">
        <f t="shared" si="4"/>
        <v>0.46987999999999908</v>
      </c>
    </row>
    <row r="15" spans="1:20" ht="18" x14ac:dyDescent="0.35">
      <c r="A15" s="7">
        <v>12</v>
      </c>
      <c r="B15" s="7">
        <v>25</v>
      </c>
      <c r="C15" s="22">
        <v>9.5990000000000002</v>
      </c>
      <c r="D15" s="22">
        <f t="shared" si="0"/>
        <v>0.32000000000000028</v>
      </c>
      <c r="E15" s="23">
        <f t="shared" si="1"/>
        <v>-4.3409999999999993</v>
      </c>
      <c r="F15" s="23">
        <f t="shared" si="2"/>
        <v>0.10240000000000019</v>
      </c>
      <c r="G15" s="23">
        <f t="shared" si="3"/>
        <v>18.844280999999995</v>
      </c>
      <c r="H15" s="23">
        <f t="shared" si="4"/>
        <v>-1.389120000000001</v>
      </c>
    </row>
    <row r="16" spans="1:20" ht="18" x14ac:dyDescent="0.35">
      <c r="A16" s="7">
        <v>13</v>
      </c>
      <c r="B16" s="7">
        <v>25</v>
      </c>
      <c r="C16" s="22">
        <v>10.989000000000001</v>
      </c>
      <c r="D16" s="22">
        <f t="shared" si="0"/>
        <v>0.32000000000000028</v>
      </c>
      <c r="E16" s="23">
        <f t="shared" si="1"/>
        <v>-2.9509999999999987</v>
      </c>
      <c r="F16" s="23">
        <f t="shared" si="2"/>
        <v>0.10240000000000019</v>
      </c>
      <c r="G16" s="23">
        <f t="shared" si="3"/>
        <v>8.7084009999999932</v>
      </c>
      <c r="H16" s="23">
        <f t="shared" si="4"/>
        <v>-0.94432000000000038</v>
      </c>
    </row>
    <row r="17" spans="1:8" ht="18" x14ac:dyDescent="0.35">
      <c r="A17" s="7">
        <v>14</v>
      </c>
      <c r="B17" s="7">
        <v>27</v>
      </c>
      <c r="C17" s="22">
        <v>13.945</v>
      </c>
      <c r="D17" s="22">
        <f t="shared" si="0"/>
        <v>2.3200000000000003</v>
      </c>
      <c r="E17" s="23">
        <f t="shared" si="1"/>
        <v>5.0000000000007816E-3</v>
      </c>
      <c r="F17" s="23">
        <f t="shared" si="2"/>
        <v>5.3824000000000014</v>
      </c>
      <c r="G17" s="23">
        <f t="shared" si="3"/>
        <v>2.5000000000007818E-5</v>
      </c>
      <c r="H17" s="23">
        <f t="shared" si="4"/>
        <v>1.1600000000001815E-2</v>
      </c>
    </row>
    <row r="18" spans="1:8" ht="18" x14ac:dyDescent="0.35">
      <c r="A18" s="7">
        <v>15</v>
      </c>
      <c r="B18" s="7">
        <v>28</v>
      </c>
      <c r="C18" s="22">
        <v>13.071</v>
      </c>
      <c r="D18" s="22">
        <f t="shared" si="0"/>
        <v>3.3200000000000003</v>
      </c>
      <c r="E18" s="23">
        <f t="shared" si="1"/>
        <v>-0.86899999999999977</v>
      </c>
      <c r="F18" s="23">
        <f t="shared" si="2"/>
        <v>11.022400000000001</v>
      </c>
      <c r="G18" s="23">
        <f t="shared" si="3"/>
        <v>0.75516099999999964</v>
      </c>
      <c r="H18" s="23">
        <f t="shared" si="4"/>
        <v>-2.8850799999999994</v>
      </c>
    </row>
    <row r="19" spans="1:8" ht="18" x14ac:dyDescent="0.35">
      <c r="A19" s="7">
        <v>16</v>
      </c>
      <c r="B19" s="7">
        <v>32</v>
      </c>
      <c r="C19" s="22">
        <v>6.5990000000000002</v>
      </c>
      <c r="D19" s="22">
        <f t="shared" si="0"/>
        <v>7.32</v>
      </c>
      <c r="E19" s="23">
        <f t="shared" si="1"/>
        <v>-7.3409999999999993</v>
      </c>
      <c r="F19" s="23">
        <f t="shared" si="2"/>
        <v>53.582400000000007</v>
      </c>
      <c r="G19" s="23">
        <f t="shared" si="3"/>
        <v>53.890280999999987</v>
      </c>
      <c r="H19" s="23">
        <f t="shared" si="4"/>
        <v>-53.73612</v>
      </c>
    </row>
    <row r="20" spans="1:8" ht="18" x14ac:dyDescent="0.35">
      <c r="A20" s="7">
        <v>17</v>
      </c>
      <c r="B20" s="7">
        <v>33</v>
      </c>
      <c r="C20" s="22">
        <v>9.41</v>
      </c>
      <c r="D20" s="22">
        <f t="shared" si="0"/>
        <v>8.32</v>
      </c>
      <c r="E20" s="23">
        <f t="shared" si="1"/>
        <v>-4.5299999999999994</v>
      </c>
      <c r="F20" s="23">
        <f t="shared" si="2"/>
        <v>69.222400000000007</v>
      </c>
      <c r="G20" s="23">
        <f t="shared" si="3"/>
        <v>20.520899999999994</v>
      </c>
      <c r="H20" s="23">
        <f t="shared" si="4"/>
        <v>-37.689599999999999</v>
      </c>
    </row>
    <row r="21" spans="1:8" ht="18" x14ac:dyDescent="0.35">
      <c r="A21" s="7">
        <v>18</v>
      </c>
      <c r="B21" s="7">
        <v>34</v>
      </c>
      <c r="C21" s="22">
        <v>5.8659999999999997</v>
      </c>
      <c r="D21" s="22">
        <f t="shared" si="0"/>
        <v>9.32</v>
      </c>
      <c r="E21" s="23">
        <f t="shared" si="1"/>
        <v>-8.0739999999999998</v>
      </c>
      <c r="F21" s="23">
        <f t="shared" si="2"/>
        <v>86.862400000000008</v>
      </c>
      <c r="G21" s="23">
        <f t="shared" si="3"/>
        <v>65.189475999999999</v>
      </c>
      <c r="H21" s="23">
        <f t="shared" si="4"/>
        <v>-75.249679999999998</v>
      </c>
    </row>
    <row r="22" spans="1:8" ht="18" x14ac:dyDescent="0.35">
      <c r="A22" s="7">
        <v>19</v>
      </c>
      <c r="B22" s="7">
        <v>35</v>
      </c>
      <c r="C22" s="22">
        <v>6.4880000000000004</v>
      </c>
      <c r="D22" s="22">
        <f t="shared" si="0"/>
        <v>10.32</v>
      </c>
      <c r="E22" s="23">
        <f t="shared" si="1"/>
        <v>-7.4519999999999991</v>
      </c>
      <c r="F22" s="23">
        <f t="shared" si="2"/>
        <v>106.50240000000001</v>
      </c>
      <c r="G22" s="23">
        <f t="shared" si="3"/>
        <v>55.532303999999989</v>
      </c>
      <c r="H22" s="23">
        <f t="shared" si="4"/>
        <v>-76.904639999999986</v>
      </c>
    </row>
    <row r="23" spans="1:8" ht="31.2" customHeight="1" x14ac:dyDescent="0.3">
      <c r="A23" s="8" t="s">
        <v>11</v>
      </c>
      <c r="B23" s="8">
        <f>SUM(B4:B22)</f>
        <v>469</v>
      </c>
      <c r="C23" s="19">
        <f>SUM(C4:C22)</f>
        <v>264.85299999999995</v>
      </c>
      <c r="D23" s="20">
        <f>SUM(D4:D22)</f>
        <v>8.00000000000054E-2</v>
      </c>
      <c r="E23" s="20">
        <f>SUM(E4:E22)</f>
        <v>-6.9999999999916795E-3</v>
      </c>
      <c r="F23" s="21">
        <f>SUM(F4:F22)</f>
        <v>514.10559999999987</v>
      </c>
      <c r="G23" s="21">
        <f>SUM(G4:G22)</f>
        <v>525.44377499999996</v>
      </c>
      <c r="H23" s="21">
        <f>SUM(H4:H22)</f>
        <v>-378.13823999999994</v>
      </c>
    </row>
    <row r="24" spans="1:8" ht="18" x14ac:dyDescent="0.35">
      <c r="A24" s="7"/>
      <c r="B24" s="7"/>
      <c r="C24" s="7"/>
      <c r="D24" s="7"/>
      <c r="E24" s="7"/>
      <c r="F24" s="7"/>
      <c r="G24" s="7"/>
      <c r="H24" s="7"/>
    </row>
    <row r="25" spans="1:8" ht="18" x14ac:dyDescent="0.35">
      <c r="A25" s="7"/>
      <c r="B25" s="7"/>
      <c r="C25" s="7"/>
      <c r="D25" s="7"/>
      <c r="E25" s="7"/>
      <c r="F25" s="7"/>
      <c r="G25" s="7"/>
      <c r="H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Khangode</dc:creator>
  <cp:lastModifiedBy>Yogesh Khangode</cp:lastModifiedBy>
  <dcterms:created xsi:type="dcterms:W3CDTF">2021-01-29T15:04:42Z</dcterms:created>
  <dcterms:modified xsi:type="dcterms:W3CDTF">2021-01-29T15:28:22Z</dcterms:modified>
</cp:coreProperties>
</file>