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/>
  </bookViews>
  <sheets>
    <sheet name="Single Exponential Metho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I5" i="1"/>
  <c r="I8" i="1"/>
  <c r="I9" i="1"/>
  <c r="I10" i="1"/>
  <c r="I11" i="1"/>
  <c r="I12" i="1"/>
  <c r="I13" i="1"/>
  <c r="I14" i="1"/>
  <c r="I6" i="1"/>
  <c r="I7" i="1"/>
  <c r="F6" i="1"/>
  <c r="F7" i="1" s="1"/>
  <c r="F8" i="1" s="1"/>
  <c r="F9" i="1" s="1"/>
  <c r="F10" i="1" s="1"/>
  <c r="F11" i="1" s="1"/>
  <c r="F12" i="1" s="1"/>
  <c r="F13" i="1" s="1"/>
  <c r="F5" i="1"/>
  <c r="H8" i="1"/>
  <c r="H9" i="1"/>
  <c r="H10" i="1"/>
  <c r="H11" i="1"/>
  <c r="H12" i="1" s="1"/>
  <c r="H13" i="1" s="1"/>
  <c r="H14" i="1" s="1"/>
  <c r="H7" i="1"/>
  <c r="H6" i="1"/>
  <c r="E6" i="1"/>
  <c r="E7" i="1"/>
  <c r="E8" i="1"/>
  <c r="E9" i="1"/>
  <c r="E10" i="1"/>
  <c r="E11" i="1"/>
  <c r="E12" i="1"/>
  <c r="E13" i="1"/>
  <c r="E14" i="1"/>
  <c r="E5" i="1"/>
  <c r="H5" i="1"/>
  <c r="G6" i="1"/>
  <c r="G5" i="1"/>
  <c r="D6" i="1" l="1"/>
  <c r="D11" i="1"/>
  <c r="D7" i="1"/>
  <c r="G7" i="1" s="1"/>
  <c r="D8" i="1"/>
  <c r="D9" i="1"/>
  <c r="D10" i="1"/>
  <c r="D12" i="1"/>
  <c r="D13" i="1"/>
  <c r="D14" i="1"/>
  <c r="D5" i="1"/>
  <c r="C7" i="1"/>
  <c r="C8" i="1" s="1"/>
  <c r="C9" i="1" s="1"/>
  <c r="C10" i="1" s="1"/>
  <c r="C11" i="1" s="1"/>
  <c r="C12" i="1" s="1"/>
  <c r="C13" i="1" s="1"/>
  <c r="C14" i="1" s="1"/>
  <c r="C15" i="1" s="1"/>
  <c r="C6" i="1"/>
  <c r="K4" i="1"/>
  <c r="G8" i="1" l="1"/>
  <c r="G9" i="1" l="1"/>
  <c r="G10" i="1" l="1"/>
  <c r="G11" i="1" l="1"/>
  <c r="G12" i="1" l="1"/>
  <c r="G14" i="1" l="1"/>
  <c r="G13" i="1"/>
</calcChain>
</file>

<file path=xl/sharedStrings.xml><?xml version="1.0" encoding="utf-8"?>
<sst xmlns="http://schemas.openxmlformats.org/spreadsheetml/2006/main" count="29" uniqueCount="20">
  <si>
    <t>Forecasting electric can opener shipment using adaptive-response-rate single Exponentail Smoothing</t>
  </si>
  <si>
    <t>Period</t>
  </si>
  <si>
    <t>Forecast</t>
  </si>
  <si>
    <t>Error</t>
  </si>
  <si>
    <t>Smoothed Error</t>
  </si>
  <si>
    <t>Absolute Smoothed Error</t>
  </si>
  <si>
    <t xml:space="preserve"> </t>
  </si>
  <si>
    <t>Observed Value</t>
  </si>
  <si>
    <t>Yt</t>
  </si>
  <si>
    <t>Ft</t>
  </si>
  <si>
    <t>Et</t>
  </si>
  <si>
    <t>At</t>
  </si>
  <si>
    <t>Mt</t>
  </si>
  <si>
    <t>Alpha T</t>
  </si>
  <si>
    <t>-</t>
  </si>
  <si>
    <t>Alpha</t>
  </si>
  <si>
    <t>1 - Alpha</t>
  </si>
  <si>
    <t>|At|</t>
  </si>
  <si>
    <t>|Et|</t>
  </si>
  <si>
    <t>Beta'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</si>
</sst>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N14" sqref="N14"/>
    </sheetView>
  </sheetViews>
  <sheetFormatPr defaultRowHeight="14.4" x14ac:dyDescent="0.3"/>
  <cols>
    <col min="1" max="1" width="11.88671875" customWidth="1"/>
    <col min="2" max="2" width="18.109375" customWidth="1"/>
    <col min="3" max="4" width="9.88671875" bestFit="1" customWidth="1"/>
    <col min="5" max="5" width="9.88671875" customWidth="1"/>
    <col min="6" max="6" width="17.6640625" bestFit="1" customWidth="1"/>
    <col min="7" max="7" width="17.6640625" customWidth="1"/>
    <col min="8" max="8" width="27.5546875" bestFit="1" customWidth="1"/>
    <col min="9" max="9" width="13.77734375" customWidth="1"/>
    <col min="10" max="10" width="14.6640625" customWidth="1"/>
    <col min="11" max="11" width="18.21875" customWidth="1"/>
  </cols>
  <sheetData>
    <row r="1" spans="1:16" ht="39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22.8" customHeight="1" x14ac:dyDescent="0.35">
      <c r="A2" s="4" t="s">
        <v>1</v>
      </c>
      <c r="B2" s="4" t="s">
        <v>7</v>
      </c>
      <c r="C2" s="4" t="s">
        <v>2</v>
      </c>
      <c r="D2" s="4" t="s">
        <v>3</v>
      </c>
      <c r="E2" s="4"/>
      <c r="F2" s="4" t="s">
        <v>4</v>
      </c>
      <c r="G2" s="4"/>
      <c r="H2" s="4" t="s">
        <v>5</v>
      </c>
      <c r="I2" s="4"/>
      <c r="J2" s="7"/>
      <c r="K2" s="7"/>
    </row>
    <row r="3" spans="1:16" s="1" customFormat="1" ht="18" x14ac:dyDescent="0.35">
      <c r="A3" s="4"/>
      <c r="B3" s="5" t="s">
        <v>8</v>
      </c>
      <c r="C3" s="5" t="s">
        <v>9</v>
      </c>
      <c r="D3" s="5" t="s">
        <v>10</v>
      </c>
      <c r="E3" s="5" t="s">
        <v>18</v>
      </c>
      <c r="F3" s="5" t="s">
        <v>11</v>
      </c>
      <c r="G3" s="5" t="s">
        <v>17</v>
      </c>
      <c r="H3" s="5" t="s">
        <v>12</v>
      </c>
      <c r="I3" s="5" t="s">
        <v>13</v>
      </c>
      <c r="J3" s="6" t="s">
        <v>15</v>
      </c>
      <c r="K3" s="6" t="s">
        <v>16</v>
      </c>
    </row>
    <row r="4" spans="1:16" ht="18" x14ac:dyDescent="0.35">
      <c r="A4" s="12">
        <v>1</v>
      </c>
      <c r="B4" s="12">
        <v>200</v>
      </c>
      <c r="C4" s="12" t="s">
        <v>14</v>
      </c>
      <c r="D4" s="10" t="s">
        <v>14</v>
      </c>
      <c r="E4" s="10"/>
      <c r="F4" s="8" t="s">
        <v>14</v>
      </c>
      <c r="G4" s="8" t="s">
        <v>14</v>
      </c>
      <c r="H4" s="16" t="s">
        <v>14</v>
      </c>
      <c r="I4" s="13" t="s">
        <v>14</v>
      </c>
      <c r="J4" s="6">
        <v>0.2</v>
      </c>
      <c r="K4" s="6">
        <f>1-J4</f>
        <v>0.8</v>
      </c>
      <c r="L4" s="1"/>
      <c r="M4" s="1"/>
    </row>
    <row r="5" spans="1:16" ht="18" x14ac:dyDescent="0.35">
      <c r="A5" s="12">
        <v>2</v>
      </c>
      <c r="B5" s="12">
        <v>135</v>
      </c>
      <c r="C5" s="12">
        <v>200</v>
      </c>
      <c r="D5" s="11">
        <f>B5-C5</f>
        <v>-65</v>
      </c>
      <c r="E5" s="11">
        <f>ABS(D5)</f>
        <v>65</v>
      </c>
      <c r="F5" s="8">
        <f>D5*$J$4</f>
        <v>-13</v>
      </c>
      <c r="G5" s="8">
        <f>ABS(F5)</f>
        <v>13</v>
      </c>
      <c r="H5" s="16">
        <f>G5</f>
        <v>13</v>
      </c>
      <c r="I5" s="13">
        <f>G5/E5</f>
        <v>0.2</v>
      </c>
      <c r="J5" s="6">
        <v>0.2</v>
      </c>
      <c r="K5" s="6">
        <v>0.8</v>
      </c>
      <c r="L5" s="1" t="s">
        <v>19</v>
      </c>
      <c r="M5" s="1"/>
    </row>
    <row r="6" spans="1:16" ht="18" x14ac:dyDescent="0.35">
      <c r="A6" s="12">
        <v>3</v>
      </c>
      <c r="B6" s="12">
        <v>195</v>
      </c>
      <c r="C6" s="12">
        <f>$J$4*B5+$K$4*C5</f>
        <v>187</v>
      </c>
      <c r="D6" s="11">
        <f>B6-C6</f>
        <v>8</v>
      </c>
      <c r="E6" s="11">
        <f t="shared" ref="E6:E14" si="0">ABS(D6)</f>
        <v>8</v>
      </c>
      <c r="F6" s="8">
        <f>$J$4*D6+$K$4*F5</f>
        <v>-8.8000000000000007</v>
      </c>
      <c r="G6" s="8">
        <f t="shared" ref="G6:G14" si="1">ABS(F6)</f>
        <v>8.8000000000000007</v>
      </c>
      <c r="H6" s="16">
        <f>$J$5*E6+$K$5*H5</f>
        <v>12</v>
      </c>
      <c r="I6" s="13">
        <f t="shared" ref="I6:I15" si="2">G6/E6</f>
        <v>1.1000000000000001</v>
      </c>
      <c r="J6" s="1"/>
      <c r="K6" s="1"/>
      <c r="L6" s="1"/>
      <c r="M6" s="1"/>
    </row>
    <row r="7" spans="1:16" ht="18" x14ac:dyDescent="0.35">
      <c r="A7" s="12">
        <v>4</v>
      </c>
      <c r="B7" s="12">
        <v>197.5</v>
      </c>
      <c r="C7" s="12">
        <f t="shared" ref="C7:C15" si="3">$J$4*B6+$K$4*C6</f>
        <v>188.6</v>
      </c>
      <c r="D7" s="11">
        <f t="shared" ref="D7:D15" si="4">B7-C7</f>
        <v>8.9000000000000057</v>
      </c>
      <c r="E7" s="11">
        <f t="shared" si="0"/>
        <v>8.9000000000000057</v>
      </c>
      <c r="F7" s="9">
        <f>$J$4*D7+$K$4*F6</f>
        <v>-5.26</v>
      </c>
      <c r="G7" s="9">
        <f t="shared" si="1"/>
        <v>5.26</v>
      </c>
      <c r="H7" s="17">
        <f t="shared" ref="H7:H14" si="5">$J$5*E7+$K$5*H6</f>
        <v>11.380000000000003</v>
      </c>
      <c r="I7" s="14">
        <f t="shared" si="2"/>
        <v>0.59101123595505578</v>
      </c>
      <c r="J7" s="1" t="s">
        <v>6</v>
      </c>
      <c r="K7" s="1"/>
      <c r="L7" s="1"/>
      <c r="M7" s="1"/>
    </row>
    <row r="8" spans="1:16" ht="18" x14ac:dyDescent="0.35">
      <c r="A8" s="12">
        <v>5</v>
      </c>
      <c r="B8" s="12">
        <v>310</v>
      </c>
      <c r="C8" s="12">
        <f t="shared" si="3"/>
        <v>190.38</v>
      </c>
      <c r="D8" s="11">
        <f t="shared" si="4"/>
        <v>119.62</v>
      </c>
      <c r="E8" s="11">
        <f t="shared" si="0"/>
        <v>119.62</v>
      </c>
      <c r="F8" s="9">
        <f>$J$4*D8+$K$4*F7</f>
        <v>19.716000000000001</v>
      </c>
      <c r="G8" s="9">
        <f t="shared" si="1"/>
        <v>19.716000000000001</v>
      </c>
      <c r="H8" s="17">
        <f t="shared" si="5"/>
        <v>33.028000000000006</v>
      </c>
      <c r="I8" s="14">
        <f t="shared" si="2"/>
        <v>0.16482193613108176</v>
      </c>
      <c r="J8" s="1"/>
      <c r="K8" s="1"/>
      <c r="L8" s="1"/>
      <c r="M8" s="1"/>
    </row>
    <row r="9" spans="1:16" ht="18" x14ac:dyDescent="0.35">
      <c r="A9" s="12">
        <v>6</v>
      </c>
      <c r="B9" s="12">
        <v>175</v>
      </c>
      <c r="C9" s="12">
        <f t="shared" si="3"/>
        <v>214.304</v>
      </c>
      <c r="D9" s="11">
        <f t="shared" si="4"/>
        <v>-39.304000000000002</v>
      </c>
      <c r="E9" s="11">
        <f t="shared" si="0"/>
        <v>39.304000000000002</v>
      </c>
      <c r="F9" s="9">
        <f>$J$4*D9+$K$4*F8</f>
        <v>7.9120000000000008</v>
      </c>
      <c r="G9" s="9">
        <f t="shared" si="1"/>
        <v>7.9120000000000008</v>
      </c>
      <c r="H9" s="17">
        <f t="shared" si="5"/>
        <v>34.283200000000008</v>
      </c>
      <c r="I9" s="14">
        <f t="shared" si="2"/>
        <v>0.20130266639527786</v>
      </c>
      <c r="J9" s="1"/>
      <c r="K9" s="1"/>
      <c r="L9" s="1"/>
      <c r="M9" s="1"/>
    </row>
    <row r="10" spans="1:16" ht="18" x14ac:dyDescent="0.35">
      <c r="A10" s="12">
        <v>7</v>
      </c>
      <c r="B10" s="12">
        <v>155</v>
      </c>
      <c r="C10" s="12">
        <f t="shared" si="3"/>
        <v>206.44320000000002</v>
      </c>
      <c r="D10" s="11">
        <f t="shared" si="4"/>
        <v>-51.443200000000019</v>
      </c>
      <c r="E10" s="11">
        <f t="shared" si="0"/>
        <v>51.443200000000019</v>
      </c>
      <c r="F10" s="9">
        <f>$J$4*D10+$K$4*F9</f>
        <v>-3.9590400000000034</v>
      </c>
      <c r="G10" s="9">
        <f t="shared" si="1"/>
        <v>3.9590400000000034</v>
      </c>
      <c r="H10" s="17">
        <f t="shared" si="5"/>
        <v>37.71520000000001</v>
      </c>
      <c r="I10" s="14">
        <f t="shared" si="2"/>
        <v>7.6959442647424769E-2</v>
      </c>
      <c r="J10" s="1"/>
      <c r="K10" s="1"/>
      <c r="L10" s="1"/>
      <c r="M10" s="1"/>
    </row>
    <row r="11" spans="1:16" ht="18" x14ac:dyDescent="0.35">
      <c r="A11" s="12">
        <v>8</v>
      </c>
      <c r="B11" s="12">
        <v>130</v>
      </c>
      <c r="C11" s="12">
        <f t="shared" si="3"/>
        <v>196.15456000000003</v>
      </c>
      <c r="D11" s="11">
        <f>B11-C11</f>
        <v>-66.154560000000032</v>
      </c>
      <c r="E11" s="11">
        <f t="shared" si="0"/>
        <v>66.154560000000032</v>
      </c>
      <c r="F11" s="9">
        <f>$J$4*D11+$K$4*F10</f>
        <v>-16.398144000000009</v>
      </c>
      <c r="G11" s="9">
        <f t="shared" si="1"/>
        <v>16.398144000000009</v>
      </c>
      <c r="H11" s="17">
        <f t="shared" si="5"/>
        <v>43.403072000000016</v>
      </c>
      <c r="I11" s="14">
        <f t="shared" si="2"/>
        <v>0.24787624617259946</v>
      </c>
      <c r="J11" s="1"/>
      <c r="K11" s="1"/>
      <c r="L11" s="1"/>
      <c r="M11" s="1"/>
    </row>
    <row r="12" spans="1:16" ht="18" x14ac:dyDescent="0.35">
      <c r="A12" s="12">
        <v>9</v>
      </c>
      <c r="B12" s="12">
        <v>220</v>
      </c>
      <c r="C12" s="12">
        <f t="shared" si="3"/>
        <v>182.92364800000004</v>
      </c>
      <c r="D12" s="11">
        <f t="shared" si="4"/>
        <v>37.076351999999957</v>
      </c>
      <c r="E12" s="11">
        <f t="shared" si="0"/>
        <v>37.076351999999957</v>
      </c>
      <c r="F12" s="9">
        <f>$J$4*D12+$K$4*F11</f>
        <v>-5.7032448000000162</v>
      </c>
      <c r="G12" s="9">
        <f t="shared" si="1"/>
        <v>5.7032448000000162</v>
      </c>
      <c r="H12" s="17">
        <f t="shared" si="5"/>
        <v>42.137728000000003</v>
      </c>
      <c r="I12" s="14">
        <f t="shared" si="2"/>
        <v>0.15382432446428448</v>
      </c>
      <c r="J12" s="1"/>
      <c r="K12" s="1"/>
      <c r="L12" s="1"/>
      <c r="M12" s="1"/>
    </row>
    <row r="13" spans="1:16" ht="18" x14ac:dyDescent="0.35">
      <c r="A13" s="12">
        <v>10</v>
      </c>
      <c r="B13" s="12">
        <v>277.5</v>
      </c>
      <c r="C13" s="12">
        <f t="shared" si="3"/>
        <v>190.33891840000004</v>
      </c>
      <c r="D13" s="11">
        <f t="shared" si="4"/>
        <v>87.16108159999996</v>
      </c>
      <c r="E13" s="11">
        <f t="shared" si="0"/>
        <v>87.16108159999996</v>
      </c>
      <c r="F13" s="9">
        <f>$J$4*D13+$K$4*F12</f>
        <v>12.869620479999977</v>
      </c>
      <c r="G13" s="9">
        <f t="shared" si="1"/>
        <v>12.869620479999977</v>
      </c>
      <c r="H13" s="17">
        <f t="shared" si="5"/>
        <v>51.142398719999989</v>
      </c>
      <c r="I13" s="14">
        <f t="shared" si="2"/>
        <v>0.14765329025012905</v>
      </c>
      <c r="J13" s="1"/>
      <c r="K13" s="1"/>
      <c r="L13" s="1"/>
      <c r="M13" s="1"/>
    </row>
    <row r="14" spans="1:16" ht="18" x14ac:dyDescent="0.35">
      <c r="A14" s="12">
        <v>11</v>
      </c>
      <c r="B14" s="12">
        <v>235</v>
      </c>
      <c r="C14" s="12">
        <f t="shared" si="3"/>
        <v>207.77113472000005</v>
      </c>
      <c r="D14" s="15">
        <f t="shared" si="4"/>
        <v>27.228865279999951</v>
      </c>
      <c r="E14" s="15">
        <f t="shared" si="0"/>
        <v>27.228865279999951</v>
      </c>
      <c r="F14" s="15">
        <f>$J$4*D14+$K$4*F13</f>
        <v>15.741469439999971</v>
      </c>
      <c r="G14" s="15">
        <f t="shared" si="1"/>
        <v>15.741469439999971</v>
      </c>
      <c r="H14" s="15">
        <f t="shared" si="5"/>
        <v>46.359692031999984</v>
      </c>
      <c r="I14" s="15">
        <f t="shared" si="2"/>
        <v>0.57811698277277601</v>
      </c>
      <c r="J14" s="1"/>
      <c r="K14" s="1"/>
      <c r="L14" s="1"/>
      <c r="M14" s="1"/>
    </row>
    <row r="15" spans="1:16" ht="18" x14ac:dyDescent="0.35">
      <c r="A15" s="12">
        <v>12</v>
      </c>
      <c r="B15" s="12" t="s">
        <v>14</v>
      </c>
      <c r="C15" s="12">
        <f t="shared" si="3"/>
        <v>213.21690777600006</v>
      </c>
      <c r="D15" s="15" t="s">
        <v>6</v>
      </c>
      <c r="E15" s="15"/>
      <c r="F15" s="5" t="s">
        <v>6</v>
      </c>
      <c r="G15" s="5" t="s">
        <v>6</v>
      </c>
      <c r="H15" s="5"/>
      <c r="I15" s="15"/>
      <c r="J15" s="1"/>
      <c r="K15" s="1"/>
      <c r="L15" s="1"/>
      <c r="M15" s="1"/>
    </row>
    <row r="16" spans="1:16" ht="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pageMargins left="0.7" right="0.7" top="0.75" bottom="0.75" header="0.3" footer="0.3"/>
  <pageSetup paperSize="9" orientation="portrait" horizontalDpi="0" verticalDpi="0" r:id="rId1"/>
  <ignoredErrors>
    <ignoredError sqref="F5: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Exponential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2021-02-22T15:11:33Z</dcterms:created>
  <dcterms:modified xsi:type="dcterms:W3CDTF">2021-02-22T16:28:03Z</dcterms:modified>
</cp:coreProperties>
</file>