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f87010c48ca25/Desktop/"/>
    </mc:Choice>
  </mc:AlternateContent>
  <xr:revisionPtr revIDLastSave="1" documentId="8_{A6AD84EC-E525-4C7D-AEE8-797504100571}" xr6:coauthVersionLast="47" xr6:coauthVersionMax="47" xr10:uidLastSave="{92F1E3CC-7532-42F7-9A11-674CD82F1604}"/>
  <bookViews>
    <workbookView xWindow="-108" yWindow="-108" windowWidth="23256" windowHeight="12456" xr2:uid="{3B836B92-F1F4-4F26-B7D2-6E99963C09ED}"/>
  </bookViews>
  <sheets>
    <sheet name="EXCEL FORMULA" sheetId="1" r:id="rId1"/>
    <sheet name="INDEX AND M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19" i="1"/>
  <c r="I18" i="1"/>
  <c r="D4" i="2"/>
  <c r="D5" i="2"/>
  <c r="D6" i="2"/>
  <c r="D2" i="2"/>
  <c r="D3" i="2"/>
  <c r="C4" i="2"/>
  <c r="C5" i="2"/>
  <c r="C6" i="2"/>
  <c r="C3" i="2"/>
  <c r="C2" i="2"/>
  <c r="J4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5" i="1"/>
  <c r="E14" i="1"/>
  <c r="E13" i="1"/>
  <c r="E18" i="1"/>
  <c r="E17" i="1"/>
  <c r="E16" i="1"/>
</calcChain>
</file>

<file path=xl/sharedStrings.xml><?xml version="1.0" encoding="utf-8"?>
<sst xmlns="http://schemas.openxmlformats.org/spreadsheetml/2006/main" count="62" uniqueCount="48">
  <si>
    <t>Sr.No</t>
  </si>
  <si>
    <t>Full Name</t>
  </si>
  <si>
    <t>Gender</t>
  </si>
  <si>
    <t>F</t>
  </si>
  <si>
    <t>M</t>
  </si>
  <si>
    <t>Age</t>
  </si>
  <si>
    <t>Height</t>
  </si>
  <si>
    <t>Width</t>
  </si>
  <si>
    <t>Manasi Kamble</t>
  </si>
  <si>
    <t>Dhaval Ingale</t>
  </si>
  <si>
    <t>Viraj Pawar</t>
  </si>
  <si>
    <t>Darshika Tagare</t>
  </si>
  <si>
    <t>Kunika Singh</t>
  </si>
  <si>
    <t>Yash Deore</t>
  </si>
  <si>
    <t>Preeti Malhotra</t>
  </si>
  <si>
    <t>Ranvir Kapoor</t>
  </si>
  <si>
    <t>SUM-&gt;</t>
  </si>
  <si>
    <t>SUMIF-&gt;</t>
  </si>
  <si>
    <t>MIN-&gt;</t>
  </si>
  <si>
    <t>MAX-&gt;</t>
  </si>
  <si>
    <t>AVERAGE-&gt;</t>
  </si>
  <si>
    <t>COUNT-&gt;</t>
  </si>
  <si>
    <t>COUNTBLANK-&gt;</t>
  </si>
  <si>
    <t>POWER-&gt;</t>
  </si>
  <si>
    <t>CONCATENATE-&gt;</t>
  </si>
  <si>
    <t>TRIM</t>
  </si>
  <si>
    <t>Ranveer    Singh</t>
  </si>
  <si>
    <t>REPLACE</t>
  </si>
  <si>
    <t>LEFT</t>
  </si>
  <si>
    <t>RIGHT</t>
  </si>
  <si>
    <t>MID</t>
  </si>
  <si>
    <t>Deepika Rajesh Padukone</t>
  </si>
  <si>
    <t>UPPER</t>
  </si>
  <si>
    <t>LOWER</t>
  </si>
  <si>
    <t>DATE</t>
  </si>
  <si>
    <t>SECOND</t>
  </si>
  <si>
    <t>DAY</t>
  </si>
  <si>
    <t>MONTH</t>
  </si>
  <si>
    <t>YEAR</t>
  </si>
  <si>
    <t>IF-&gt;</t>
  </si>
  <si>
    <t>COUNTA</t>
  </si>
  <si>
    <t>Student ID</t>
  </si>
  <si>
    <t>Index</t>
  </si>
  <si>
    <t>Match</t>
  </si>
  <si>
    <t>MEAN</t>
  </si>
  <si>
    <t>MEDIAN</t>
  </si>
  <si>
    <t>MODE</t>
  </si>
  <si>
    <t xml:space="preserve"> 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</si>
</sst>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Calibri"/>
      <scheme val="minor"/>
    </font>
    <font>
      <sz val="11"/>
      <color theme="1"/>
      <name val="Calibri"/>
    </font>
    <font>
      <sz val="11"/>
      <color theme="1"/>
      <name val="Roboto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14" fontId="0" fillId="0" borderId="0" xfId="0" applyNumberFormat="1"/>
    <xf numFmtId="0" fontId="10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3" borderId="6" xfId="0" applyFont="1" applyFill="1" applyBorder="1"/>
    <xf numFmtId="0" fontId="8" fillId="0" borderId="6" xfId="0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9A43-060C-4A24-896D-F8F4FF39D042}">
  <dimension ref="A1:J34"/>
  <sheetViews>
    <sheetView tabSelected="1" workbookViewId="0">
      <selection activeCell="J6" sqref="J6"/>
    </sheetView>
  </sheetViews>
  <sheetFormatPr defaultRowHeight="14.4" x14ac:dyDescent="0.3"/>
  <cols>
    <col min="1" max="1" width="9.109375" customWidth="1"/>
    <col min="2" max="2" width="19.33203125" customWidth="1"/>
    <col min="3" max="3" width="24.109375" customWidth="1"/>
    <col min="4" max="4" width="13.5546875" customWidth="1"/>
    <col min="5" max="5" width="15.5546875" bestFit="1" customWidth="1"/>
  </cols>
  <sheetData>
    <row r="1" spans="1:10" x14ac:dyDescent="0.3">
      <c r="A1" s="1" t="s">
        <v>0</v>
      </c>
      <c r="B1" s="2" t="s">
        <v>47</v>
      </c>
      <c r="C1" s="3" t="s">
        <v>1</v>
      </c>
      <c r="D1" s="8" t="s">
        <v>2</v>
      </c>
      <c r="E1" s="8" t="s">
        <v>5</v>
      </c>
      <c r="F1" s="8" t="s">
        <v>6</v>
      </c>
      <c r="G1" s="8" t="s">
        <v>7</v>
      </c>
    </row>
    <row r="2" spans="1:10" x14ac:dyDescent="0.3">
      <c r="A2" s="4">
        <v>1</v>
      </c>
      <c r="B2" s="5">
        <v>1001</v>
      </c>
      <c r="C2" s="9" t="s">
        <v>8</v>
      </c>
      <c r="D2" s="11" t="s">
        <v>3</v>
      </c>
      <c r="E2" s="6">
        <v>21</v>
      </c>
      <c r="F2" s="6">
        <v>165</v>
      </c>
      <c r="G2" s="6">
        <v>90</v>
      </c>
    </row>
    <row r="3" spans="1:10" x14ac:dyDescent="0.3">
      <c r="A3" s="4">
        <v>2</v>
      </c>
      <c r="B3" s="5">
        <v>1002</v>
      </c>
      <c r="C3" s="9" t="s">
        <v>9</v>
      </c>
      <c r="D3" s="11" t="s">
        <v>4</v>
      </c>
      <c r="E3" s="6">
        <v>23</v>
      </c>
      <c r="F3" s="6">
        <v>162</v>
      </c>
      <c r="G3" s="6">
        <v>76</v>
      </c>
    </row>
    <row r="4" spans="1:10" x14ac:dyDescent="0.3">
      <c r="A4" s="4">
        <v>3</v>
      </c>
      <c r="B4" s="5">
        <v>1003</v>
      </c>
      <c r="C4" s="9" t="s">
        <v>10</v>
      </c>
      <c r="D4" s="11" t="s">
        <v>4</v>
      </c>
      <c r="E4" s="6"/>
      <c r="F4" s="6">
        <v>167</v>
      </c>
      <c r="G4" s="6">
        <v>65</v>
      </c>
      <c r="I4" t="s">
        <v>40</v>
      </c>
      <c r="J4">
        <f>COUNTA(A6:G6)</f>
        <v>7</v>
      </c>
    </row>
    <row r="5" spans="1:10" x14ac:dyDescent="0.3">
      <c r="A5" s="4">
        <v>4</v>
      </c>
      <c r="B5" s="5">
        <v>1004</v>
      </c>
      <c r="C5" s="9" t="s">
        <v>11</v>
      </c>
      <c r="D5" s="11" t="s">
        <v>3</v>
      </c>
      <c r="E5" s="6">
        <v>43</v>
      </c>
      <c r="F5" s="6">
        <v>169</v>
      </c>
      <c r="G5" s="6">
        <v>78</v>
      </c>
    </row>
    <row r="6" spans="1:10" x14ac:dyDescent="0.3">
      <c r="A6" s="4">
        <v>5</v>
      </c>
      <c r="B6" s="5">
        <v>1005</v>
      </c>
      <c r="C6" s="9" t="s">
        <v>12</v>
      </c>
      <c r="D6" s="11" t="s">
        <v>3</v>
      </c>
      <c r="E6" s="6">
        <v>21</v>
      </c>
      <c r="F6" s="6">
        <v>165</v>
      </c>
      <c r="G6" s="6">
        <v>79</v>
      </c>
    </row>
    <row r="7" spans="1:10" x14ac:dyDescent="0.3">
      <c r="A7" s="4">
        <v>6</v>
      </c>
      <c r="B7" s="5">
        <v>1006</v>
      </c>
      <c r="C7" s="9" t="s">
        <v>13</v>
      </c>
      <c r="D7" s="11" t="s">
        <v>4</v>
      </c>
      <c r="E7" s="6"/>
      <c r="F7" s="6">
        <v>164</v>
      </c>
      <c r="G7" s="6">
        <v>75</v>
      </c>
    </row>
    <row r="8" spans="1:10" x14ac:dyDescent="0.3">
      <c r="A8" s="4">
        <v>7</v>
      </c>
      <c r="B8" s="5">
        <v>1007</v>
      </c>
      <c r="C8" s="9" t="s">
        <v>14</v>
      </c>
      <c r="D8" s="11" t="s">
        <v>3</v>
      </c>
      <c r="E8" s="6">
        <v>23</v>
      </c>
      <c r="F8" s="6">
        <v>169</v>
      </c>
      <c r="G8" s="6">
        <v>73</v>
      </c>
    </row>
    <row r="9" spans="1:10" x14ac:dyDescent="0.3">
      <c r="A9" s="4">
        <v>8</v>
      </c>
      <c r="B9" s="5">
        <v>1008</v>
      </c>
      <c r="C9" s="9" t="s">
        <v>31</v>
      </c>
      <c r="D9" s="11" t="s">
        <v>3</v>
      </c>
      <c r="E9" s="6"/>
      <c r="F9" s="6">
        <v>164</v>
      </c>
      <c r="G9" s="6">
        <v>78</v>
      </c>
    </row>
    <row r="10" spans="1:10" x14ac:dyDescent="0.3">
      <c r="A10" s="4">
        <v>9</v>
      </c>
      <c r="B10" s="5">
        <v>1009</v>
      </c>
      <c r="C10" s="9" t="s">
        <v>26</v>
      </c>
      <c r="D10" s="11" t="s">
        <v>4</v>
      </c>
      <c r="E10" s="6">
        <v>29</v>
      </c>
      <c r="F10" s="6">
        <v>163</v>
      </c>
      <c r="G10" s="6">
        <v>72</v>
      </c>
    </row>
    <row r="11" spans="1:10" x14ac:dyDescent="0.3">
      <c r="A11" s="7">
        <v>10</v>
      </c>
      <c r="B11" s="5">
        <v>1010</v>
      </c>
      <c r="C11" s="10" t="s">
        <v>15</v>
      </c>
      <c r="D11" s="11" t="s">
        <v>4</v>
      </c>
      <c r="E11" s="6">
        <v>30</v>
      </c>
      <c r="F11" s="6">
        <v>161</v>
      </c>
      <c r="G11" s="6">
        <v>71</v>
      </c>
    </row>
    <row r="13" spans="1:10" x14ac:dyDescent="0.3">
      <c r="D13" s="12" t="s">
        <v>16</v>
      </c>
      <c r="E13">
        <f>SUM(E2:E11)</f>
        <v>190</v>
      </c>
    </row>
    <row r="14" spans="1:10" x14ac:dyDescent="0.3">
      <c r="D14" s="12" t="s">
        <v>17</v>
      </c>
      <c r="E14">
        <f>SUMIF(E2:E11,"&lt;30")</f>
        <v>117</v>
      </c>
    </row>
    <row r="15" spans="1:10" x14ac:dyDescent="0.3">
      <c r="D15" s="12" t="s">
        <v>18</v>
      </c>
      <c r="E15">
        <f>MIN(E2:E11)</f>
        <v>21</v>
      </c>
    </row>
    <row r="16" spans="1:10" x14ac:dyDescent="0.3">
      <c r="D16" s="12" t="s">
        <v>19</v>
      </c>
      <c r="E16">
        <f>MAX(E2:E11)</f>
        <v>43</v>
      </c>
    </row>
    <row r="17" spans="4:9" x14ac:dyDescent="0.3">
      <c r="D17" s="12" t="s">
        <v>20</v>
      </c>
      <c r="E17">
        <f>AVERAGE(E2:E11)</f>
        <v>27.142857142857142</v>
      </c>
    </row>
    <row r="18" spans="4:9" x14ac:dyDescent="0.3">
      <c r="D18" s="12" t="s">
        <v>21</v>
      </c>
      <c r="E18">
        <f>COUNT(E2:E11)</f>
        <v>7</v>
      </c>
      <c r="H18" t="s">
        <v>44</v>
      </c>
      <c r="I18">
        <f>AVERAGE(F2:F11)</f>
        <v>164.9</v>
      </c>
    </row>
    <row r="19" spans="4:9" x14ac:dyDescent="0.3">
      <c r="D19" s="12" t="s">
        <v>22</v>
      </c>
      <c r="E19">
        <f>COUNTBLANK(E2:E11)</f>
        <v>3</v>
      </c>
      <c r="H19" t="s">
        <v>45</v>
      </c>
      <c r="I19">
        <f>MEDIAN(F2:F11)</f>
        <v>164.5</v>
      </c>
    </row>
    <row r="20" spans="4:9" x14ac:dyDescent="0.3">
      <c r="D20" s="12" t="s">
        <v>23</v>
      </c>
      <c r="E20">
        <f>POWER(G11,3)</f>
        <v>357911</v>
      </c>
      <c r="H20" t="s">
        <v>46</v>
      </c>
      <c r="I20">
        <f>MODE(F2:F11)</f>
        <v>165</v>
      </c>
    </row>
    <row r="21" spans="4:9" x14ac:dyDescent="0.3">
      <c r="D21" s="12" t="s">
        <v>24</v>
      </c>
      <c r="E21" t="str">
        <f>_xlfn.CONCAT(B11," ",C11)</f>
        <v>1010 Ranvir Kapoor</v>
      </c>
    </row>
    <row r="22" spans="4:9" x14ac:dyDescent="0.3">
      <c r="D22" s="12" t="s">
        <v>25</v>
      </c>
      <c r="E22" t="str">
        <f>TRIM(C10)</f>
        <v>Ranveer Singh</v>
      </c>
    </row>
    <row r="23" spans="4:9" x14ac:dyDescent="0.3">
      <c r="D23" s="12" t="s">
        <v>27</v>
      </c>
      <c r="E23" t="str">
        <f>REPLACE(C8,1,4,"Kri")</f>
        <v>Kriti Malhotra</v>
      </c>
    </row>
    <row r="24" spans="4:9" x14ac:dyDescent="0.3">
      <c r="D24" s="12" t="s">
        <v>28</v>
      </c>
      <c r="E24" t="str">
        <f>LEFT(C9,7)</f>
        <v>Deepika</v>
      </c>
    </row>
    <row r="25" spans="4:9" x14ac:dyDescent="0.3">
      <c r="D25" s="12" t="s">
        <v>29</v>
      </c>
      <c r="E25" t="str">
        <f>RIGHT(C4,5)</f>
        <v>Pawar</v>
      </c>
    </row>
    <row r="26" spans="4:9" x14ac:dyDescent="0.3">
      <c r="D26" s="12" t="s">
        <v>30</v>
      </c>
      <c r="E26" t="str">
        <f>MID(C9,9,6)</f>
        <v>Rajesh</v>
      </c>
    </row>
    <row r="27" spans="4:9" x14ac:dyDescent="0.3">
      <c r="D27" s="12" t="s">
        <v>32</v>
      </c>
      <c r="E27" t="str">
        <f>UPPER(C4)</f>
        <v>VIRAJ PAWAR</v>
      </c>
    </row>
    <row r="28" spans="4:9" x14ac:dyDescent="0.3">
      <c r="D28" s="12" t="s">
        <v>33</v>
      </c>
      <c r="E28" t="str">
        <f>LOWER(C5)</f>
        <v>darshika tagare</v>
      </c>
    </row>
    <row r="29" spans="4:9" x14ac:dyDescent="0.3">
      <c r="D29" s="12" t="s">
        <v>34</v>
      </c>
      <c r="E29" s="13">
        <f ca="1">NOW()</f>
        <v>45506.487109027781</v>
      </c>
    </row>
    <row r="30" spans="4:9" x14ac:dyDescent="0.3">
      <c r="D30" s="12" t="s">
        <v>35</v>
      </c>
      <c r="E30">
        <f ca="1">SECOND(NOW())</f>
        <v>26</v>
      </c>
    </row>
    <row r="31" spans="4:9" x14ac:dyDescent="0.3">
      <c r="D31" s="12" t="s">
        <v>36</v>
      </c>
      <c r="E31">
        <f ca="1">DAY(TODAY())</f>
        <v>2</v>
      </c>
    </row>
    <row r="32" spans="4:9" x14ac:dyDescent="0.3">
      <c r="D32" s="12" t="s">
        <v>37</v>
      </c>
      <c r="E32">
        <f ca="1">MONTH(TODAY())</f>
        <v>8</v>
      </c>
    </row>
    <row r="33" spans="4:5" x14ac:dyDescent="0.3">
      <c r="D33" s="12" t="s">
        <v>38</v>
      </c>
      <c r="E33">
        <f ca="1">YEAR(TODAY())</f>
        <v>2024</v>
      </c>
    </row>
    <row r="34" spans="4:5" x14ac:dyDescent="0.3">
      <c r="D34" s="12" t="s">
        <v>39</v>
      </c>
      <c r="E34" t="str">
        <f>IF(E2&lt;18,"TRUE","FALSE")</f>
        <v>FALSE</v>
      </c>
    </row>
  </sheetData>
  <hyperlinks>
    <hyperlink ref="A1" r:id="rId1" xr:uid="{C3A54897-094C-4DE5-B9B4-086CF66FED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8A7B-F9BF-49A2-9761-E8511465FFA2}">
  <dimension ref="A1:D6"/>
  <sheetViews>
    <sheetView workbookViewId="0">
      <selection activeCell="E17" sqref="E17"/>
    </sheetView>
  </sheetViews>
  <sheetFormatPr defaultRowHeight="14.4" x14ac:dyDescent="0.3"/>
  <cols>
    <col min="1" max="2" width="15.77734375" customWidth="1"/>
    <col min="3" max="3" width="14" customWidth="1"/>
  </cols>
  <sheetData>
    <row r="1" spans="1:4" x14ac:dyDescent="0.3">
      <c r="A1" s="14" t="s">
        <v>41</v>
      </c>
      <c r="B1" s="16" t="s">
        <v>1</v>
      </c>
      <c r="C1" s="17" t="s">
        <v>42</v>
      </c>
      <c r="D1" s="17" t="s">
        <v>43</v>
      </c>
    </row>
    <row r="2" spans="1:4" x14ac:dyDescent="0.3">
      <c r="A2" s="15">
        <v>1001</v>
      </c>
      <c r="B2" s="18" t="s">
        <v>8</v>
      </c>
      <c r="C2" s="19" t="str">
        <f>INDEX(B2:B6,1)</f>
        <v>Manasi Kamble</v>
      </c>
      <c r="D2" s="19">
        <f>MATCH(B2,B2:B6)</f>
        <v>1</v>
      </c>
    </row>
    <row r="3" spans="1:4" x14ac:dyDescent="0.3">
      <c r="A3" s="15">
        <v>1002</v>
      </c>
      <c r="B3" s="18" t="s">
        <v>9</v>
      </c>
      <c r="C3" s="19" t="str">
        <f>INDEX(B3:B6,1)</f>
        <v>Dhaval Ingale</v>
      </c>
      <c r="D3" s="19">
        <f>MATCH(B3,B2:B6,0)</f>
        <v>2</v>
      </c>
    </row>
    <row r="4" spans="1:4" x14ac:dyDescent="0.3">
      <c r="A4" s="15">
        <v>1003</v>
      </c>
      <c r="B4" s="18" t="s">
        <v>10</v>
      </c>
      <c r="C4" s="19" t="str">
        <f t="shared" ref="C4" si="0">INDEX(B4:B8,1)</f>
        <v>Viraj Pawar</v>
      </c>
      <c r="D4" s="19">
        <f t="shared" ref="D4" si="1">MATCH(B4,B4:B8)</f>
        <v>3</v>
      </c>
    </row>
    <row r="5" spans="1:4" x14ac:dyDescent="0.3">
      <c r="A5" s="15">
        <v>1004</v>
      </c>
      <c r="B5" s="18" t="s">
        <v>11</v>
      </c>
      <c r="C5" s="19" t="str">
        <f t="shared" ref="C5" si="2">INDEX(B5:B8,1)</f>
        <v>Darshika Tagare</v>
      </c>
      <c r="D5" s="19">
        <f t="shared" ref="D5" si="3">MATCH(B5,B4:B8,0)</f>
        <v>2</v>
      </c>
    </row>
    <row r="6" spans="1:4" x14ac:dyDescent="0.3">
      <c r="A6" s="15">
        <v>1005</v>
      </c>
      <c r="B6" s="18" t="s">
        <v>12</v>
      </c>
      <c r="C6" s="19" t="str">
        <f t="shared" ref="C6" si="4">INDEX(B6:B10,1)</f>
        <v>Kunika Singh</v>
      </c>
      <c r="D6" s="19">
        <f t="shared" ref="D6" si="5">MATCH(B6,B6:B10)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FORMULA</vt:lpstr>
      <vt:lpstr>INDEX AND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Yogini Tagare</dc:creator>
  <cp:lastModifiedBy>Yogini Tagare</cp:lastModifiedBy>
  <dcterms:created xsi:type="dcterms:W3CDTF">2024-08-01T08:23:17Z</dcterms:created>
  <dcterms:modified xsi:type="dcterms:W3CDTF">2024-08-02T06:11:30Z</dcterms:modified>
</cp:coreProperties>
</file>