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86425EB0-5EFE-42FD-80FF-0C0CF2D2CA86}" xr6:coauthVersionLast="47" xr6:coauthVersionMax="47" xr10:uidLastSave="{00000000-0000-0000-0000-000000000000}"/>
  <bookViews>
    <workbookView xWindow="-120" yWindow="-120" windowWidth="20730" windowHeight="11760" xr2:uid="{7E229403-3AC3-40FF-B32A-0CABDA96E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0" i="1"/>
  <c r="F31" i="1"/>
  <c r="O33" i="1"/>
  <c r="O32" i="1"/>
  <c r="O30" i="1"/>
  <c r="O31" i="1"/>
  <c r="L33" i="1"/>
  <c r="L31" i="1"/>
  <c r="I5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3" i="1"/>
  <c r="F3" i="1" s="1"/>
  <c r="F33" i="1" l="1"/>
  <c r="F32" i="1"/>
  <c r="F30" i="1"/>
</calcChain>
</file>

<file path=xl/sharedStrings.xml><?xml version="1.0" encoding="utf-8"?>
<sst xmlns="http://schemas.openxmlformats.org/spreadsheetml/2006/main" count="83" uniqueCount="22">
  <si>
    <t>Home</t>
  </si>
  <si>
    <t>Away</t>
  </si>
  <si>
    <t>Total</t>
  </si>
  <si>
    <t>Avg</t>
  </si>
  <si>
    <t># quartes</t>
  </si>
  <si>
    <t>Time qarter</t>
  </si>
  <si>
    <t>Mediana</t>
  </si>
  <si>
    <t>Media</t>
  </si>
  <si>
    <t>Máximo</t>
  </si>
  <si>
    <t>Mínimo</t>
  </si>
  <si>
    <t>L</t>
  </si>
  <si>
    <t>W</t>
  </si>
  <si>
    <t xml:space="preserve">General </t>
  </si>
  <si>
    <t>General Home</t>
  </si>
  <si>
    <t>Q_1 Home</t>
  </si>
  <si>
    <t>Q_2 Home</t>
  </si>
  <si>
    <t>Q_3 Home</t>
  </si>
  <si>
    <t>Q_4 Home</t>
  </si>
  <si>
    <t>Q_1 Away</t>
  </si>
  <si>
    <t>Q_2 Away</t>
  </si>
  <si>
    <t>Q_3 Away</t>
  </si>
  <si>
    <t>Q_4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</si>
</sst>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DF0-941E-416EC5B80AD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DF0-941E-416EC5B80AD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C-4DF0-941E-416EC5B80AD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C-4DF0-941E-416EC5B80AD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Hoja1!$N$7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C-4DF0-941E-416EC5B80AD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C-4DF0-941E-416EC5B80AD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3C-4DF0-941E-416EC5B80AD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3C-4DF0-941E-416EC5B80AD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3C-4DF0-941E-416EC5B80AD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3C-4DF0-941E-416EC5B80AD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DF0-941E-416EC5B80AD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3C-4DF0-941E-416EC5B80AD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3C-4DF0-941E-416EC5B80AD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3C-4DF0-941E-416EC5B80AD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3C-4DF0-941E-416EC5B80AD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Hoja1!$N$18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3C-4DF0-941E-416EC5B80AD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3C-4DF0-941E-416EC5B80AD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C-4DF0-941E-416EC5B80AD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3C-4DF0-941E-416EC5B80AD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C-4DF0-941E-416EC5B80ADC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Hoja1!$N$23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C-4DF0-941E-416EC5B80ADC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Hoja1!$N$24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3C-4DF0-941E-416EC5B80ADC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3C-4DF0-941E-416EC5B80ADC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Hoja1!$N$26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3C-4DF0-941E-416EC5B80ADC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3C-4DF0-941E-416EC5B80ADC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3C-4DF0-941E-416EC5B80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85695"/>
        <c:axId val="1823987135"/>
      </c:barChart>
      <c:catAx>
        <c:axId val="18239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7135"/>
        <c:crosses val="autoZero"/>
        <c:auto val="1"/>
        <c:lblAlgn val="ctr"/>
        <c:lblOffset val="100"/>
        <c:noMultiLvlLbl val="0"/>
      </c:catAx>
      <c:valAx>
        <c:axId val="18239871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Hoja1!$K$3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A92-AE3E-A6283C7199B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F-4A92-AE3E-A6283C7199B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F-4A92-AE3E-A6283C7199B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F-4A92-AE3E-A6283C7199B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Hoja1!$K$7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F-4A92-AE3E-A6283C7199B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Hoja1!$K$8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F-4A92-AE3E-A6283C7199B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F-4A92-AE3E-A6283C7199B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Hoja1!$K$10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F-4A92-AE3E-A6283C7199B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Hoja1!$K$11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F-4A92-AE3E-A6283C7199B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BF-4A92-AE3E-A6283C7199B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F-4A92-AE3E-A6283C7199B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BF-4A92-AE3E-A6283C7199BB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BF-4A92-AE3E-A6283C7199BB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Hoja1!$K$16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BF-4A92-AE3E-A6283C7199BB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Hoja1!$K$17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BF-4A92-AE3E-A6283C7199BB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BF-4A92-AE3E-A6283C7199BB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BF-4A92-AE3E-A6283C7199BB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BF-4A92-AE3E-A6283C7199BB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BF-4A92-AE3E-A6283C7199BB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BF-4A92-AE3E-A6283C7199BB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BF-4A92-AE3E-A6283C7199BB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BF-4A92-AE3E-A6283C7199BB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BF-4A92-AE3E-A6283C7199BB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BF-4A92-AE3E-A6283C7199BB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BF-4A92-AE3E-A6283C7199BB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BF-4A92-AE3E-A6283C719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29375"/>
        <c:axId val="1823917855"/>
      </c:barChart>
      <c:catAx>
        <c:axId val="1823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17855"/>
        <c:crosses val="autoZero"/>
        <c:auto val="1"/>
        <c:lblAlgn val="ctr"/>
        <c:lblOffset val="100"/>
        <c:noMultiLvlLbl val="0"/>
      </c:catAx>
      <c:valAx>
        <c:axId val="18239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33</xdr:row>
      <xdr:rowOff>66675</xdr:rowOff>
    </xdr:from>
    <xdr:to>
      <xdr:col>18</xdr:col>
      <xdr:colOff>666750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5751E4-56F2-6AFA-AC39-67B2D746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76200</xdr:rowOff>
    </xdr:from>
    <xdr:to>
      <xdr:col>12</xdr:col>
      <xdr:colOff>57150</xdr:colOff>
      <xdr:row>47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9774E-172C-DBAF-726F-BB171653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21EF-9853-4E60-9C8B-7CA3B6CAEC4F}">
  <dimension ref="B2:Q33"/>
  <sheetViews>
    <sheetView tabSelected="1" topLeftCell="A13" workbookViewId="0">
      <selection activeCell="L19" sqref="L19"/>
    </sheetView>
  </sheetViews>
  <sheetFormatPr baseColWidth="10" defaultRowHeight="15" x14ac:dyDescent="0.25"/>
  <cols>
    <col min="1" max="1" width="3.85546875" style="1" customWidth="1"/>
    <col min="2" max="2" width="3" style="1" bestFit="1" customWidth="1"/>
    <col min="3" max="7" width="11.42578125" style="1"/>
    <col min="8" max="8" width="11.7109375" style="1" bestFit="1" customWidth="1"/>
    <col min="9" max="12" width="11.42578125" style="1"/>
    <col min="13" max="13" width="3.42578125" style="1" customWidth="1"/>
    <col min="14" max="16384" width="11.42578125" style="1"/>
  </cols>
  <sheetData>
    <row r="2" spans="2:17" s="4" customFormat="1" x14ac:dyDescent="0.25">
      <c r="C2" s="3" t="s">
        <v>0</v>
      </c>
      <c r="D2" s="3" t="s">
        <v>1</v>
      </c>
      <c r="E2" s="3" t="s">
        <v>2</v>
      </c>
      <c r="F2" s="3" t="s">
        <v>3</v>
      </c>
      <c r="H2" s="3" t="s">
        <v>5</v>
      </c>
      <c r="I2" s="2">
        <v>10</v>
      </c>
      <c r="K2" s="3" t="s">
        <v>0</v>
      </c>
      <c r="L2" s="3"/>
      <c r="M2" s="3"/>
      <c r="N2" s="3" t="s">
        <v>1</v>
      </c>
      <c r="O2" s="3"/>
    </row>
    <row r="3" spans="2:17" x14ac:dyDescent="0.25">
      <c r="B3" s="1">
        <v>1</v>
      </c>
      <c r="C3" s="2">
        <v>96</v>
      </c>
      <c r="D3" s="2">
        <v>78</v>
      </c>
      <c r="E3" s="2">
        <f>C3+D3</f>
        <v>174</v>
      </c>
      <c r="F3" s="2">
        <f>E3/I$3/I$2</f>
        <v>4.3499999999999996</v>
      </c>
      <c r="H3" s="3" t="s">
        <v>4</v>
      </c>
      <c r="I3" s="2">
        <v>4</v>
      </c>
      <c r="K3" s="2">
        <v>82</v>
      </c>
      <c r="L3" s="2" t="s">
        <v>10</v>
      </c>
      <c r="M3" s="2"/>
      <c r="N3" s="2">
        <v>70</v>
      </c>
      <c r="O3" s="2" t="s">
        <v>10</v>
      </c>
    </row>
    <row r="4" spans="2:17" x14ac:dyDescent="0.25">
      <c r="B4" s="1">
        <v>2</v>
      </c>
      <c r="C4" s="2">
        <v>70</v>
      </c>
      <c r="D4" s="2">
        <v>84</v>
      </c>
      <c r="E4" s="2">
        <f t="shared" ref="E4:E27" si="0">C4+D4</f>
        <v>154</v>
      </c>
      <c r="F4" s="2">
        <f t="shared" ref="F4:F27" si="1">E4/I$3/I$2</f>
        <v>3.85</v>
      </c>
      <c r="K4" s="2">
        <v>85</v>
      </c>
      <c r="L4" s="2" t="s">
        <v>10</v>
      </c>
      <c r="M4" s="2"/>
      <c r="N4" s="2">
        <v>76</v>
      </c>
      <c r="O4" s="2" t="s">
        <v>10</v>
      </c>
    </row>
    <row r="5" spans="2:17" x14ac:dyDescent="0.25">
      <c r="B5" s="1">
        <v>3</v>
      </c>
      <c r="C5" s="2">
        <v>74</v>
      </c>
      <c r="D5" s="2">
        <v>86</v>
      </c>
      <c r="E5" s="2">
        <f t="shared" si="0"/>
        <v>160</v>
      </c>
      <c r="F5" s="2">
        <f t="shared" si="1"/>
        <v>4</v>
      </c>
      <c r="H5" s="1">
        <v>165</v>
      </c>
      <c r="I5" s="1">
        <f>H5/(I2*I3)</f>
        <v>4.125</v>
      </c>
      <c r="K5" s="2">
        <v>83</v>
      </c>
      <c r="L5" s="2" t="s">
        <v>10</v>
      </c>
      <c r="M5" s="2"/>
      <c r="N5" s="2">
        <v>78</v>
      </c>
      <c r="O5" s="2" t="s">
        <v>10</v>
      </c>
    </row>
    <row r="6" spans="2:17" x14ac:dyDescent="0.25">
      <c r="B6" s="1">
        <v>4</v>
      </c>
      <c r="C6" s="2">
        <v>82</v>
      </c>
      <c r="D6" s="2">
        <v>83</v>
      </c>
      <c r="E6" s="2">
        <f t="shared" si="0"/>
        <v>165</v>
      </c>
      <c r="F6" s="2">
        <f t="shared" si="1"/>
        <v>4.125</v>
      </c>
      <c r="K6" s="2">
        <v>85</v>
      </c>
      <c r="L6" s="2" t="s">
        <v>11</v>
      </c>
      <c r="M6" s="2"/>
      <c r="N6" s="2">
        <v>90</v>
      </c>
      <c r="O6" s="2" t="s">
        <v>11</v>
      </c>
    </row>
    <row r="7" spans="2:17" x14ac:dyDescent="0.25">
      <c r="B7" s="1">
        <v>5</v>
      </c>
      <c r="C7" s="2">
        <v>65</v>
      </c>
      <c r="D7" s="2">
        <v>87</v>
      </c>
      <c r="E7" s="2">
        <f t="shared" si="0"/>
        <v>152</v>
      </c>
      <c r="F7" s="2">
        <f t="shared" si="1"/>
        <v>3.8</v>
      </c>
      <c r="K7" s="2">
        <v>99</v>
      </c>
      <c r="L7" s="2" t="s">
        <v>11</v>
      </c>
      <c r="M7" s="2"/>
      <c r="N7" s="2">
        <v>86</v>
      </c>
      <c r="O7" s="2" t="s">
        <v>11</v>
      </c>
    </row>
    <row r="8" spans="2:17" x14ac:dyDescent="0.25">
      <c r="B8" s="1">
        <v>6</v>
      </c>
      <c r="C8" s="2">
        <v>75</v>
      </c>
      <c r="D8" s="2">
        <v>74</v>
      </c>
      <c r="E8" s="2">
        <f t="shared" si="0"/>
        <v>149</v>
      </c>
      <c r="F8" s="2">
        <f t="shared" si="1"/>
        <v>3.7250000000000001</v>
      </c>
      <c r="K8" s="2">
        <v>72</v>
      </c>
      <c r="L8" s="2" t="s">
        <v>10</v>
      </c>
      <c r="M8" s="2"/>
      <c r="N8" s="2">
        <v>93</v>
      </c>
      <c r="O8" s="2" t="s">
        <v>11</v>
      </c>
    </row>
    <row r="9" spans="2:17" x14ac:dyDescent="0.25">
      <c r="B9" s="1">
        <v>7</v>
      </c>
      <c r="C9" s="2">
        <v>83</v>
      </c>
      <c r="D9" s="2">
        <v>74</v>
      </c>
      <c r="E9" s="2">
        <f t="shared" si="0"/>
        <v>157</v>
      </c>
      <c r="F9" s="2">
        <f t="shared" si="1"/>
        <v>3.9249999999999998</v>
      </c>
      <c r="K9" s="2">
        <v>86</v>
      </c>
      <c r="L9" s="2" t="s">
        <v>11</v>
      </c>
      <c r="M9" s="2"/>
      <c r="N9" s="2">
        <v>89</v>
      </c>
      <c r="O9" s="2" t="s">
        <v>11</v>
      </c>
    </row>
    <row r="10" spans="2:17" x14ac:dyDescent="0.25">
      <c r="B10" s="1">
        <v>8</v>
      </c>
      <c r="C10" s="2">
        <v>78</v>
      </c>
      <c r="D10" s="2">
        <v>88</v>
      </c>
      <c r="E10" s="2">
        <f t="shared" si="0"/>
        <v>166</v>
      </c>
      <c r="F10" s="2">
        <f t="shared" si="1"/>
        <v>4.1500000000000004</v>
      </c>
      <c r="K10" s="2">
        <v>69</v>
      </c>
      <c r="L10" s="2" t="s">
        <v>10</v>
      </c>
      <c r="M10" s="2"/>
      <c r="N10" s="2">
        <v>79</v>
      </c>
      <c r="O10" s="2" t="s">
        <v>10</v>
      </c>
    </row>
    <row r="11" spans="2:17" x14ac:dyDescent="0.25">
      <c r="B11" s="1">
        <v>9</v>
      </c>
      <c r="C11" s="2">
        <v>101</v>
      </c>
      <c r="D11" s="2">
        <v>76</v>
      </c>
      <c r="E11" s="2">
        <f t="shared" si="0"/>
        <v>177</v>
      </c>
      <c r="F11" s="2">
        <f t="shared" si="1"/>
        <v>4.4249999999999998</v>
      </c>
      <c r="K11" s="2">
        <v>76</v>
      </c>
      <c r="L11" s="2" t="s">
        <v>10</v>
      </c>
      <c r="M11" s="2"/>
      <c r="N11" s="2">
        <v>86</v>
      </c>
      <c r="O11" s="2" t="s">
        <v>11</v>
      </c>
    </row>
    <row r="12" spans="2:17" x14ac:dyDescent="0.25">
      <c r="B12" s="1">
        <v>10</v>
      </c>
      <c r="C12" s="2">
        <v>85</v>
      </c>
      <c r="D12" s="2">
        <v>87</v>
      </c>
      <c r="E12" s="2">
        <f t="shared" si="0"/>
        <v>172</v>
      </c>
      <c r="F12" s="2">
        <f t="shared" si="1"/>
        <v>4.3</v>
      </c>
      <c r="K12" s="2">
        <v>87</v>
      </c>
      <c r="L12" s="2" t="s">
        <v>11</v>
      </c>
      <c r="M12" s="2"/>
      <c r="N12" s="2">
        <v>75</v>
      </c>
      <c r="O12" s="2" t="s">
        <v>11</v>
      </c>
    </row>
    <row r="13" spans="2:17" x14ac:dyDescent="0.25">
      <c r="B13" s="1">
        <v>11</v>
      </c>
      <c r="C13" s="2">
        <v>87</v>
      </c>
      <c r="D13" s="2">
        <v>74</v>
      </c>
      <c r="E13" s="2">
        <f t="shared" si="0"/>
        <v>161</v>
      </c>
      <c r="F13" s="2">
        <f t="shared" si="1"/>
        <v>4.0250000000000004</v>
      </c>
      <c r="K13" s="2">
        <v>89</v>
      </c>
      <c r="L13" s="2" t="s">
        <v>11</v>
      </c>
      <c r="M13" s="2"/>
      <c r="N13" s="2">
        <v>103</v>
      </c>
      <c r="O13" s="2" t="s">
        <v>11</v>
      </c>
    </row>
    <row r="14" spans="2:17" x14ac:dyDescent="0.25">
      <c r="B14" s="1">
        <v>12</v>
      </c>
      <c r="C14" s="2">
        <v>78</v>
      </c>
      <c r="D14" s="2">
        <v>75</v>
      </c>
      <c r="E14" s="2">
        <f t="shared" si="0"/>
        <v>153</v>
      </c>
      <c r="F14" s="2">
        <f t="shared" si="1"/>
        <v>3.8250000000000002</v>
      </c>
      <c r="K14" s="2">
        <v>76</v>
      </c>
      <c r="L14" s="2" t="s">
        <v>11</v>
      </c>
      <c r="M14" s="2"/>
      <c r="N14" s="2">
        <v>78</v>
      </c>
      <c r="O14" s="2" t="s">
        <v>11</v>
      </c>
    </row>
    <row r="15" spans="2:17" x14ac:dyDescent="0.25">
      <c r="B15" s="1">
        <v>13</v>
      </c>
      <c r="C15" s="2">
        <v>89</v>
      </c>
      <c r="D15" s="2">
        <v>74</v>
      </c>
      <c r="E15" s="2">
        <f t="shared" si="0"/>
        <v>163</v>
      </c>
      <c r="F15" s="2">
        <f t="shared" si="1"/>
        <v>4.0750000000000002</v>
      </c>
      <c r="K15" s="2">
        <v>91</v>
      </c>
      <c r="L15" s="2" t="s">
        <v>11</v>
      </c>
      <c r="M15" s="2"/>
      <c r="N15" s="2">
        <v>106</v>
      </c>
      <c r="O15" s="2" t="s">
        <v>11</v>
      </c>
    </row>
    <row r="16" spans="2:17" x14ac:dyDescent="0.25">
      <c r="B16" s="1">
        <v>14</v>
      </c>
      <c r="C16" s="2">
        <v>84</v>
      </c>
      <c r="D16" s="2">
        <v>74</v>
      </c>
      <c r="E16" s="2">
        <f t="shared" si="0"/>
        <v>158</v>
      </c>
      <c r="F16" s="2">
        <f t="shared" si="1"/>
        <v>3.95</v>
      </c>
      <c r="K16" s="2">
        <v>87</v>
      </c>
      <c r="L16" s="2" t="s">
        <v>11</v>
      </c>
      <c r="M16" s="2"/>
      <c r="N16" s="2">
        <v>80</v>
      </c>
      <c r="O16" s="2" t="s">
        <v>11</v>
      </c>
      <c r="Q16" s="1" t="s">
        <v>12</v>
      </c>
    </row>
    <row r="17" spans="2:17" x14ac:dyDescent="0.25">
      <c r="B17" s="1">
        <v>15</v>
      </c>
      <c r="C17" s="2">
        <v>82</v>
      </c>
      <c r="D17" s="2">
        <v>87</v>
      </c>
      <c r="E17" s="2">
        <f t="shared" si="0"/>
        <v>169</v>
      </c>
      <c r="F17" s="2">
        <f t="shared" si="1"/>
        <v>4.2249999999999996</v>
      </c>
      <c r="K17" s="2">
        <v>84</v>
      </c>
      <c r="L17" s="2" t="s">
        <v>11</v>
      </c>
      <c r="M17" s="2"/>
      <c r="N17" s="2">
        <v>115</v>
      </c>
      <c r="O17" s="2" t="s">
        <v>11</v>
      </c>
      <c r="Q17" s="1" t="s">
        <v>13</v>
      </c>
    </row>
    <row r="18" spans="2:17" x14ac:dyDescent="0.25">
      <c r="B18" s="1">
        <v>16</v>
      </c>
      <c r="C18" s="2">
        <v>76</v>
      </c>
      <c r="D18" s="2">
        <v>85</v>
      </c>
      <c r="E18" s="2">
        <f t="shared" si="0"/>
        <v>161</v>
      </c>
      <c r="F18" s="2">
        <f t="shared" si="1"/>
        <v>4.0250000000000004</v>
      </c>
      <c r="K18" s="2">
        <v>78</v>
      </c>
      <c r="L18" s="2" t="s">
        <v>11</v>
      </c>
      <c r="M18" s="2"/>
      <c r="N18" s="2">
        <v>77</v>
      </c>
      <c r="O18" s="2" t="s">
        <v>11</v>
      </c>
      <c r="Q18" s="1" t="s">
        <v>1</v>
      </c>
    </row>
    <row r="19" spans="2:17" x14ac:dyDescent="0.25">
      <c r="B19" s="1">
        <v>17</v>
      </c>
      <c r="C19" s="2">
        <v>63</v>
      </c>
      <c r="D19" s="2">
        <v>89</v>
      </c>
      <c r="E19" s="2">
        <f t="shared" si="0"/>
        <v>152</v>
      </c>
      <c r="F19" s="2">
        <f t="shared" si="1"/>
        <v>3.8</v>
      </c>
      <c r="K19" s="2">
        <v>80</v>
      </c>
      <c r="L19" s="2" t="s">
        <v>11</v>
      </c>
      <c r="M19" s="2"/>
      <c r="N19" s="2">
        <v>82</v>
      </c>
      <c r="O19" s="2" t="s">
        <v>10</v>
      </c>
    </row>
    <row r="20" spans="2:17" x14ac:dyDescent="0.25">
      <c r="B20" s="1">
        <v>18</v>
      </c>
      <c r="C20" s="2">
        <v>74</v>
      </c>
      <c r="D20" s="2">
        <v>77</v>
      </c>
      <c r="E20" s="2">
        <f t="shared" si="0"/>
        <v>151</v>
      </c>
      <c r="F20" s="2">
        <f t="shared" si="1"/>
        <v>3.7749999999999999</v>
      </c>
      <c r="K20" s="2">
        <v>72</v>
      </c>
      <c r="L20" s="2" t="s">
        <v>10</v>
      </c>
      <c r="M20" s="2"/>
      <c r="N20" s="2">
        <v>66</v>
      </c>
      <c r="O20" s="2" t="s">
        <v>10</v>
      </c>
      <c r="Q20" s="1" t="s">
        <v>14</v>
      </c>
    </row>
    <row r="21" spans="2:17" x14ac:dyDescent="0.25">
      <c r="B21" s="1">
        <v>19</v>
      </c>
      <c r="C21" s="2">
        <v>84</v>
      </c>
      <c r="D21" s="2">
        <v>83</v>
      </c>
      <c r="E21" s="2">
        <f t="shared" si="0"/>
        <v>167</v>
      </c>
      <c r="F21" s="2">
        <f t="shared" si="1"/>
        <v>4.1749999999999998</v>
      </c>
      <c r="K21" s="2">
        <v>90</v>
      </c>
      <c r="L21" s="2" t="s">
        <v>11</v>
      </c>
      <c r="M21" s="2"/>
      <c r="N21" s="2">
        <v>58</v>
      </c>
      <c r="O21" s="2" t="s">
        <v>10</v>
      </c>
      <c r="Q21" s="1" t="s">
        <v>15</v>
      </c>
    </row>
    <row r="22" spans="2:17" x14ac:dyDescent="0.25">
      <c r="B22" s="1">
        <v>20</v>
      </c>
      <c r="C22" s="2">
        <v>91</v>
      </c>
      <c r="D22" s="2">
        <v>97</v>
      </c>
      <c r="E22" s="2">
        <f t="shared" si="0"/>
        <v>188</v>
      </c>
      <c r="F22" s="2">
        <f t="shared" si="1"/>
        <v>4.7</v>
      </c>
      <c r="K22" s="2">
        <v>82</v>
      </c>
      <c r="L22" s="2" t="s">
        <v>11</v>
      </c>
      <c r="M22" s="2"/>
      <c r="N22" s="2">
        <v>75</v>
      </c>
      <c r="O22" s="2" t="s">
        <v>10</v>
      </c>
      <c r="Q22" s="1" t="s">
        <v>16</v>
      </c>
    </row>
    <row r="23" spans="2:17" x14ac:dyDescent="0.25">
      <c r="B23" s="1">
        <v>21</v>
      </c>
      <c r="C23" s="2">
        <v>78</v>
      </c>
      <c r="D23" s="2">
        <v>87</v>
      </c>
      <c r="E23" s="2">
        <f t="shared" si="0"/>
        <v>165</v>
      </c>
      <c r="F23" s="2">
        <f t="shared" si="1"/>
        <v>4.125</v>
      </c>
      <c r="K23" s="2">
        <v>56</v>
      </c>
      <c r="L23" s="2" t="s">
        <v>10</v>
      </c>
      <c r="M23" s="2"/>
      <c r="N23" s="2">
        <v>86</v>
      </c>
      <c r="O23" s="2" t="s">
        <v>11</v>
      </c>
      <c r="Q23" s="1" t="s">
        <v>17</v>
      </c>
    </row>
    <row r="24" spans="2:17" x14ac:dyDescent="0.25">
      <c r="B24" s="1">
        <v>22</v>
      </c>
      <c r="C24" s="2">
        <v>99</v>
      </c>
      <c r="D24" s="2">
        <v>78</v>
      </c>
      <c r="E24" s="2">
        <f t="shared" si="0"/>
        <v>177</v>
      </c>
      <c r="F24" s="2">
        <f t="shared" si="1"/>
        <v>4.4249999999999998</v>
      </c>
      <c r="K24" s="2">
        <v>87</v>
      </c>
      <c r="L24" s="2" t="s">
        <v>11</v>
      </c>
      <c r="M24" s="2"/>
      <c r="N24" s="2">
        <v>82</v>
      </c>
      <c r="O24" s="2" t="s">
        <v>10</v>
      </c>
    </row>
    <row r="25" spans="2:17" x14ac:dyDescent="0.25">
      <c r="B25" s="1">
        <v>23</v>
      </c>
      <c r="C25" s="2">
        <v>81</v>
      </c>
      <c r="D25" s="2">
        <v>67</v>
      </c>
      <c r="E25" s="2">
        <f t="shared" si="0"/>
        <v>148</v>
      </c>
      <c r="F25" s="2">
        <f t="shared" si="1"/>
        <v>3.7</v>
      </c>
      <c r="K25" s="2">
        <v>85</v>
      </c>
      <c r="L25" s="2" t="s">
        <v>10</v>
      </c>
      <c r="M25" s="2"/>
      <c r="N25" s="2">
        <v>101</v>
      </c>
      <c r="O25" s="2" t="s">
        <v>11</v>
      </c>
      <c r="Q25" s="1" t="s">
        <v>18</v>
      </c>
    </row>
    <row r="26" spans="2:17" x14ac:dyDescent="0.25">
      <c r="B26" s="1">
        <v>24</v>
      </c>
      <c r="C26" s="2">
        <v>84</v>
      </c>
      <c r="D26" s="2">
        <v>80</v>
      </c>
      <c r="E26" s="2">
        <f t="shared" si="0"/>
        <v>164</v>
      </c>
      <c r="F26" s="2">
        <f t="shared" si="1"/>
        <v>4.0999999999999996</v>
      </c>
      <c r="K26" s="2">
        <v>108</v>
      </c>
      <c r="L26" s="2" t="s">
        <v>11</v>
      </c>
      <c r="M26" s="2"/>
      <c r="N26" s="2">
        <v>101</v>
      </c>
      <c r="O26" s="2" t="s">
        <v>11</v>
      </c>
      <c r="Q26" s="1" t="s">
        <v>19</v>
      </c>
    </row>
    <row r="27" spans="2:17" x14ac:dyDescent="0.25">
      <c r="B27" s="1">
        <v>25</v>
      </c>
      <c r="C27" s="2">
        <v>113</v>
      </c>
      <c r="D27" s="2">
        <v>99</v>
      </c>
      <c r="E27" s="2">
        <f t="shared" si="0"/>
        <v>212</v>
      </c>
      <c r="F27" s="2">
        <f t="shared" si="1"/>
        <v>5.3</v>
      </c>
      <c r="K27" s="2">
        <v>79</v>
      </c>
      <c r="L27" s="2" t="s">
        <v>11</v>
      </c>
      <c r="M27" s="2"/>
      <c r="N27" s="2">
        <v>76</v>
      </c>
      <c r="O27" s="2" t="s">
        <v>10</v>
      </c>
      <c r="Q27" s="1" t="s">
        <v>20</v>
      </c>
    </row>
    <row r="28" spans="2:17" x14ac:dyDescent="0.25">
      <c r="G28" s="5"/>
      <c r="K28" s="2">
        <v>71</v>
      </c>
      <c r="L28" s="2" t="s">
        <v>10</v>
      </c>
      <c r="M28" s="2"/>
      <c r="N28" s="2">
        <v>93</v>
      </c>
      <c r="O28" s="2" t="s">
        <v>10</v>
      </c>
      <c r="Q28" s="1" t="s">
        <v>21</v>
      </c>
    </row>
    <row r="30" spans="2:17" x14ac:dyDescent="0.25">
      <c r="E30" s="2" t="s">
        <v>6</v>
      </c>
      <c r="F30" s="2">
        <f>MEDIAN(F3:F27)</f>
        <v>4.0750000000000002</v>
      </c>
      <c r="K30" s="2" t="s">
        <v>3</v>
      </c>
      <c r="L30" s="2">
        <f>AVERAGE(K3:K28)</f>
        <v>82.269230769230774</v>
      </c>
      <c r="N30" s="2" t="s">
        <v>7</v>
      </c>
      <c r="O30" s="2">
        <f>AVERAGE(N3:N28)</f>
        <v>84.65384615384616</v>
      </c>
    </row>
    <row r="31" spans="2:17" x14ac:dyDescent="0.25">
      <c r="E31" s="2" t="s">
        <v>7</v>
      </c>
      <c r="F31" s="2">
        <f>AVERAGE(F3:F27)</f>
        <v>4.1150000000000002</v>
      </c>
      <c r="K31" s="2" t="s">
        <v>6</v>
      </c>
      <c r="L31" s="2">
        <f>MEDIAN(K3:K28)</f>
        <v>83.5</v>
      </c>
      <c r="N31" s="2" t="s">
        <v>6</v>
      </c>
      <c r="O31" s="2">
        <f>MEDIAN(N3:N28)</f>
        <v>82</v>
      </c>
    </row>
    <row r="32" spans="2:17" x14ac:dyDescent="0.25">
      <c r="E32" s="2" t="s">
        <v>8</v>
      </c>
      <c r="F32" s="2">
        <f>MAX(F3:F27)</f>
        <v>5.3</v>
      </c>
      <c r="K32" s="2" t="s">
        <v>8</v>
      </c>
      <c r="L32" s="2">
        <f>MAX(K3:K28)</f>
        <v>108</v>
      </c>
      <c r="N32" s="2" t="s">
        <v>8</v>
      </c>
      <c r="O32" s="2">
        <f>MAX(N3:N28)</f>
        <v>115</v>
      </c>
    </row>
    <row r="33" spans="5:15" x14ac:dyDescent="0.25">
      <c r="E33" s="2" t="s">
        <v>9</v>
      </c>
      <c r="F33" s="2">
        <f>MIN(F3:F27)</f>
        <v>3.7</v>
      </c>
      <c r="K33" s="2" t="s">
        <v>9</v>
      </c>
      <c r="L33" s="2">
        <f>MIN(K3:K28)</f>
        <v>56</v>
      </c>
      <c r="N33" s="2" t="s">
        <v>9</v>
      </c>
      <c r="O33" s="2">
        <f>MIN(N3:N28)</f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2023-04-28T16:19:55Z</dcterms:created>
  <dcterms:modified xsi:type="dcterms:W3CDTF">2023-05-13T08:55:46Z</dcterms:modified>
</cp:coreProperties>
</file>