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codeName="EstaPastaDeTrabalho"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59f4e39cfcdb4b56/Área de Trabalho/Bootcamp/"/>
    </mc:Choice>
  </mc:AlternateContent>
  <xr:revisionPtr revIDLastSave="0" documentId="8_{C6C88192-A7F6-4D5E-9798-6F9B7144A6A4}" xr6:coauthVersionLast="47" xr6:coauthVersionMax="47" xr10:uidLastSave="{00000000-0000-0000-0000-000000000000}"/>
  <bookViews>
    <workbookView xWindow="-108" yWindow="-108" windowWidth="23256" windowHeight="12456" activeTab="3" xr2:uid="{87E09345-28C0-428B-B18A-62DFFE2EC0B8}"/>
  </bookViews>
  <sheets>
    <sheet name="Data" sheetId="1" r:id="rId1"/>
    <sheet name="Controller" sheetId="2" r:id="rId2"/>
    <sheet name="Economia" sheetId="4" r:id="rId3"/>
    <sheet name="Dashboard" sheetId="3" r:id="rId4"/>
  </sheets>
  <definedNames>
    <definedName name="SegmentaçãodeDados_Mês">#N/A</definedName>
  </definedNames>
  <calcPr calcId="191029"/>
  <pivotCaches>
    <pivotCache cacheId="8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D2" i="4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<sst xmlns="http://schemas.openxmlformats.org/spreadsheetml/2006/main" count="260" uniqueCount="80">
  <si>
    <t xml:space="preserve">Data </t>
  </si>
  <si>
    <t>Tipo</t>
  </si>
  <si>
    <t>Categoria</t>
  </si>
  <si>
    <t>Descrição</t>
  </si>
  <si>
    <t>Valor</t>
  </si>
  <si>
    <t>Operação Bancária</t>
  </si>
  <si>
    <t>Status</t>
  </si>
  <si>
    <t>ENTRADA</t>
  </si>
  <si>
    <t>Renda Fixa</t>
  </si>
  <si>
    <t>Salário mensal</t>
  </si>
  <si>
    <t>Transferência</t>
  </si>
  <si>
    <t>Recebido</t>
  </si>
  <si>
    <t>SAÍDA</t>
  </si>
  <si>
    <t>Alimentação</t>
  </si>
  <si>
    <t>Compras no supermercado</t>
  </si>
  <si>
    <t>Débito Automático</t>
  </si>
  <si>
    <t>Pendente</t>
  </si>
  <si>
    <t>Transporte</t>
  </si>
  <si>
    <t>Gasolina</t>
  </si>
  <si>
    <t>Cartão de Crédito</t>
  </si>
  <si>
    <t>Pago</t>
  </si>
  <si>
    <t>Lazer</t>
  </si>
  <si>
    <t>Cinema</t>
  </si>
  <si>
    <t>Saúde</t>
  </si>
  <si>
    <t>Consulta odontológica</t>
  </si>
  <si>
    <t>Educação</t>
  </si>
  <si>
    <t>Material escolar</t>
  </si>
  <si>
    <t>Vestuário</t>
  </si>
  <si>
    <t>Compra de roupas de inverno</t>
  </si>
  <si>
    <t>Investimentos</t>
  </si>
  <si>
    <t>Dividendos de ações</t>
  </si>
  <si>
    <t>Serviços</t>
  </si>
  <si>
    <t>Limpeza do apartamento</t>
  </si>
  <si>
    <t>Eletrônicos</t>
  </si>
  <si>
    <t>Compra de novo celular</t>
  </si>
  <si>
    <t>Utilidades Domésticas</t>
  </si>
  <si>
    <t>Reparos domésticos</t>
  </si>
  <si>
    <t>Presentes</t>
  </si>
  <si>
    <t>Presente de aniversário</t>
  </si>
  <si>
    <t>Beleza</t>
  </si>
  <si>
    <t>Corte de cabelo e barba</t>
  </si>
  <si>
    <t>Pet Care</t>
  </si>
  <si>
    <t>Ração e petiscos para o cachorro</t>
  </si>
  <si>
    <t>Viagem</t>
  </si>
  <si>
    <t>Reserva de pousada</t>
  </si>
  <si>
    <t>Gastronomia</t>
  </si>
  <si>
    <t>Jantar em restaurante francês</t>
  </si>
  <si>
    <t>Cinema e jantar</t>
  </si>
  <si>
    <t>Plano de saúde</t>
  </si>
  <si>
    <t>Compra de roupas</t>
  </si>
  <si>
    <t>Freelance</t>
  </si>
  <si>
    <t>Pagamento por projeto freelancer</t>
  </si>
  <si>
    <t>Manutenção do veículo</t>
  </si>
  <si>
    <t>Compra de novo smartphone</t>
  </si>
  <si>
    <t>Utilidades Dom.</t>
  </si>
  <si>
    <t>Conta de energia elétrica</t>
  </si>
  <si>
    <t>Aniversário da mãe</t>
  </si>
  <si>
    <t>Recarga de cartão de transporte</t>
  </si>
  <si>
    <t>Ingressos para teatro</t>
  </si>
  <si>
    <t>Remédios de farmácia</t>
  </si>
  <si>
    <t>Cursos online</t>
  </si>
  <si>
    <t>Roupas de primavera</t>
  </si>
  <si>
    <t>Manutenção da casa</t>
  </si>
  <si>
    <t>Venda de ativos</t>
  </si>
  <si>
    <t>Venda de equipamentos eletrônicos</t>
  </si>
  <si>
    <t>Manutenção do computador</t>
  </si>
  <si>
    <t>Troca de móveis da cozinha</t>
  </si>
  <si>
    <t>Presentes para casamento</t>
  </si>
  <si>
    <t>Veterinário para o pet</t>
  </si>
  <si>
    <t>Salão de beleza</t>
  </si>
  <si>
    <t>Jantar em restaurante italiano</t>
  </si>
  <si>
    <t>Reserva de hotel para fim de semana</t>
  </si>
  <si>
    <t>Rótulos de Linha</t>
  </si>
  <si>
    <t>Total Geral</t>
  </si>
  <si>
    <t>Soma de Valor</t>
  </si>
  <si>
    <t>Mês</t>
  </si>
  <si>
    <t>Data de Lançamento</t>
  </si>
  <si>
    <t>Depósito Reservado</t>
  </si>
  <si>
    <t>Total Reservado</t>
  </si>
  <si>
    <t>Meta Reserva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</si>
</sst>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8" formatCode="&quot;R$&quot;\ #,##0.00;[Red]\-&quot;R$&quot;\ #,##0.00"/>
    <numFmt numFmtId="164" formatCode="_-[$R$-416]\ * #,##0.00_-;\-[$R$-416]\ * #,##0.00_-;_-[$R$-416]\ * &quot;-&quot;??_-;_-@_-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5">
    <xf numFmtId="0" fontId="0" fillId="0" borderId="0" xfId="0"/>
    <xf numFmtId="14" fontId="0" fillId="0" borderId="0" xfId="0" applyNumberFormat="1"/>
    <xf numFmtId="14" fontId="2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8" fontId="2" fillId="0" borderId="0" xfId="0" applyNumberFormat="1" applyFont="1" applyAlignment="1">
      <alignment horizontal="center" wrapText="1"/>
    </xf>
    <xf numFmtId="1" fontId="2" fillId="0" borderId="0" xfId="0" applyNumberFormat="1" applyFont="1" applyAlignment="1">
      <alignment horizontal="center" wrapText="1"/>
    </xf>
    <xf numFmtId="164" fontId="0" fillId="0" borderId="0" xfId="0" applyNumberFormat="1"/>
    <xf numFmtId="0" fontId="0" fillId="3" borderId="0" xfId="0" applyFill="1"/>
    <xf numFmtId="0" fontId="3" fillId="0" borderId="0" xfId="0" applyFont="1"/>
    <xf numFmtId="0" fontId="3" fillId="0" borderId="0" xfId="0" applyFont="1" applyAlignment="1">
      <alignment horizontal="left"/>
    </xf>
    <xf numFmtId="8" fontId="3" fillId="0" borderId="0" xfId="0" applyNumberFormat="1" applyFont="1"/>
    <xf numFmtId="14" fontId="3" fillId="3" borderId="0" xfId="1" applyNumberFormat="1" applyFont="1" applyFill="1"/>
    <xf numFmtId="164" fontId="3" fillId="0" borderId="0" xfId="0" applyNumberFormat="1" applyFont="1"/>
    <xf numFmtId="14" fontId="3" fillId="0" borderId="0" xfId="0" applyNumberFormat="1" applyFont="1"/>
    <xf numFmtId="14" fontId="3" fillId="3" borderId="0" xfId="0" applyNumberFormat="1" applyFont="1" applyFill="1"/>
    <xf numFmtId="164" fontId="3" fillId="3" borderId="0" xfId="0" applyNumberFormat="1" applyFont="1" applyFill="1"/>
    <xf numFmtId="0" fontId="3" fillId="0" borderId="0" xfId="0" pivotButton="1" applyFont="1"/>
    <xf numFmtId="0" fontId="5" fillId="3" borderId="0" xfId="0" applyFont="1" applyFill="1"/>
    <xf numFmtId="0" fontId="3" fillId="3" borderId="0" xfId="0" applyFont="1" applyFill="1"/>
    <xf numFmtId="0" fontId="4" fillId="3" borderId="0" xfId="0" applyFont="1" applyFill="1"/>
    <xf numFmtId="0" fontId="3" fillId="3" borderId="0" xfId="0" applyFont="1" applyFill="1" applyAlignment="1">
      <alignment horizontal="left"/>
    </xf>
    <xf numFmtId="8" fontId="3" fillId="3" borderId="0" xfId="0" applyNumberFormat="1" applyFont="1" applyFill="1"/>
    <xf numFmtId="14" fontId="5" fillId="3" borderId="0" xfId="0" applyNumberFormat="1" applyFont="1" applyFill="1"/>
    <xf numFmtId="164" fontId="5" fillId="3" borderId="0" xfId="0" applyNumberFormat="1" applyFont="1" applyFill="1"/>
    <xf numFmtId="0" fontId="0" fillId="4" borderId="0" xfId="0" applyFill="1"/>
  </cellXfs>
  <cellStyles count="2">
    <cellStyle name="60% - Ênfase6" xfId="1" builtinId="52"/>
    <cellStyle name="Normal" xfId="0" builtinId="0"/>
  </cellStyles>
  <dxfs count="264"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indexed="64"/>
          <bgColor theme="5" tint="0.79998168889431442"/>
        </patternFill>
      </fill>
    </dxf>
    <dxf>
      <font>
        <strike val="0"/>
        <outline val="0"/>
        <shadow val="0"/>
        <u val="none"/>
        <vertAlign val="baseline"/>
        <sz val="11"/>
        <name val="Calibri"/>
        <family val="2"/>
        <scheme val="none"/>
      </font>
      <fill>
        <patternFill patternType="solid">
          <fgColor indexed="64"/>
          <bgColor theme="5" tint="0.79998168889431442"/>
        </patternFill>
      </fill>
    </dxf>
    <dxf>
      <font>
        <strike val="0"/>
        <outline val="0"/>
        <shadow val="0"/>
        <u val="none"/>
        <vertAlign val="baseline"/>
        <sz val="11"/>
        <name val="Calibri"/>
        <family val="2"/>
        <scheme val="none"/>
      </font>
      <numFmt numFmtId="164" formatCode="_-[$R$-416]\ * #,##0.00_-;\-[$R$-416]\ * #,##0.00_-;_-[$R$-416]\ * &quot;-&quot;??_-;_-@_-"/>
      <fill>
        <patternFill patternType="solid">
          <fgColor indexed="64"/>
          <bgColor theme="5" tint="0.79998168889431442"/>
        </patternFill>
      </fill>
    </dxf>
    <dxf>
      <font>
        <strike val="0"/>
        <outline val="0"/>
        <shadow val="0"/>
        <u val="none"/>
        <vertAlign val="baseline"/>
        <sz val="11"/>
        <name val="Calibri"/>
        <family val="2"/>
        <scheme val="none"/>
      </font>
      <numFmt numFmtId="19" formatCode="dd/mm/yyyy"/>
      <fill>
        <patternFill patternType="solid">
          <fgColor indexed="64"/>
          <bgColor theme="5" tint="0.79998168889431442"/>
        </patternFill>
      </fill>
    </dxf>
    <dxf>
      <fill>
        <patternFill>
          <bgColor theme="5" tint="0.3999755851924192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755851924192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7558519241921"/>
        </patternFill>
      </fill>
    </dxf>
    <dxf>
      <fill>
        <patternFill>
          <bgColor theme="5" tint="0.3999755851924192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755851924192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755851924192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7558519241921"/>
        </patternFill>
      </fill>
    </dxf>
    <dxf>
      <fill>
        <patternFill>
          <bgColor theme="5" tint="0.39997558519241921"/>
        </patternFill>
      </fill>
    </dxf>
    <dxf>
      <fill>
        <patternFill>
          <bgColor theme="5" tint="0.79998168889431442"/>
        </patternFill>
      </fill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indexed="64"/>
          <bgColor theme="5" tint="0.79998168889431442"/>
        </patternFill>
      </fill>
    </dxf>
    <dxf>
      <fill>
        <patternFill>
          <bgColor theme="5" tint="0.39997558519241921"/>
        </patternFill>
      </fill>
    </dxf>
    <dxf>
      <fill>
        <patternFill>
          <bgColor theme="5" tint="0.39997558519241921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" formatCode="0"/>
      <alignment horizontal="center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none"/>
      </font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ont>
        <b/>
        <color theme="1"/>
      </font>
      <fill>
        <patternFill>
          <bgColor theme="9" tint="-0.24994659260841701"/>
        </patternFill>
      </fill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theme="9" tint="0.59996337778862885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StyleLight6 2" pivot="0" table="0" count="10" xr9:uid="{03CC37AF-F7C6-4296-8B57-500FBC8556EA}">
      <tableStyleElement type="wholeTable" dxfId="263"/>
      <tableStyleElement type="headerRow" dxfId="262"/>
    </tableStyle>
  </tableStyles>
  <colors>
    <mruColors>
      <color rgb="FFF2F2F2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2065187536243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39994506668294322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microsoft.com/office/2017/06/relationships/rdRichValueStructure" Target="richData/rdrichvaluestructure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microsoft.com/office/2017/06/relationships/rdRichValue" Target="richData/rdrichvalue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microsoft.com/office/2022/10/relationships/richValueRel" Target="richData/richValueRel.xml"/><Relationship Id="rId5" Type="http://schemas.openxmlformats.org/officeDocument/2006/relationships/pivotCacheDefinition" Target="pivotCache/pivotCacheDefinition1.xml"/><Relationship Id="rId15" Type="http://schemas.openxmlformats.org/officeDocument/2006/relationships/calcChain" Target="calcChain.xml"/><Relationship Id="rId10" Type="http://schemas.openxmlformats.org/officeDocument/2006/relationships/sheetMetadata" Target="metadata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microsoft.com/office/2017/06/relationships/rdRichValueTypes" Target="richData/rdRichValueTyp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 Bootcamp.xlsx]Controller!Tabela dinâmica4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6.1111111111111109E-2"/>
          <c:y val="0"/>
          <c:w val="0.93888888888888888"/>
          <c:h val="0.842045056867891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Controller!$F$3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Controller!$E$4:$E$8</c:f>
              <c:strCache>
                <c:ptCount val="4"/>
                <c:pt idx="0">
                  <c:v>Freelance</c:v>
                </c:pt>
                <c:pt idx="1">
                  <c:v>Investimentos</c:v>
                </c:pt>
                <c:pt idx="2">
                  <c:v>Renda Fixa</c:v>
                </c:pt>
                <c:pt idx="3">
                  <c:v>Venda de ativos</c:v>
                </c:pt>
              </c:strCache>
            </c:strRef>
          </c:cat>
          <c:val>
            <c:numRef>
              <c:f>Controller!$F$4:$F$8</c:f>
              <c:numCache>
                <c:formatCode>"R$"#,##0.00_);[Red]\("R$"#,##0.00\)</c:formatCode>
                <c:ptCount val="4"/>
                <c:pt idx="0">
                  <c:v>1200</c:v>
                </c:pt>
                <c:pt idx="1">
                  <c:v>800</c:v>
                </c:pt>
                <c:pt idx="2">
                  <c:v>15000</c:v>
                </c:pt>
                <c:pt idx="3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12-490E-BFA4-1ACE4BBEAD6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54201904"/>
        <c:axId val="1854202384"/>
      </c:barChart>
      <c:catAx>
        <c:axId val="1854201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54202384"/>
        <c:crosses val="autoZero"/>
        <c:auto val="1"/>
        <c:lblAlgn val="ctr"/>
        <c:lblOffset val="100"/>
        <c:noMultiLvlLbl val="0"/>
      </c:catAx>
      <c:valAx>
        <c:axId val="1854202384"/>
        <c:scaling>
          <c:orientation val="minMax"/>
        </c:scaling>
        <c:delete val="1"/>
        <c:axPos val="l"/>
        <c:numFmt formatCode="&quot;R$&quot;#,##0.00_);[Red]\(&quot;R$&quot;#,##0.00\)" sourceLinked="1"/>
        <c:majorTickMark val="out"/>
        <c:minorTickMark val="none"/>
        <c:tickLblPos val="nextTo"/>
        <c:crossAx val="1854201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 Bootcamp.xlsx]Controller!Tabela dinâmica3</c:name>
    <c:fmtId val="5"/>
  </c:pivotSource>
  <c:chart>
    <c:autoTitleDeleted val="1"/>
    <c:pivotFmts>
      <c:pivotFmt>
        <c:idx val="0"/>
        <c:spPr>
          <a:solidFill>
            <a:srgbClr val="7030A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7030A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Controller!$C$3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Controller!$B$4:$B$18</c:f>
              <c:strCache>
                <c:ptCount val="14"/>
                <c:pt idx="0">
                  <c:v>Alimentação</c:v>
                </c:pt>
                <c:pt idx="1">
                  <c:v>Beleza</c:v>
                </c:pt>
                <c:pt idx="2">
                  <c:v>Educação</c:v>
                </c:pt>
                <c:pt idx="3">
                  <c:v>Eletrônicos</c:v>
                </c:pt>
                <c:pt idx="4">
                  <c:v>Gastronomia</c:v>
                </c:pt>
                <c:pt idx="5">
                  <c:v>Lazer</c:v>
                </c:pt>
                <c:pt idx="6">
                  <c:v>Pet Care</c:v>
                </c:pt>
                <c:pt idx="7">
                  <c:v>Presentes</c:v>
                </c:pt>
                <c:pt idx="8">
                  <c:v>Saúde</c:v>
                </c:pt>
                <c:pt idx="9">
                  <c:v>Serviços</c:v>
                </c:pt>
                <c:pt idx="10">
                  <c:v>Transporte</c:v>
                </c:pt>
                <c:pt idx="11">
                  <c:v>Utilidades Domésticas</c:v>
                </c:pt>
                <c:pt idx="12">
                  <c:v>Vestuário</c:v>
                </c:pt>
                <c:pt idx="13">
                  <c:v>Viagem</c:v>
                </c:pt>
              </c:strCache>
            </c:strRef>
          </c:cat>
          <c:val>
            <c:numRef>
              <c:f>Controller!$C$4:$C$18</c:f>
              <c:numCache>
                <c:formatCode>"R$"#,##0.00_);[Red]\("R$"#,##0.00\)</c:formatCode>
                <c:ptCount val="14"/>
                <c:pt idx="0">
                  <c:v>600</c:v>
                </c:pt>
                <c:pt idx="1">
                  <c:v>250</c:v>
                </c:pt>
                <c:pt idx="2">
                  <c:v>350</c:v>
                </c:pt>
                <c:pt idx="3">
                  <c:v>300</c:v>
                </c:pt>
                <c:pt idx="4">
                  <c:v>220</c:v>
                </c:pt>
                <c:pt idx="5">
                  <c:v>180</c:v>
                </c:pt>
                <c:pt idx="6">
                  <c:v>150</c:v>
                </c:pt>
                <c:pt idx="7">
                  <c:v>250</c:v>
                </c:pt>
                <c:pt idx="8">
                  <c:v>120</c:v>
                </c:pt>
                <c:pt idx="9">
                  <c:v>450</c:v>
                </c:pt>
                <c:pt idx="10">
                  <c:v>200</c:v>
                </c:pt>
                <c:pt idx="11">
                  <c:v>800</c:v>
                </c:pt>
                <c:pt idx="12">
                  <c:v>400</c:v>
                </c:pt>
                <c:pt idx="1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C9-4FAB-AC44-4C16F89E588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860727472"/>
        <c:axId val="1860727952"/>
      </c:barChart>
      <c:catAx>
        <c:axId val="1860727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60727952"/>
        <c:crosses val="autoZero"/>
        <c:auto val="1"/>
        <c:lblAlgn val="ctr"/>
        <c:lblOffset val="100"/>
        <c:noMultiLvlLbl val="0"/>
      </c:catAx>
      <c:valAx>
        <c:axId val="1860727952"/>
        <c:scaling>
          <c:orientation val="minMax"/>
        </c:scaling>
        <c:delete val="1"/>
        <c:axPos val="l"/>
        <c:numFmt formatCode="&quot;R$&quot;#,##0.00_);[Red]\(&quot;R$&quot;#,##0.00\)" sourceLinked="1"/>
        <c:majorTickMark val="none"/>
        <c:minorTickMark val="none"/>
        <c:tickLblPos val="nextTo"/>
        <c:crossAx val="1860727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Economia!$D$2</c:f>
              <c:numCache>
                <c:formatCode>_-[$R$-416]\ * #,##0.00_-;\-[$R$-416]\ * #,##0.00_-;_-[$R$-416]\ * "-"??_-;_-@_-</c:formatCode>
                <c:ptCount val="1"/>
                <c:pt idx="0">
                  <c:v>4666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FA-484C-8589-930A20311C48}"/>
            </c:ext>
          </c:extLst>
        </c:ser>
        <c:ser>
          <c:idx val="1"/>
          <c:order val="1"/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Economia!$D$3</c:f>
              <c:numCache>
                <c:formatCode>_-[$R$-416]\ * #,##0.00_-;\-[$R$-416]\ * #,##0.00_-;_-[$R$-416]\ * "-"??_-;_-@_-</c:formatCode>
                <c:ptCount val="1"/>
                <c:pt idx="0">
                  <c:v>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FA-484C-8589-930A20311C4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58155808"/>
        <c:axId val="358161568"/>
      </c:barChart>
      <c:catAx>
        <c:axId val="3581558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58161568"/>
        <c:crosses val="autoZero"/>
        <c:auto val="1"/>
        <c:lblAlgn val="ctr"/>
        <c:lblOffset val="100"/>
        <c:noMultiLvlLbl val="0"/>
      </c:catAx>
      <c:valAx>
        <c:axId val="358161568"/>
        <c:scaling>
          <c:orientation val="minMax"/>
        </c:scaling>
        <c:delete val="1"/>
        <c:axPos val="l"/>
        <c:numFmt formatCode="_-[$R$-416]\ * #,##0.00_-;\-[$R$-416]\ * #,##0.00_-;_-[$R$-416]\ * &quot;-&quot;??_-;_-@_-" sourceLinked="1"/>
        <c:majorTickMark val="none"/>
        <c:minorTickMark val="none"/>
        <c:tickLblPos val="nextTo"/>
        <c:crossAx val="358155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svg"/><Relationship Id="rId13" Type="http://schemas.openxmlformats.org/officeDocument/2006/relationships/chart" Target="../charts/chart3.xml"/><Relationship Id="rId3" Type="http://schemas.openxmlformats.org/officeDocument/2006/relationships/image" Target="../media/image3.svg"/><Relationship Id="rId7" Type="http://schemas.openxmlformats.org/officeDocument/2006/relationships/image" Target="../media/image6.png"/><Relationship Id="rId12" Type="http://schemas.openxmlformats.org/officeDocument/2006/relationships/image" Target="../media/image11.svg"/><Relationship Id="rId2" Type="http://schemas.openxmlformats.org/officeDocument/2006/relationships/image" Target="../media/image2.png"/><Relationship Id="rId1" Type="http://schemas.openxmlformats.org/officeDocument/2006/relationships/chart" Target="../charts/chart1.xml"/><Relationship Id="rId6" Type="http://schemas.openxmlformats.org/officeDocument/2006/relationships/image" Target="../media/image5.svg"/><Relationship Id="rId11" Type="http://schemas.openxmlformats.org/officeDocument/2006/relationships/image" Target="../media/image10.png"/><Relationship Id="rId5" Type="http://schemas.openxmlformats.org/officeDocument/2006/relationships/image" Target="../media/image4.png"/><Relationship Id="rId15" Type="http://schemas.openxmlformats.org/officeDocument/2006/relationships/image" Target="../media/image13.png"/><Relationship Id="rId10" Type="http://schemas.openxmlformats.org/officeDocument/2006/relationships/image" Target="../media/image9.svg"/><Relationship Id="rId4" Type="http://schemas.openxmlformats.org/officeDocument/2006/relationships/chart" Target="../charts/chart2.xml"/><Relationship Id="rId9" Type="http://schemas.openxmlformats.org/officeDocument/2006/relationships/image" Target="../media/image8.png"/><Relationship Id="rId14" Type="http://schemas.openxmlformats.org/officeDocument/2006/relationships/image" Target="../media/image12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95250</xdr:colOff>
      <xdr:row>6</xdr:row>
      <xdr:rowOff>9525</xdr:rowOff>
    </xdr:from>
    <xdr:to>
      <xdr:col>9</xdr:col>
      <xdr:colOff>523876</xdr:colOff>
      <xdr:row>24</xdr:row>
      <xdr:rowOff>114300</xdr:rowOff>
    </xdr:to>
    <xdr:grpSp>
      <xdr:nvGrpSpPr>
        <xdr:cNvPr id="21" name="Agrupar 20">
          <a:extLst>
            <a:ext uri="{FF2B5EF4-FFF2-40B4-BE49-F238E27FC236}">
              <a16:creationId xmlns:a16="http://schemas.microsoft.com/office/drawing/2014/main" id="{976A222F-D07F-BF51-3020-660A8D5A3B40}"/>
            </a:ext>
          </a:extLst>
        </xdr:cNvPr>
        <xdr:cNvGrpSpPr/>
      </xdr:nvGrpSpPr>
      <xdr:grpSpPr>
        <a:xfrm>
          <a:off x="1924050" y="1095375"/>
          <a:ext cx="5305426" cy="3362325"/>
          <a:chOff x="1695450" y="190500"/>
          <a:chExt cx="5305426" cy="3362325"/>
        </a:xfrm>
      </xdr:grpSpPr>
      <xdr:grpSp>
        <xdr:nvGrpSpPr>
          <xdr:cNvPr id="14" name="Agrupar 13">
            <a:extLst>
              <a:ext uri="{FF2B5EF4-FFF2-40B4-BE49-F238E27FC236}">
                <a16:creationId xmlns:a16="http://schemas.microsoft.com/office/drawing/2014/main" id="{1F56711D-E523-3E21-4129-1688F742F5E1}"/>
              </a:ext>
            </a:extLst>
          </xdr:cNvPr>
          <xdr:cNvGrpSpPr/>
        </xdr:nvGrpSpPr>
        <xdr:grpSpPr>
          <a:xfrm>
            <a:off x="1695450" y="200025"/>
            <a:ext cx="5305426" cy="3352800"/>
            <a:chOff x="2543175" y="171450"/>
            <a:chExt cx="5305426" cy="3352800"/>
          </a:xfrm>
        </xdr:grpSpPr>
        <xdr:sp macro="" textlink="">
          <xdr:nvSpPr>
            <xdr:cNvPr id="5" name="Retângulo: Cantos Arredondados 4">
              <a:extLst>
                <a:ext uri="{FF2B5EF4-FFF2-40B4-BE49-F238E27FC236}">
                  <a16:creationId xmlns:a16="http://schemas.microsoft.com/office/drawing/2014/main" id="{4A03556B-914C-4288-B029-DE8D6AD9C202}"/>
                </a:ext>
              </a:extLst>
            </xdr:cNvPr>
            <xdr:cNvSpPr/>
          </xdr:nvSpPr>
          <xdr:spPr>
            <a:xfrm>
              <a:off x="2562225" y="180975"/>
              <a:ext cx="5286376" cy="3343275"/>
            </a:xfrm>
            <a:prstGeom prst="roundRect">
              <a:avLst/>
            </a:prstGeom>
            <a:solidFill>
              <a:schemeClr val="bg1">
                <a:lumMod val="95000"/>
              </a:schemeClr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F4D9E149-3DB2-4A41-B873-D6C120B65E27}"/>
                </a:ext>
              </a:extLst>
            </xdr:cNvPr>
            <xdr:cNvGraphicFramePr>
              <a:graphicFrameLocks/>
            </xdr:cNvGraphicFramePr>
          </xdr:nvGraphicFramePr>
          <xdr:xfrm>
            <a:off x="2676525" y="695325"/>
            <a:ext cx="4572000" cy="27432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  <xdr:sp macro="" textlink="">
          <xdr:nvSpPr>
            <xdr:cNvPr id="12" name="Retângulo: Cantos Superiores Arredondados 11">
              <a:extLst>
                <a:ext uri="{FF2B5EF4-FFF2-40B4-BE49-F238E27FC236}">
                  <a16:creationId xmlns:a16="http://schemas.microsoft.com/office/drawing/2014/main" id="{2FF2827E-39AB-445F-9EA6-8145CC868D9F}"/>
                </a:ext>
              </a:extLst>
            </xdr:cNvPr>
            <xdr:cNvSpPr/>
          </xdr:nvSpPr>
          <xdr:spPr>
            <a:xfrm>
              <a:off x="2543175" y="171450"/>
              <a:ext cx="5305425" cy="514350"/>
            </a:xfrm>
            <a:prstGeom prst="round2SameRect">
              <a:avLst>
                <a:gd name="adj1" fmla="val 50000"/>
                <a:gd name="adj2" fmla="val 0"/>
              </a:avLst>
            </a:prstGeom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sp macro="" textlink="">
          <xdr:nvSpPr>
            <xdr:cNvPr id="13" name="CaixaDeTexto 12">
              <a:extLst>
                <a:ext uri="{FF2B5EF4-FFF2-40B4-BE49-F238E27FC236}">
                  <a16:creationId xmlns:a16="http://schemas.microsoft.com/office/drawing/2014/main" id="{DEEEE0D4-95A3-9B77-34E2-4C8C91D267D3}"/>
                </a:ext>
              </a:extLst>
            </xdr:cNvPr>
            <xdr:cNvSpPr txBox="1"/>
          </xdr:nvSpPr>
          <xdr:spPr>
            <a:xfrm>
              <a:off x="2571750" y="238126"/>
              <a:ext cx="5267325" cy="400049"/>
            </a:xfrm>
            <a:prstGeom prst="rect">
              <a:avLst/>
            </a:prstGeom>
            <a:solidFill>
              <a:schemeClr val="accent2">
                <a:lumMod val="20000"/>
                <a:lumOff val="80000"/>
              </a:schemeClr>
            </a:solidFill>
            <a:ln w="9525" cmpd="sng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ctr"/>
              <a:r>
                <a:rPr lang="pt-BR" sz="2000" kern="1200">
                  <a:solidFill>
                    <a:sysClr val="windowText" lastClr="000000"/>
                  </a:solidFill>
                  <a:latin typeface="Calibri" panose="020F0502020204030204" pitchFamily="34" charset="0"/>
                  <a:ea typeface="Calibri" panose="020F0502020204030204" pitchFamily="34" charset="0"/>
                  <a:cs typeface="Calibri" panose="020F0502020204030204" pitchFamily="34" charset="0"/>
                </a:rPr>
                <a:t>Entradas </a:t>
              </a:r>
            </a:p>
          </xdr:txBody>
        </xdr:sp>
      </xdr:grpSp>
      <xdr:pic>
        <xdr:nvPicPr>
          <xdr:cNvPr id="18" name="Gráfico 17" descr="Registrar com preenchimento sólido">
            <a:extLst>
              <a:ext uri="{FF2B5EF4-FFF2-40B4-BE49-F238E27FC236}">
                <a16:creationId xmlns:a16="http://schemas.microsoft.com/office/drawing/2014/main" id="{F6CE3188-9D25-CFE9-EA82-71370CE42B0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96DAC541-7B7A-43D3-8B79-37D633B846F1}">
                <asvg:svgBlip xmlns:asvg="http://schemas.microsoft.com/office/drawing/2016/SVG/main" r:embed="rId3"/>
              </a:ext>
            </a:extLst>
          </a:blip>
          <a:stretch>
            <a:fillRect/>
          </a:stretch>
        </xdr:blipFill>
        <xdr:spPr>
          <a:xfrm>
            <a:off x="1866900" y="190500"/>
            <a:ext cx="523875" cy="523875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95250</xdr:colOff>
      <xdr:row>25</xdr:row>
      <xdr:rowOff>104775</xdr:rowOff>
    </xdr:from>
    <xdr:to>
      <xdr:col>17</xdr:col>
      <xdr:colOff>152400</xdr:colOff>
      <xdr:row>43</xdr:row>
      <xdr:rowOff>85725</xdr:rowOff>
    </xdr:to>
    <xdr:grpSp>
      <xdr:nvGrpSpPr>
        <xdr:cNvPr id="22" name="Agrupar 21">
          <a:extLst>
            <a:ext uri="{FF2B5EF4-FFF2-40B4-BE49-F238E27FC236}">
              <a16:creationId xmlns:a16="http://schemas.microsoft.com/office/drawing/2014/main" id="{414BE6A6-5669-E2EF-8E51-BC0C6A9D9317}"/>
            </a:ext>
          </a:extLst>
        </xdr:cNvPr>
        <xdr:cNvGrpSpPr/>
      </xdr:nvGrpSpPr>
      <xdr:grpSpPr>
        <a:xfrm>
          <a:off x="1924050" y="4629150"/>
          <a:ext cx="9810750" cy="3238500"/>
          <a:chOff x="1695450" y="4057650"/>
          <a:chExt cx="9810750" cy="3238500"/>
        </a:xfrm>
      </xdr:grpSpPr>
      <xdr:grpSp>
        <xdr:nvGrpSpPr>
          <xdr:cNvPr id="16" name="Agrupar 15">
            <a:extLst>
              <a:ext uri="{FF2B5EF4-FFF2-40B4-BE49-F238E27FC236}">
                <a16:creationId xmlns:a16="http://schemas.microsoft.com/office/drawing/2014/main" id="{DA3C3A6A-0C67-85BB-8143-3B597EF3EB3F}"/>
              </a:ext>
            </a:extLst>
          </xdr:cNvPr>
          <xdr:cNvGrpSpPr/>
        </xdr:nvGrpSpPr>
        <xdr:grpSpPr>
          <a:xfrm>
            <a:off x="1695450" y="4057650"/>
            <a:ext cx="9810750" cy="3238500"/>
            <a:chOff x="1362075" y="4219575"/>
            <a:chExt cx="9810750" cy="3238500"/>
          </a:xfrm>
        </xdr:grpSpPr>
        <xdr:sp macro="" textlink="">
          <xdr:nvSpPr>
            <xdr:cNvPr id="4" name="Retângulo: Cantos Arredondados 3">
              <a:extLst>
                <a:ext uri="{FF2B5EF4-FFF2-40B4-BE49-F238E27FC236}">
                  <a16:creationId xmlns:a16="http://schemas.microsoft.com/office/drawing/2014/main" id="{5ACF5BEB-A1A6-EC97-E255-F75A490853DB}"/>
                </a:ext>
              </a:extLst>
            </xdr:cNvPr>
            <xdr:cNvSpPr/>
          </xdr:nvSpPr>
          <xdr:spPr>
            <a:xfrm>
              <a:off x="1371656" y="4219575"/>
              <a:ext cx="9791644" cy="3238500"/>
            </a:xfrm>
            <a:prstGeom prst="roundRect">
              <a:avLst/>
            </a:prstGeom>
            <a:solidFill>
              <a:schemeClr val="bg1">
                <a:lumMod val="95000"/>
              </a:schemeClr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7D51741E-87AB-4C0D-AB63-9954F9ADCB80}"/>
                </a:ext>
              </a:extLst>
            </xdr:cNvPr>
            <xdr:cNvGraphicFramePr>
              <a:graphicFrameLocks/>
            </xdr:cNvGraphicFramePr>
          </xdr:nvGraphicFramePr>
          <xdr:xfrm>
            <a:off x="1561522" y="4619625"/>
            <a:ext cx="9144577" cy="27432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4"/>
            </a:graphicData>
          </a:graphic>
        </xdr:graphicFrame>
        <xdr:sp macro="" textlink="">
          <xdr:nvSpPr>
            <xdr:cNvPr id="11" name="Retângulo: Cantos Superiores Arredondados 10">
              <a:extLst>
                <a:ext uri="{FF2B5EF4-FFF2-40B4-BE49-F238E27FC236}">
                  <a16:creationId xmlns:a16="http://schemas.microsoft.com/office/drawing/2014/main" id="{51047313-0FE2-4E09-8E4E-FE71119039AC}"/>
                </a:ext>
              </a:extLst>
            </xdr:cNvPr>
            <xdr:cNvSpPr/>
          </xdr:nvSpPr>
          <xdr:spPr>
            <a:xfrm>
              <a:off x="1362075" y="4219575"/>
              <a:ext cx="9810750" cy="514350"/>
            </a:xfrm>
            <a:prstGeom prst="round2SameRect">
              <a:avLst>
                <a:gd name="adj1" fmla="val 50000"/>
                <a:gd name="adj2" fmla="val 0"/>
              </a:avLst>
            </a:prstGeom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sp macro="" textlink="">
          <xdr:nvSpPr>
            <xdr:cNvPr id="15" name="CaixaDeTexto 14">
              <a:extLst>
                <a:ext uri="{FF2B5EF4-FFF2-40B4-BE49-F238E27FC236}">
                  <a16:creationId xmlns:a16="http://schemas.microsoft.com/office/drawing/2014/main" id="{B394D299-A92F-BE98-CBF2-5812560436C7}"/>
                </a:ext>
              </a:extLst>
            </xdr:cNvPr>
            <xdr:cNvSpPr txBox="1"/>
          </xdr:nvSpPr>
          <xdr:spPr>
            <a:xfrm>
              <a:off x="1371601" y="4286250"/>
              <a:ext cx="9772650" cy="419100"/>
            </a:xfrm>
            <a:prstGeom prst="rect">
              <a:avLst/>
            </a:prstGeom>
            <a:solidFill>
              <a:schemeClr val="accent2">
                <a:lumMod val="20000"/>
                <a:lumOff val="80000"/>
              </a:schemeClr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ctr"/>
              <a:r>
                <a:rPr lang="pt-BR" sz="2000" kern="1200">
                  <a:solidFill>
                    <a:sysClr val="windowText" lastClr="000000"/>
                  </a:solidFill>
                  <a:latin typeface="Calibri" panose="020F0502020204030204" pitchFamily="34" charset="0"/>
                  <a:ea typeface="Calibri" panose="020F0502020204030204" pitchFamily="34" charset="0"/>
                  <a:cs typeface="Calibri" panose="020F0502020204030204" pitchFamily="34" charset="0"/>
                </a:rPr>
                <a:t>Gastos</a:t>
              </a:r>
            </a:p>
          </xdr:txBody>
        </xdr:sp>
      </xdr:grpSp>
      <xdr:pic>
        <xdr:nvPicPr>
          <xdr:cNvPr id="20" name="Gráfico 19" descr="Dinheiro voador com preenchimento sólido">
            <a:extLst>
              <a:ext uri="{FF2B5EF4-FFF2-40B4-BE49-F238E27FC236}">
                <a16:creationId xmlns:a16="http://schemas.microsoft.com/office/drawing/2014/main" id="{AFC0A2E2-795E-3201-7D55-9912F50B650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1876425" y="4067175"/>
            <a:ext cx="514350" cy="514350"/>
          </a:xfrm>
          <a:prstGeom prst="rect">
            <a:avLst/>
          </a:prstGeom>
        </xdr:spPr>
      </xdr:pic>
    </xdr:grpSp>
    <xdr:clientData/>
  </xdr:twoCellAnchor>
  <xdr:twoCellAnchor editAs="oneCell">
    <xdr:from>
      <xdr:col>18</xdr:col>
      <xdr:colOff>238125</xdr:colOff>
      <xdr:row>1</xdr:row>
      <xdr:rowOff>133350</xdr:rowOff>
    </xdr:from>
    <xdr:to>
      <xdr:col>18</xdr:col>
      <xdr:colOff>523875</xdr:colOff>
      <xdr:row>3</xdr:row>
      <xdr:rowOff>57150</xdr:rowOff>
    </xdr:to>
    <xdr:pic>
      <xdr:nvPicPr>
        <xdr:cNvPr id="31" name="Gráfico 30" descr="Lupa com preenchimento sólido">
          <a:extLst>
            <a:ext uri="{FF2B5EF4-FFF2-40B4-BE49-F238E27FC236}">
              <a16:creationId xmlns:a16="http://schemas.microsoft.com/office/drawing/2014/main" id="{AB1630E1-1174-5CAE-8C3F-96F7AD6E76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12430125" y="314325"/>
          <a:ext cx="285750" cy="285750"/>
        </a:xfrm>
        <a:prstGeom prst="rect">
          <a:avLst/>
        </a:prstGeom>
      </xdr:spPr>
    </xdr:pic>
    <xdr:clientData/>
  </xdr:twoCellAnchor>
  <xdr:twoCellAnchor>
    <xdr:from>
      <xdr:col>1</xdr:col>
      <xdr:colOff>123825</xdr:colOff>
      <xdr:row>0</xdr:row>
      <xdr:rowOff>19051</xdr:rowOff>
    </xdr:from>
    <xdr:to>
      <xdr:col>20</xdr:col>
      <xdr:colOff>523875</xdr:colOff>
      <xdr:row>5</xdr:row>
      <xdr:rowOff>28576</xdr:rowOff>
    </xdr:to>
    <xdr:sp macro="" textlink="">
      <xdr:nvSpPr>
        <xdr:cNvPr id="25" name="Retângulo: Cantos Arredondados 24">
          <a:extLst>
            <a:ext uri="{FF2B5EF4-FFF2-40B4-BE49-F238E27FC236}">
              <a16:creationId xmlns:a16="http://schemas.microsoft.com/office/drawing/2014/main" id="{5476F322-EB2A-4255-BF7B-3CA7681E417B}"/>
            </a:ext>
          </a:extLst>
        </xdr:cNvPr>
        <xdr:cNvSpPr/>
      </xdr:nvSpPr>
      <xdr:spPr>
        <a:xfrm>
          <a:off x="1952625" y="19051"/>
          <a:ext cx="11982450" cy="914400"/>
        </a:xfrm>
        <a:prstGeom prst="round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</xdr:col>
      <xdr:colOff>266700</xdr:colOff>
      <xdr:row>0</xdr:row>
      <xdr:rowOff>114300</xdr:rowOff>
    </xdr:from>
    <xdr:to>
      <xdr:col>15</xdr:col>
      <xdr:colOff>514350</xdr:colOff>
      <xdr:row>5</xdr:row>
      <xdr:rowOff>76200</xdr:rowOff>
    </xdr:to>
    <xdr:grpSp>
      <xdr:nvGrpSpPr>
        <xdr:cNvPr id="8" name="Agrupar 7">
          <a:extLst>
            <a:ext uri="{FF2B5EF4-FFF2-40B4-BE49-F238E27FC236}">
              <a16:creationId xmlns:a16="http://schemas.microsoft.com/office/drawing/2014/main" id="{B926E508-B1C9-AD44-5132-5E3CF8AE3FE5}"/>
            </a:ext>
          </a:extLst>
        </xdr:cNvPr>
        <xdr:cNvGrpSpPr/>
      </xdr:nvGrpSpPr>
      <xdr:grpSpPr>
        <a:xfrm>
          <a:off x="2095500" y="114300"/>
          <a:ext cx="8782050" cy="866775"/>
          <a:chOff x="2095500" y="114300"/>
          <a:chExt cx="8782050" cy="866775"/>
        </a:xfrm>
      </xdr:grpSpPr>
      <xdr:sp macro="" textlink="">
        <xdr:nvSpPr>
          <xdr:cNvPr id="26" name="Retângulo: Cantos Arredondados 25">
            <a:extLst>
              <a:ext uri="{FF2B5EF4-FFF2-40B4-BE49-F238E27FC236}">
                <a16:creationId xmlns:a16="http://schemas.microsoft.com/office/drawing/2014/main" id="{88C92E4B-B2B2-43CB-9C25-B7B955F7B8DF}"/>
              </a:ext>
            </a:extLst>
          </xdr:cNvPr>
          <xdr:cNvSpPr/>
        </xdr:nvSpPr>
        <xdr:spPr>
          <a:xfrm>
            <a:off x="2095500" y="152400"/>
            <a:ext cx="923925" cy="657225"/>
          </a:xfrm>
          <a:prstGeom prst="roundRect">
            <a:avLst/>
          </a:prstGeom>
          <a:solidFill>
            <a:schemeClr val="accent2">
              <a:lumMod val="60000"/>
              <a:lumOff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">
        <xdr:nvSpPr>
          <xdr:cNvPr id="27" name="CaixaDeTexto 26">
            <a:extLst>
              <a:ext uri="{FF2B5EF4-FFF2-40B4-BE49-F238E27FC236}">
                <a16:creationId xmlns:a16="http://schemas.microsoft.com/office/drawing/2014/main" id="{4313DC4A-0884-7746-2202-63665EFBFA7A}"/>
              </a:ext>
            </a:extLst>
          </xdr:cNvPr>
          <xdr:cNvSpPr txBox="1"/>
        </xdr:nvSpPr>
        <xdr:spPr>
          <a:xfrm>
            <a:off x="3457575" y="114300"/>
            <a:ext cx="1952625" cy="46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2000" b="1" kern="1200">
                <a:latin typeface="Segoe UI Light" panose="020B0502040204020203" pitchFamily="34" charset="0"/>
                <a:cs typeface="Segoe UI Light" panose="020B0502040204020203" pitchFamily="34" charset="0"/>
              </a:rPr>
              <a:t>Hello, Yolanda!</a:t>
            </a:r>
          </a:p>
        </xdr:txBody>
      </xdr:sp>
      <xdr:sp macro="" textlink="">
        <xdr:nvSpPr>
          <xdr:cNvPr id="28" name="CaixaDeTexto 27">
            <a:extLst>
              <a:ext uri="{FF2B5EF4-FFF2-40B4-BE49-F238E27FC236}">
                <a16:creationId xmlns:a16="http://schemas.microsoft.com/office/drawing/2014/main" id="{4132F697-B52F-4106-B572-0809C5AB966F}"/>
              </a:ext>
            </a:extLst>
          </xdr:cNvPr>
          <xdr:cNvSpPr txBox="1"/>
        </xdr:nvSpPr>
        <xdr:spPr>
          <a:xfrm>
            <a:off x="3409950" y="514350"/>
            <a:ext cx="3857625" cy="46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100" b="1" kern="1200">
                <a:solidFill>
                  <a:sysClr val="windowText" lastClr="000000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Acompanhamento</a:t>
            </a:r>
            <a:r>
              <a:rPr lang="pt-BR" sz="1100" b="1" kern="1200" baseline="0">
                <a:solidFill>
                  <a:sysClr val="windowText" lastClr="000000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 Financeiro</a:t>
            </a:r>
            <a:endParaRPr lang="pt-BR" sz="1100" b="1" kern="1200">
              <a:solidFill>
                <a:sysClr val="windowText" lastClr="000000"/>
              </a:solidFill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  <xdr:sp macro="" textlink="">
        <xdr:nvSpPr>
          <xdr:cNvPr id="29" name="Retângulo: Cantos Arredondados 28">
            <a:extLst>
              <a:ext uri="{FF2B5EF4-FFF2-40B4-BE49-F238E27FC236}">
                <a16:creationId xmlns:a16="http://schemas.microsoft.com/office/drawing/2014/main" id="{D32A2C50-E55D-46EB-8091-80C8178A08EB}"/>
              </a:ext>
            </a:extLst>
          </xdr:cNvPr>
          <xdr:cNvSpPr/>
        </xdr:nvSpPr>
        <xdr:spPr>
          <a:xfrm>
            <a:off x="7496175" y="152400"/>
            <a:ext cx="3381375" cy="428626"/>
          </a:xfrm>
          <a:prstGeom prst="roundRect">
            <a:avLst/>
          </a:prstGeom>
          <a:solidFill>
            <a:schemeClr val="bg2">
              <a:lumMod val="9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pt-BR" sz="1100" kern="1200">
                <a:solidFill>
                  <a:schemeClr val="bg2">
                    <a:lumMod val="75000"/>
                  </a:schemeClr>
                </a:solidFill>
              </a:rPr>
              <a:t>Pesquisar dados...</a:t>
            </a:r>
          </a:p>
        </xdr:txBody>
      </xdr:sp>
    </xdr:grpSp>
    <xdr:clientData/>
  </xdr:twoCellAnchor>
  <xdr:twoCellAnchor>
    <xdr:from>
      <xdr:col>0</xdr:col>
      <xdr:colOff>9525</xdr:colOff>
      <xdr:row>1</xdr:row>
      <xdr:rowOff>123825</xdr:rowOff>
    </xdr:from>
    <xdr:to>
      <xdr:col>0</xdr:col>
      <xdr:colOff>1809750</xdr:colOff>
      <xdr:row>5</xdr:row>
      <xdr:rowOff>95250</xdr:rowOff>
    </xdr:to>
    <xdr:sp macro="" textlink="">
      <xdr:nvSpPr>
        <xdr:cNvPr id="48" name="Retângulo: Cantos Arredondados 47">
          <a:extLst>
            <a:ext uri="{FF2B5EF4-FFF2-40B4-BE49-F238E27FC236}">
              <a16:creationId xmlns:a16="http://schemas.microsoft.com/office/drawing/2014/main" id="{6B4450DF-8784-10EF-E2CE-6972B1DEEC24}"/>
            </a:ext>
          </a:extLst>
        </xdr:cNvPr>
        <xdr:cNvSpPr/>
      </xdr:nvSpPr>
      <xdr:spPr>
        <a:xfrm>
          <a:off x="9525" y="304800"/>
          <a:ext cx="1800225" cy="695325"/>
        </a:xfrm>
        <a:prstGeom prst="roundRect">
          <a:avLst>
            <a:gd name="adj" fmla="val 7534"/>
          </a:avLst>
        </a:prstGeom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600" b="1" kern="1200"/>
            <a:t>Money</a:t>
          </a:r>
          <a:r>
            <a:rPr lang="pt-BR" sz="1600" b="1" kern="1200" baseline="0"/>
            <a:t> APP</a:t>
          </a:r>
          <a:endParaRPr lang="pt-BR" sz="1600" b="1" kern="1200"/>
        </a:p>
      </xdr:txBody>
    </xdr:sp>
    <xdr:clientData/>
  </xdr:twoCellAnchor>
  <xdr:twoCellAnchor editAs="oneCell">
    <xdr:from>
      <xdr:col>0</xdr:col>
      <xdr:colOff>1257300</xdr:colOff>
      <xdr:row>2</xdr:row>
      <xdr:rowOff>9525</xdr:rowOff>
    </xdr:from>
    <xdr:to>
      <xdr:col>0</xdr:col>
      <xdr:colOff>1685925</xdr:colOff>
      <xdr:row>4</xdr:row>
      <xdr:rowOff>76200</xdr:rowOff>
    </xdr:to>
    <xdr:pic>
      <xdr:nvPicPr>
        <xdr:cNvPr id="51" name="Gráfico 50" descr="Dinheiro estrutura de tópicos">
          <a:extLst>
            <a:ext uri="{FF2B5EF4-FFF2-40B4-BE49-F238E27FC236}">
              <a16:creationId xmlns:a16="http://schemas.microsoft.com/office/drawing/2014/main" id="{F9C3A89A-732C-D469-5B2F-911E33C4C8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1257300" y="371475"/>
          <a:ext cx="428625" cy="428625"/>
        </a:xfrm>
        <a:prstGeom prst="rect">
          <a:avLst/>
        </a:prstGeom>
      </xdr:spPr>
    </xdr:pic>
    <xdr:clientData/>
  </xdr:twoCellAnchor>
  <xdr:twoCellAnchor>
    <xdr:from>
      <xdr:col>10</xdr:col>
      <xdr:colOff>152400</xdr:colOff>
      <xdr:row>6</xdr:row>
      <xdr:rowOff>19050</xdr:rowOff>
    </xdr:from>
    <xdr:to>
      <xdr:col>18</xdr:col>
      <xdr:colOff>581026</xdr:colOff>
      <xdr:row>24</xdr:row>
      <xdr:rowOff>123825</xdr:rowOff>
    </xdr:to>
    <xdr:grpSp>
      <xdr:nvGrpSpPr>
        <xdr:cNvPr id="60" name="Agrupar 59">
          <a:extLst>
            <a:ext uri="{FF2B5EF4-FFF2-40B4-BE49-F238E27FC236}">
              <a16:creationId xmlns:a16="http://schemas.microsoft.com/office/drawing/2014/main" id="{80B7D7BA-85CE-4490-BE39-CF4523C0BEB5}"/>
            </a:ext>
          </a:extLst>
        </xdr:cNvPr>
        <xdr:cNvGrpSpPr/>
      </xdr:nvGrpSpPr>
      <xdr:grpSpPr>
        <a:xfrm>
          <a:off x="7467600" y="1104900"/>
          <a:ext cx="5305426" cy="3362325"/>
          <a:chOff x="1695450" y="190500"/>
          <a:chExt cx="5305426" cy="3362325"/>
        </a:xfrm>
      </xdr:grpSpPr>
      <xdr:grpSp>
        <xdr:nvGrpSpPr>
          <xdr:cNvPr id="61" name="Agrupar 60">
            <a:extLst>
              <a:ext uri="{FF2B5EF4-FFF2-40B4-BE49-F238E27FC236}">
                <a16:creationId xmlns:a16="http://schemas.microsoft.com/office/drawing/2014/main" id="{5DB87891-7A36-0A86-D004-197707311D5F}"/>
              </a:ext>
            </a:extLst>
          </xdr:cNvPr>
          <xdr:cNvGrpSpPr/>
        </xdr:nvGrpSpPr>
        <xdr:grpSpPr>
          <a:xfrm>
            <a:off x="1695450" y="200025"/>
            <a:ext cx="5305426" cy="3352800"/>
            <a:chOff x="2543175" y="171450"/>
            <a:chExt cx="5305426" cy="3352800"/>
          </a:xfrm>
        </xdr:grpSpPr>
        <xdr:sp macro="" textlink="">
          <xdr:nvSpPr>
            <xdr:cNvPr id="63" name="Retângulo: Cantos Arredondados 62">
              <a:extLst>
                <a:ext uri="{FF2B5EF4-FFF2-40B4-BE49-F238E27FC236}">
                  <a16:creationId xmlns:a16="http://schemas.microsoft.com/office/drawing/2014/main" id="{61BAB667-3C46-5853-2360-64B45021E500}"/>
                </a:ext>
              </a:extLst>
            </xdr:cNvPr>
            <xdr:cNvSpPr/>
          </xdr:nvSpPr>
          <xdr:spPr>
            <a:xfrm>
              <a:off x="2562225" y="180975"/>
              <a:ext cx="5286376" cy="3343275"/>
            </a:xfrm>
            <a:prstGeom prst="roundRect">
              <a:avLst/>
            </a:prstGeom>
            <a:solidFill>
              <a:schemeClr val="bg1">
                <a:lumMod val="95000"/>
              </a:schemeClr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sp macro="" textlink="">
          <xdr:nvSpPr>
            <xdr:cNvPr id="65" name="Retângulo: Cantos Superiores Arredondados 64">
              <a:extLst>
                <a:ext uri="{FF2B5EF4-FFF2-40B4-BE49-F238E27FC236}">
                  <a16:creationId xmlns:a16="http://schemas.microsoft.com/office/drawing/2014/main" id="{41691A1A-8C53-B20E-E803-72C723A94347}"/>
                </a:ext>
              </a:extLst>
            </xdr:cNvPr>
            <xdr:cNvSpPr/>
          </xdr:nvSpPr>
          <xdr:spPr>
            <a:xfrm>
              <a:off x="2543175" y="171450"/>
              <a:ext cx="5305425" cy="514350"/>
            </a:xfrm>
            <a:prstGeom prst="round2SameRect">
              <a:avLst>
                <a:gd name="adj1" fmla="val 50000"/>
                <a:gd name="adj2" fmla="val 0"/>
              </a:avLst>
            </a:prstGeom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sp macro="" textlink="">
          <xdr:nvSpPr>
            <xdr:cNvPr id="66" name="CaixaDeTexto 65">
              <a:extLst>
                <a:ext uri="{FF2B5EF4-FFF2-40B4-BE49-F238E27FC236}">
                  <a16:creationId xmlns:a16="http://schemas.microsoft.com/office/drawing/2014/main" id="{8E2E1C26-1672-EECD-E8D6-BA7640FCDB51}"/>
                </a:ext>
              </a:extLst>
            </xdr:cNvPr>
            <xdr:cNvSpPr txBox="1"/>
          </xdr:nvSpPr>
          <xdr:spPr>
            <a:xfrm>
              <a:off x="2571750" y="238126"/>
              <a:ext cx="5267325" cy="400049"/>
            </a:xfrm>
            <a:prstGeom prst="rect">
              <a:avLst/>
            </a:prstGeom>
            <a:solidFill>
              <a:schemeClr val="accent2">
                <a:lumMod val="20000"/>
                <a:lumOff val="80000"/>
              </a:schemeClr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ctr"/>
              <a:r>
                <a:rPr lang="pt-BR" sz="2000" kern="1200">
                  <a:solidFill>
                    <a:sysClr val="windowText" lastClr="000000"/>
                  </a:solidFill>
                  <a:latin typeface="Calibri" panose="020F0502020204030204" pitchFamily="34" charset="0"/>
                  <a:ea typeface="Calibri" panose="020F0502020204030204" pitchFamily="34" charset="0"/>
                  <a:cs typeface="Calibri" panose="020F0502020204030204" pitchFamily="34" charset="0"/>
                </a:rPr>
                <a:t>Economias </a:t>
              </a:r>
            </a:p>
          </xdr:txBody>
        </xdr:sp>
      </xdr:grpSp>
      <xdr:pic>
        <xdr:nvPicPr>
          <xdr:cNvPr id="62" name="Gráfico 61" descr="Cofrinho estrutura de tópicos">
            <a:extLst>
              <a:ext uri="{FF2B5EF4-FFF2-40B4-BE49-F238E27FC236}">
                <a16:creationId xmlns:a16="http://schemas.microsoft.com/office/drawing/2014/main" id="{28B715E0-40FA-671F-4EE7-EAA82ADB16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>
            <a:extLst>
              <a:ext uri="{96DAC541-7B7A-43D3-8B79-37D633B846F1}">
                <asvg:svgBlip xmlns:asvg="http://schemas.microsoft.com/office/drawing/2016/SVG/main" r:embed="rId12"/>
              </a:ext>
            </a:extLst>
          </a:blip>
          <a:srcRect/>
          <a:stretch/>
        </xdr:blipFill>
        <xdr:spPr>
          <a:xfrm>
            <a:off x="1866900" y="190500"/>
            <a:ext cx="523875" cy="523875"/>
          </a:xfrm>
          <a:prstGeom prst="rect">
            <a:avLst/>
          </a:prstGeom>
        </xdr:spPr>
      </xdr:pic>
    </xdr:grpSp>
    <xdr:clientData/>
  </xdr:twoCellAnchor>
  <xdr:twoCellAnchor>
    <xdr:from>
      <xdr:col>12</xdr:col>
      <xdr:colOff>180975</xdr:colOff>
      <xdr:row>9</xdr:row>
      <xdr:rowOff>38100</xdr:rowOff>
    </xdr:from>
    <xdr:to>
      <xdr:col>17</xdr:col>
      <xdr:colOff>74295</xdr:colOff>
      <xdr:row>24</xdr:row>
      <xdr:rowOff>66675</xdr:rowOff>
    </xdr:to>
    <xdr:graphicFrame macro="">
      <xdr:nvGraphicFramePr>
        <xdr:cNvPr id="67" name="Gráfico 66">
          <a:extLst>
            <a:ext uri="{FF2B5EF4-FFF2-40B4-BE49-F238E27FC236}">
              <a16:creationId xmlns:a16="http://schemas.microsoft.com/office/drawing/2014/main" id="{CE9E1E14-B556-4A7E-ABAB-EE5B121B48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oneCell">
    <xdr:from>
      <xdr:col>14</xdr:col>
      <xdr:colOff>542926</xdr:colOff>
      <xdr:row>1</xdr:row>
      <xdr:rowOff>28576</xdr:rowOff>
    </xdr:from>
    <xdr:to>
      <xdr:col>15</xdr:col>
      <xdr:colOff>295276</xdr:colOff>
      <xdr:row>3</xdr:row>
      <xdr:rowOff>28576</xdr:rowOff>
    </xdr:to>
    <xdr:pic>
      <xdr:nvPicPr>
        <xdr:cNvPr id="69" name="Gráfico 68" descr="Lupa com preenchimento sólido">
          <a:extLst>
            <a:ext uri="{FF2B5EF4-FFF2-40B4-BE49-F238E27FC236}">
              <a16:creationId xmlns:a16="http://schemas.microsoft.com/office/drawing/2014/main" id="{65E649FB-537B-F309-A8D6-04FB9AF706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0296526" y="209551"/>
          <a:ext cx="361950" cy="361950"/>
        </a:xfrm>
        <a:prstGeom prst="rect">
          <a:avLst/>
        </a:prstGeom>
      </xdr:spPr>
    </xdr:pic>
    <xdr:clientData/>
  </xdr:twoCellAnchor>
  <xdr:twoCellAnchor editAs="oneCell">
    <xdr:from>
      <xdr:col>1</xdr:col>
      <xdr:colOff>541503</xdr:colOff>
      <xdr:row>0</xdr:row>
      <xdr:rowOff>47625</xdr:rowOff>
    </xdr:from>
    <xdr:to>
      <xdr:col>2</xdr:col>
      <xdr:colOff>371475</xdr:colOff>
      <xdr:row>5</xdr:row>
      <xdr:rowOff>160309</xdr:rowOff>
    </xdr:to>
    <xdr:pic>
      <xdr:nvPicPr>
        <xdr:cNvPr id="7" name="Imagem 6" descr="Empresária apontando para cima">
          <a:extLst>
            <a:ext uri="{FF2B5EF4-FFF2-40B4-BE49-F238E27FC236}">
              <a16:creationId xmlns:a16="http://schemas.microsoft.com/office/drawing/2014/main" id="{26340150-5F5B-D748-2A3A-3830E6DB88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70303" y="47625"/>
          <a:ext cx="439572" cy="101755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</xdr:row>
      <xdr:rowOff>133350</xdr:rowOff>
    </xdr:from>
    <xdr:to>
      <xdr:col>1</xdr:col>
      <xdr:colOff>0</xdr:colOff>
      <xdr:row>18</xdr:row>
      <xdr:rowOff>171450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3" name="Mês">
              <a:extLst>
                <a:ext uri="{FF2B5EF4-FFF2-40B4-BE49-F238E27FC236}">
                  <a16:creationId xmlns:a16="http://schemas.microsoft.com/office/drawing/2014/main" id="{893B5E89-ECB0-483B-8DC3-2BD35245456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2124075"/>
              <a:ext cx="1828800" cy="13049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 fLocksWithSheet="0"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uario" refreshedDate="45671.839870254633" createdVersion="8" refreshedVersion="8" minRefreshableVersion="3" recordCount="44" xr:uid="{32E1B6A5-6E50-4CC5-A2A1-180C1FA7E575}">
  <cacheSource type="worksheet">
    <worksheetSource name="tbl_operacoes"/>
  </cacheSource>
  <cacheFields count="8">
    <cacheField name="Data " numFmtId="14">
      <sharedItems containsSemiMixedTypes="0" containsNonDate="0" containsDate="1" containsString="0" minDate="2024-08-01T00:00:00" maxDate="2024-11-01T00:00:00"/>
    </cacheField>
    <cacheField name="Mês" numFmtId="1">
      <sharedItems containsSemiMixedTypes="0" containsString="0" containsNumber="1" containsInteger="1" minValue="8" maxValue="10" count="3">
        <n v="8"/>
        <n v="9"/>
        <n v="10"/>
      </sharedItems>
    </cacheField>
    <cacheField name="Tipo" numFmtId="0">
      <sharedItems count="2">
        <s v="ENTRADA"/>
        <s v="SAÍDA"/>
      </sharedItems>
    </cacheField>
    <cacheField name="Categoria" numFmtId="0">
      <sharedItems count="19">
        <s v="Renda Fixa"/>
        <s v="Alimentação"/>
        <s v="Transporte"/>
        <s v="Lazer"/>
        <s v="Saúde"/>
        <s v="Educação"/>
        <s v="Vestuário"/>
        <s v="Investimentos"/>
        <s v="Serviços"/>
        <s v="Eletrônicos"/>
        <s v="Utilidades Domésticas"/>
        <s v="Presentes"/>
        <s v="Beleza"/>
        <s v="Pet Care"/>
        <s v="Viagem"/>
        <s v="Gastronomia"/>
        <s v="Freelance"/>
        <s v="Utilidades Dom."/>
        <s v="Venda de ativos"/>
      </sharedItems>
    </cacheField>
    <cacheField name="Descrição" numFmtId="0">
      <sharedItems/>
    </cacheField>
    <cacheField name="Valor" numFmtId="8">
      <sharedItems containsSemiMixedTypes="0" containsString="0" containsNumber="1" containsInteger="1" minValue="80" maxValue="5000"/>
    </cacheField>
    <cacheField name="Operação Bancária" numFmtId="0">
      <sharedItems/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 pivotCacheId="172459229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d v="2024-08-01T00:00:00"/>
    <x v="0"/>
    <x v="0"/>
    <x v="0"/>
    <s v="Salário mensal"/>
    <n v="5000"/>
    <s v="Transferência"/>
    <s v="Recebido"/>
  </r>
  <r>
    <d v="2024-08-01T00:00:00"/>
    <x v="0"/>
    <x v="1"/>
    <x v="1"/>
    <s v="Compras no supermercado"/>
    <n v="550"/>
    <s v="Débito Automático"/>
    <s v="Pendente"/>
  </r>
  <r>
    <d v="2024-08-03T00:00:00"/>
    <x v="0"/>
    <x v="1"/>
    <x v="2"/>
    <s v="Gasolina"/>
    <n v="300"/>
    <s v="Cartão de Crédito"/>
    <s v="Pago"/>
  </r>
  <r>
    <d v="2024-08-05T00:00:00"/>
    <x v="0"/>
    <x v="1"/>
    <x v="3"/>
    <s v="Cinema"/>
    <n v="120"/>
    <s v="Cartão de Crédito"/>
    <s v="Pago"/>
  </r>
  <r>
    <d v="2024-08-07T00:00:00"/>
    <x v="0"/>
    <x v="1"/>
    <x v="4"/>
    <s v="Consulta odontológica"/>
    <n v="250"/>
    <s v="Transferência"/>
    <s v="Pago"/>
  </r>
  <r>
    <d v="2024-08-10T00:00:00"/>
    <x v="0"/>
    <x v="1"/>
    <x v="5"/>
    <s v="Material escolar"/>
    <n v="400"/>
    <s v="Débito Automático"/>
    <s v="Pendente"/>
  </r>
  <r>
    <d v="2024-08-12T00:00:00"/>
    <x v="0"/>
    <x v="1"/>
    <x v="6"/>
    <s v="Compra de roupas de inverno"/>
    <n v="600"/>
    <s v="Cartão de Crédito"/>
    <s v="Pendente"/>
  </r>
  <r>
    <d v="2024-08-15T00:00:00"/>
    <x v="0"/>
    <x v="0"/>
    <x v="7"/>
    <s v="Dividendos de ações"/>
    <n v="800"/>
    <s v="Transferência"/>
    <s v="Recebido"/>
  </r>
  <r>
    <d v="2024-08-15T00:00:00"/>
    <x v="0"/>
    <x v="1"/>
    <x v="8"/>
    <s v="Limpeza do apartamento"/>
    <n v="150"/>
    <s v="Transferência"/>
    <s v="Pago"/>
  </r>
  <r>
    <d v="2024-08-18T00:00:00"/>
    <x v="0"/>
    <x v="1"/>
    <x v="9"/>
    <s v="Compra de novo celular"/>
    <n v="1200"/>
    <s v="Cartão de Crédito"/>
    <s v="Pendente"/>
  </r>
  <r>
    <d v="2024-08-20T00:00:00"/>
    <x v="0"/>
    <x v="1"/>
    <x v="10"/>
    <s v="Reparos domésticos"/>
    <n v="450"/>
    <s v="Débito Automático"/>
    <s v="Pago"/>
  </r>
  <r>
    <d v="2024-08-22T00:00:00"/>
    <x v="0"/>
    <x v="1"/>
    <x v="11"/>
    <s v="Presente de aniversário"/>
    <n v="180"/>
    <s v="Transferência"/>
    <s v="Pendente"/>
  </r>
  <r>
    <d v="2024-08-24T00:00:00"/>
    <x v="0"/>
    <x v="1"/>
    <x v="12"/>
    <s v="Corte de cabelo e barba"/>
    <n v="80"/>
    <s v="Débito Automático"/>
    <s v="Pago"/>
  </r>
  <r>
    <d v="2024-08-28T00:00:00"/>
    <x v="0"/>
    <x v="1"/>
    <x v="13"/>
    <s v="Ração e petiscos para o cachorro"/>
    <n v="200"/>
    <s v="Débito Automático"/>
    <s v="Pago"/>
  </r>
  <r>
    <d v="2024-08-30T00:00:00"/>
    <x v="0"/>
    <x v="1"/>
    <x v="14"/>
    <s v="Reserva de pousada"/>
    <n v="750"/>
    <s v="Transferência"/>
    <s v="Pendente"/>
  </r>
  <r>
    <d v="2024-08-31T00:00:00"/>
    <x v="0"/>
    <x v="1"/>
    <x v="15"/>
    <s v="Jantar em restaurante francês"/>
    <n v="350"/>
    <s v="Cartão de Crédito"/>
    <s v="Pago"/>
  </r>
  <r>
    <d v="2024-09-01T00:00:00"/>
    <x v="1"/>
    <x v="0"/>
    <x v="0"/>
    <s v="Salário mensal"/>
    <n v="5000"/>
    <s v="Transferência"/>
    <s v="Recebido"/>
  </r>
  <r>
    <d v="2024-09-02T00:00:00"/>
    <x v="1"/>
    <x v="1"/>
    <x v="1"/>
    <s v="Compras no supermercado"/>
    <n v="450"/>
    <s v="Débito Automático"/>
    <s v="Pendente"/>
  </r>
  <r>
    <d v="2024-09-05T00:00:00"/>
    <x v="1"/>
    <x v="1"/>
    <x v="2"/>
    <s v="Gasolina"/>
    <n v="300"/>
    <s v="Débito Automático"/>
    <s v="Pago"/>
  </r>
  <r>
    <d v="2024-09-08T00:00:00"/>
    <x v="1"/>
    <x v="1"/>
    <x v="3"/>
    <s v="Cinema e jantar"/>
    <n v="200"/>
    <s v="Transferência"/>
    <s v="Pago"/>
  </r>
  <r>
    <d v="2024-09-11T00:00:00"/>
    <x v="1"/>
    <x v="1"/>
    <x v="4"/>
    <s v="Plano de saúde"/>
    <n v="600"/>
    <s v="Débito Automático"/>
    <s v="Pendente"/>
  </r>
  <r>
    <d v="2024-09-14T00:00:00"/>
    <x v="1"/>
    <x v="1"/>
    <x v="5"/>
    <s v="Material escolar"/>
    <n v="350"/>
    <s v="Transferência"/>
    <s v="Pago"/>
  </r>
  <r>
    <d v="2024-09-17T00:00:00"/>
    <x v="1"/>
    <x v="1"/>
    <x v="6"/>
    <s v="Compra de roupas"/>
    <n v="500"/>
    <s v="Cartão de Crédito"/>
    <s v="Pendente"/>
  </r>
  <r>
    <d v="2024-09-20T00:00:00"/>
    <x v="1"/>
    <x v="0"/>
    <x v="16"/>
    <s v="Pagamento por projeto freelancer"/>
    <n v="1200"/>
    <s v="Transferência"/>
    <s v="Recebido"/>
  </r>
  <r>
    <d v="2024-09-20T00:00:00"/>
    <x v="1"/>
    <x v="1"/>
    <x v="8"/>
    <s v="Manutenção do veículo"/>
    <n v="800"/>
    <s v="Transferência"/>
    <s v="Pago"/>
  </r>
  <r>
    <d v="2024-09-23T00:00:00"/>
    <x v="1"/>
    <x v="1"/>
    <x v="9"/>
    <s v="Compra de novo smartphone"/>
    <n v="1500"/>
    <s v="Cartão de Crédito"/>
    <s v="Pendente"/>
  </r>
  <r>
    <d v="2024-09-26T00:00:00"/>
    <x v="1"/>
    <x v="1"/>
    <x v="17"/>
    <s v="Conta de energia elétrica"/>
    <n v="250"/>
    <s v="Débito Automático"/>
    <s v="Pago"/>
  </r>
  <r>
    <d v="2024-09-29T00:00:00"/>
    <x v="1"/>
    <x v="1"/>
    <x v="11"/>
    <s v="Aniversário da mãe"/>
    <n v="400"/>
    <s v="Cartão de Crédito"/>
    <s v="Pendente"/>
  </r>
  <r>
    <d v="2024-10-01T00:00:00"/>
    <x v="2"/>
    <x v="0"/>
    <x v="0"/>
    <s v="Salário mensal"/>
    <n v="5000"/>
    <s v="Transferência"/>
    <s v="Recebido"/>
  </r>
  <r>
    <d v="2024-10-01T00:00:00"/>
    <x v="2"/>
    <x v="1"/>
    <x v="1"/>
    <s v="Compras no supermercado"/>
    <n v="600"/>
    <s v="Débito Automático"/>
    <s v="Pendente"/>
  </r>
  <r>
    <d v="2024-10-03T00:00:00"/>
    <x v="2"/>
    <x v="1"/>
    <x v="2"/>
    <s v="Recarga de cartão de transporte"/>
    <n v="200"/>
    <s v="Cartão de Crédito"/>
    <s v="Pago"/>
  </r>
  <r>
    <d v="2024-10-05T00:00:00"/>
    <x v="2"/>
    <x v="1"/>
    <x v="3"/>
    <s v="Ingressos para teatro"/>
    <n v="180"/>
    <s v="Transferência"/>
    <s v="Pago"/>
  </r>
  <r>
    <d v="2024-10-08T00:00:00"/>
    <x v="2"/>
    <x v="1"/>
    <x v="4"/>
    <s v="Remédios de farmácia"/>
    <n v="120"/>
    <s v="Débito Automático"/>
    <s v="Pendente"/>
  </r>
  <r>
    <d v="2024-10-10T00:00:00"/>
    <x v="2"/>
    <x v="1"/>
    <x v="5"/>
    <s v="Cursos online"/>
    <n v="350"/>
    <s v="Cartão de Crédito"/>
    <s v="Pendente"/>
  </r>
  <r>
    <d v="2024-10-13T00:00:00"/>
    <x v="2"/>
    <x v="1"/>
    <x v="6"/>
    <s v="Roupas de primavera"/>
    <n v="400"/>
    <s v="Transferência"/>
    <s v="Pago"/>
  </r>
  <r>
    <d v="2024-10-15T00:00:00"/>
    <x v="2"/>
    <x v="1"/>
    <x v="8"/>
    <s v="Manutenção da casa"/>
    <n v="450"/>
    <s v="Débito Automático"/>
    <s v="Pago"/>
  </r>
  <r>
    <d v="2024-10-18T00:00:00"/>
    <x v="2"/>
    <x v="0"/>
    <x v="18"/>
    <s v="Venda de equipamentos eletrônicos"/>
    <n v="1500"/>
    <s v="Transferência"/>
    <s v="Recebido"/>
  </r>
  <r>
    <d v="2024-10-18T00:00:00"/>
    <x v="2"/>
    <x v="1"/>
    <x v="9"/>
    <s v="Manutenção do computador"/>
    <n v="300"/>
    <s v="Cartão de Crédito"/>
    <s v="Pendente"/>
  </r>
  <r>
    <d v="2024-10-20T00:00:00"/>
    <x v="2"/>
    <x v="1"/>
    <x v="10"/>
    <s v="Troca de móveis da cozinha"/>
    <n v="800"/>
    <s v="Transferência"/>
    <s v="Pago"/>
  </r>
  <r>
    <d v="2024-10-22T00:00:00"/>
    <x v="2"/>
    <x v="1"/>
    <x v="11"/>
    <s v="Presentes para casamento"/>
    <n v="250"/>
    <s v="Cartão de Crédito"/>
    <s v="Pendente"/>
  </r>
  <r>
    <d v="2024-10-24T00:00:00"/>
    <x v="2"/>
    <x v="1"/>
    <x v="13"/>
    <s v="Veterinário para o pet"/>
    <n v="150"/>
    <s v="Débito Automático"/>
    <s v="Pago"/>
  </r>
  <r>
    <d v="2024-10-26T00:00:00"/>
    <x v="2"/>
    <x v="1"/>
    <x v="12"/>
    <s v="Salão de beleza"/>
    <n v="250"/>
    <s v="Transferência"/>
    <s v="Pendente"/>
  </r>
  <r>
    <d v="2024-10-30T00:00:00"/>
    <x v="2"/>
    <x v="1"/>
    <x v="15"/>
    <s v="Jantar em restaurante italiano"/>
    <n v="220"/>
    <s v="Transferência"/>
    <s v="Pendente"/>
  </r>
  <r>
    <d v="2024-10-31T00:00:00"/>
    <x v="2"/>
    <x v="1"/>
    <x v="14"/>
    <s v="Reserva de hotel para fim de semana"/>
    <n v="500"/>
    <s v="Cartão de Crédito"/>
    <s v="Pendent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0BB482-C8B2-433D-B2E8-F9E545BE6705}" name="Tabela dinâmica3" cacheId="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>
  <location ref="B3:C18" firstHeaderRow="1" firstDataRow="1" firstDataCol="1" rowPageCount="1" colPageCount="1"/>
  <pivotFields count="8">
    <pivotField numFmtId="14" showAll="0"/>
    <pivotField numFmtId="1" showAll="0">
      <items count="4">
        <item h="1" x="0"/>
        <item h="1" x="1"/>
        <item x="2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8" showAll="0"/>
    <pivotField showAll="0"/>
    <pivotField showAll="0"/>
  </pivotFields>
  <rowFields count="1">
    <field x="3"/>
  </rowFields>
  <rowItems count="15">
    <i>
      <x/>
    </i>
    <i>
      <x v="1"/>
    </i>
    <i>
      <x v="2"/>
    </i>
    <i>
      <x v="3"/>
    </i>
    <i>
      <x v="5"/>
    </i>
    <i>
      <x v="7"/>
    </i>
    <i>
      <x v="8"/>
    </i>
    <i>
      <x v="9"/>
    </i>
    <i>
      <x v="11"/>
    </i>
    <i>
      <x v="12"/>
    </i>
    <i>
      <x v="13"/>
    </i>
    <i>
      <x v="15"/>
    </i>
    <i>
      <x v="17"/>
    </i>
    <i>
      <x v="18"/>
    </i>
    <i t="grand">
      <x/>
    </i>
  </rowItems>
  <colItems count="1">
    <i/>
  </colItems>
  <pageFields count="1">
    <pageField fld="2" item="1" hier="-1"/>
  </pageFields>
  <dataFields count="1">
    <dataField name="Soma de Valor" fld="5" baseField="2" baseItem="0" numFmtId="8"/>
  </dataFields>
  <formats count="14">
    <format dxfId="261">
      <pivotArea field="3" type="button" dataOnly="0" labelOnly="1" outline="0" axis="axisRow" fieldPosition="0"/>
    </format>
    <format dxfId="260">
      <pivotArea dataOnly="0" labelOnly="1" outline="0" axis="axisValues" fieldPosition="0"/>
    </format>
    <format dxfId="258">
      <pivotArea grandRow="1" outline="0" collapsedLevelsAreSubtotals="1" fieldPosition="0"/>
    </format>
    <format dxfId="257">
      <pivotArea dataOnly="0" labelOnly="1" grandRow="1" outline="0" fieldPosition="0"/>
    </format>
    <format dxfId="242">
      <pivotArea type="all" dataOnly="0" outline="0" fieldPosition="0"/>
    </format>
    <format dxfId="241">
      <pivotArea outline="0" collapsedLevelsAreSubtotals="1" fieldPosition="0"/>
    </format>
    <format dxfId="240">
      <pivotArea field="3" type="button" dataOnly="0" labelOnly="1" outline="0" axis="axisRow" fieldPosition="0"/>
    </format>
    <format dxfId="239">
      <pivotArea dataOnly="0" labelOnly="1" fieldPosition="0">
        <references count="1">
          <reference field="3" count="14">
            <x v="0"/>
            <x v="1"/>
            <x v="2"/>
            <x v="3"/>
            <x v="5"/>
            <x v="7"/>
            <x v="8"/>
            <x v="9"/>
            <x v="11"/>
            <x v="12"/>
            <x v="13"/>
            <x v="15"/>
            <x v="17"/>
            <x v="18"/>
          </reference>
        </references>
      </pivotArea>
    </format>
    <format dxfId="238">
      <pivotArea dataOnly="0" labelOnly="1" grandRow="1" outline="0" fieldPosition="0"/>
    </format>
    <format dxfId="237">
      <pivotArea dataOnly="0" labelOnly="1" outline="0" axis="axisValues" fieldPosition="0"/>
    </format>
    <format dxfId="175">
      <pivotArea field="3" type="button" dataOnly="0" labelOnly="1" outline="0" axis="axisRow" fieldPosition="0"/>
    </format>
    <format dxfId="172">
      <pivotArea dataOnly="0" labelOnly="1" outline="0" axis="axisValues" fieldPosition="0"/>
    </format>
    <format dxfId="170">
      <pivotArea grandRow="1" outline="0" collapsedLevelsAreSubtotals="1" fieldPosition="0"/>
    </format>
    <format dxfId="168">
      <pivotArea dataOnly="0" labelOnly="1" grandRow="1" outline="0" fieldPosition="0"/>
    </format>
  </formats>
  <chartFormats count="1"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DCDA47-DAFF-49BF-B34F-7702803E796B}" name="Tabela dinâmica4" cacheId="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0">
  <location ref="E3:F8" firstHeaderRow="1" firstDataRow="1" firstDataCol="1" rowPageCount="1" colPageCount="1"/>
  <pivotFields count="8">
    <pivotField numFmtId="14" showAll="0"/>
    <pivotField numFmtId="1" showAll="0"/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8" showAll="0"/>
    <pivotField showAll="0"/>
    <pivotField showAll="0"/>
  </pivotFields>
  <rowFields count="1">
    <field x="3"/>
  </rowFields>
  <rowItems count="5">
    <i>
      <x v="4"/>
    </i>
    <i>
      <x v="6"/>
    </i>
    <i>
      <x v="10"/>
    </i>
    <i>
      <x v="16"/>
    </i>
    <i t="grand">
      <x/>
    </i>
  </rowItems>
  <colItems count="1">
    <i/>
  </colItems>
  <pageFields count="1">
    <pageField fld="2" item="0" hier="-1"/>
  </pageFields>
  <dataFields count="1">
    <dataField name="Soma de Valor" fld="5" baseField="0" baseItem="0" numFmtId="8"/>
  </dataFields>
  <formats count="14">
    <format dxfId="256">
      <pivotArea field="3" type="button" dataOnly="0" labelOnly="1" outline="0" axis="axisRow" fieldPosition="0"/>
    </format>
    <format dxfId="255">
      <pivotArea dataOnly="0" labelOnly="1" outline="0" axis="axisValues" fieldPosition="0"/>
    </format>
    <format dxfId="253">
      <pivotArea grandRow="1" outline="0" collapsedLevelsAreSubtotals="1" fieldPosition="0"/>
    </format>
    <format dxfId="252">
      <pivotArea dataOnly="0" labelOnly="1" grandRow="1" outline="0" fieldPosition="0"/>
    </format>
    <format dxfId="235">
      <pivotArea type="all" dataOnly="0" outline="0" fieldPosition="0"/>
    </format>
    <format dxfId="234">
      <pivotArea outline="0" collapsedLevelsAreSubtotals="1" fieldPosition="0"/>
    </format>
    <format dxfId="233">
      <pivotArea field="3" type="button" dataOnly="0" labelOnly="1" outline="0" axis="axisRow" fieldPosition="0"/>
    </format>
    <format dxfId="232">
      <pivotArea dataOnly="0" labelOnly="1" fieldPosition="0">
        <references count="1">
          <reference field="3" count="4">
            <x v="4"/>
            <x v="6"/>
            <x v="10"/>
            <x v="16"/>
          </reference>
        </references>
      </pivotArea>
    </format>
    <format dxfId="231">
      <pivotArea dataOnly="0" labelOnly="1" grandRow="1" outline="0" fieldPosition="0"/>
    </format>
    <format dxfId="230">
      <pivotArea dataOnly="0" labelOnly="1" outline="0" axis="axisValues" fieldPosition="0"/>
    </format>
    <format dxfId="166">
      <pivotArea field="3" type="button" dataOnly="0" labelOnly="1" outline="0" axis="axisRow" fieldPosition="0"/>
    </format>
    <format dxfId="163">
      <pivotArea dataOnly="0" labelOnly="1" outline="0" axis="axisValues" fieldPosition="0"/>
    </format>
    <format dxfId="161">
      <pivotArea grandRow="1" outline="0" collapsedLevelsAreSubtotals="1" fieldPosition="0"/>
    </format>
    <format dxfId="159">
      <pivotArea dataOnly="0" labelOnly="1" grandRow="1" outline="0" fieldPosition="0"/>
    </format>
  </formats>
  <chartFormats count="2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richData/_rels/richValueRel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0</v>
    <v>5</v>
    <v>Empresária apontando para cima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  <k n="Text" t="s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</richValueRels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89CC1DF1-949C-41FD-AFD4-985CF5FFC58E}" sourceName="Mês">
  <pivotTables>
    <pivotTable tabId="2" name="Tabela dinâmica3"/>
  </pivotTables>
  <data>
    <tabular pivotCacheId="1724592298">
      <items count="3">
        <i x="0"/>
        <i x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" xr10:uid="{EB2DF75E-7C85-4A7E-B07A-7076DDF95C15}" cache="SegmentaçãodeDados_Mês" caption="Mês" style="SlicerStyleLight2" rowHeight="2476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3BB1764-89B1-4BEA-909B-641FAB0B25DC}" name="tbl_operacoes" displayName="tbl_operacoes" ref="A1:H45" totalsRowShown="0" headerRowDxfId="176" dataDxfId="243">
  <autoFilter ref="A1:H45" xr:uid="{D3BB1764-89B1-4BEA-909B-641FAB0B25DC}"/>
  <tableColumns count="8">
    <tableColumn id="1" xr3:uid="{29FD1618-CE84-4516-AA58-C579FD5E5926}" name="Data " dataDxfId="251"/>
    <tableColumn id="8" xr3:uid="{A5E94B12-BA9B-4879-927C-D6C92CF53955}" name="Mês" dataDxfId="250">
      <calculatedColumnFormula>MONTH(tbl_operacoes[[#This Row],[Data ]])</calculatedColumnFormula>
    </tableColumn>
    <tableColumn id="2" xr3:uid="{1CEE007B-D408-4663-B676-55777B05DDD9}" name="Tipo" dataDxfId="249"/>
    <tableColumn id="3" xr3:uid="{692E61F0-B745-43F4-8135-8E49A85EC98A}" name="Categoria" dataDxfId="248"/>
    <tableColumn id="4" xr3:uid="{8CBB8170-3D07-4D31-B65B-725E287FBD6A}" name="Descrição" dataDxfId="247"/>
    <tableColumn id="5" xr3:uid="{EA62EF8C-60F1-4057-B641-08085EAE667A}" name="Valor" dataDxfId="246"/>
    <tableColumn id="6" xr3:uid="{45C3FAD5-32B3-4F23-BC05-4FA2374C2FDF}" name="Operação Bancária" dataDxfId="245"/>
    <tableColumn id="7" xr3:uid="{509AC99C-A658-4004-BCEA-AB79EA448610}" name="Status" dataDxfId="244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A35DB27-39B7-4804-96FF-C224866124DC}" name="Tabela2" displayName="Tabela2" ref="C5:D18" totalsRowShown="0" headerRowDxfId="154" dataDxfId="155">
  <autoFilter ref="C5:D18" xr:uid="{BA35DB27-39B7-4804-96FF-C224866124DC}"/>
  <tableColumns count="2">
    <tableColumn id="1" xr3:uid="{C872F936-EBC8-4ECC-97D1-91C089E7FB0B}" name="Data de Lançamento" dataDxfId="157"/>
    <tableColumn id="2" xr3:uid="{DC6EA02F-BE67-4E9E-B978-F847D44CEC53}" name="Depósito Reservado" dataDxfId="15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6A603-C0DD-45F1-ACEC-B8F40E2E7B1E}">
  <sheetPr codeName="Planilha1">
    <tabColor rgb="FFF2F2F2"/>
  </sheetPr>
  <dimension ref="A1:H45"/>
  <sheetViews>
    <sheetView workbookViewId="0">
      <selection sqref="A1:H1"/>
    </sheetView>
  </sheetViews>
  <sheetFormatPr defaultRowHeight="14.4" x14ac:dyDescent="0.3"/>
  <cols>
    <col min="1" max="1" width="10.5546875" bestFit="1" customWidth="1"/>
    <col min="2" max="2" width="6.5546875" bestFit="1" customWidth="1"/>
    <col min="3" max="3" width="8.88671875" bestFit="1" customWidth="1"/>
    <col min="4" max="4" width="19.21875" bestFit="1" customWidth="1"/>
    <col min="5" max="5" width="31.5546875" bestFit="1" customWidth="1"/>
    <col min="6" max="6" width="10.5546875" bestFit="1" customWidth="1"/>
    <col min="7" max="7" width="19.109375" bestFit="1" customWidth="1"/>
    <col min="8" max="8" width="8.6640625" bestFit="1" customWidth="1"/>
  </cols>
  <sheetData>
    <row r="1" spans="1:8" x14ac:dyDescent="0.3">
      <c r="A1" s="17" t="s">
        <v>0</v>
      </c>
      <c r="B1" s="17" t="s">
        <v>75</v>
      </c>
      <c r="C1" s="17" t="s">
        <v>1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</row>
    <row r="2" spans="1:8" ht="17.399999999999999" customHeight="1" x14ac:dyDescent="0.3">
      <c r="A2" s="2">
        <v>45505</v>
      </c>
      <c r="B2" s="5">
        <f>MONTH(tbl_operacoes[[#This Row],[Data ]])</f>
        <v>8</v>
      </c>
      <c r="C2" s="3" t="s">
        <v>7</v>
      </c>
      <c r="D2" s="3" t="s">
        <v>8</v>
      </c>
      <c r="E2" s="3" t="s">
        <v>9</v>
      </c>
      <c r="F2" s="4">
        <v>5000</v>
      </c>
      <c r="G2" s="3" t="s">
        <v>10</v>
      </c>
      <c r="H2" s="3" t="s">
        <v>11</v>
      </c>
    </row>
    <row r="3" spans="1:8" ht="17.399999999999999" customHeight="1" x14ac:dyDescent="0.3">
      <c r="A3" s="2">
        <v>45505</v>
      </c>
      <c r="B3" s="5">
        <f>MONTH(tbl_operacoes[[#This Row],[Data ]])</f>
        <v>8</v>
      </c>
      <c r="C3" s="3" t="s">
        <v>12</v>
      </c>
      <c r="D3" s="3" t="s">
        <v>13</v>
      </c>
      <c r="E3" s="3" t="s">
        <v>14</v>
      </c>
      <c r="F3" s="4">
        <v>550</v>
      </c>
      <c r="G3" s="3" t="s">
        <v>15</v>
      </c>
      <c r="H3" s="3" t="s">
        <v>16</v>
      </c>
    </row>
    <row r="4" spans="1:8" ht="17.399999999999999" customHeight="1" x14ac:dyDescent="0.3">
      <c r="A4" s="2">
        <v>45507</v>
      </c>
      <c r="B4" s="5">
        <f>MONTH(tbl_operacoes[[#This Row],[Data ]])</f>
        <v>8</v>
      </c>
      <c r="C4" s="3" t="s">
        <v>12</v>
      </c>
      <c r="D4" s="3" t="s">
        <v>17</v>
      </c>
      <c r="E4" s="3" t="s">
        <v>18</v>
      </c>
      <c r="F4" s="4">
        <v>300</v>
      </c>
      <c r="G4" s="3" t="s">
        <v>19</v>
      </c>
      <c r="H4" s="3" t="s">
        <v>20</v>
      </c>
    </row>
    <row r="5" spans="1:8" ht="17.399999999999999" customHeight="1" x14ac:dyDescent="0.3">
      <c r="A5" s="2">
        <v>45509</v>
      </c>
      <c r="B5" s="5">
        <f>MONTH(tbl_operacoes[[#This Row],[Data ]])</f>
        <v>8</v>
      </c>
      <c r="C5" s="3" t="s">
        <v>12</v>
      </c>
      <c r="D5" s="3" t="s">
        <v>21</v>
      </c>
      <c r="E5" s="3" t="s">
        <v>22</v>
      </c>
      <c r="F5" s="4">
        <v>120</v>
      </c>
      <c r="G5" s="3" t="s">
        <v>19</v>
      </c>
      <c r="H5" s="3" t="s">
        <v>20</v>
      </c>
    </row>
    <row r="6" spans="1:8" ht="17.399999999999999" customHeight="1" x14ac:dyDescent="0.3">
      <c r="A6" s="2">
        <v>45511</v>
      </c>
      <c r="B6" s="5">
        <f>MONTH(tbl_operacoes[[#This Row],[Data ]])</f>
        <v>8</v>
      </c>
      <c r="C6" s="3" t="s">
        <v>12</v>
      </c>
      <c r="D6" s="3" t="s">
        <v>23</v>
      </c>
      <c r="E6" s="3" t="s">
        <v>24</v>
      </c>
      <c r="F6" s="4">
        <v>250</v>
      </c>
      <c r="G6" s="3" t="s">
        <v>10</v>
      </c>
      <c r="H6" s="3" t="s">
        <v>20</v>
      </c>
    </row>
    <row r="7" spans="1:8" ht="17.399999999999999" customHeight="1" x14ac:dyDescent="0.3">
      <c r="A7" s="2">
        <v>45514</v>
      </c>
      <c r="B7" s="5">
        <f>MONTH(tbl_operacoes[[#This Row],[Data ]])</f>
        <v>8</v>
      </c>
      <c r="C7" s="3" t="s">
        <v>12</v>
      </c>
      <c r="D7" s="3" t="s">
        <v>25</v>
      </c>
      <c r="E7" s="3" t="s">
        <v>26</v>
      </c>
      <c r="F7" s="4">
        <v>400</v>
      </c>
      <c r="G7" s="3" t="s">
        <v>15</v>
      </c>
      <c r="H7" s="3" t="s">
        <v>16</v>
      </c>
    </row>
    <row r="8" spans="1:8" ht="17.399999999999999" customHeight="1" x14ac:dyDescent="0.3">
      <c r="A8" s="2">
        <v>45516</v>
      </c>
      <c r="B8" s="5">
        <f>MONTH(tbl_operacoes[[#This Row],[Data ]])</f>
        <v>8</v>
      </c>
      <c r="C8" s="3" t="s">
        <v>12</v>
      </c>
      <c r="D8" s="3" t="s">
        <v>27</v>
      </c>
      <c r="E8" s="3" t="s">
        <v>28</v>
      </c>
      <c r="F8" s="4">
        <v>600</v>
      </c>
      <c r="G8" s="3" t="s">
        <v>19</v>
      </c>
      <c r="H8" s="3" t="s">
        <v>16</v>
      </c>
    </row>
    <row r="9" spans="1:8" ht="17.399999999999999" customHeight="1" x14ac:dyDescent="0.3">
      <c r="A9" s="2">
        <v>45519</v>
      </c>
      <c r="B9" s="5">
        <f>MONTH(tbl_operacoes[[#This Row],[Data ]])</f>
        <v>8</v>
      </c>
      <c r="C9" s="3" t="s">
        <v>7</v>
      </c>
      <c r="D9" s="3" t="s">
        <v>29</v>
      </c>
      <c r="E9" s="3" t="s">
        <v>30</v>
      </c>
      <c r="F9" s="4">
        <v>800</v>
      </c>
      <c r="G9" s="3" t="s">
        <v>10</v>
      </c>
      <c r="H9" s="3" t="s">
        <v>11</v>
      </c>
    </row>
    <row r="10" spans="1:8" ht="17.399999999999999" customHeight="1" x14ac:dyDescent="0.3">
      <c r="A10" s="2">
        <v>45519</v>
      </c>
      <c r="B10" s="5">
        <f>MONTH(tbl_operacoes[[#This Row],[Data ]])</f>
        <v>8</v>
      </c>
      <c r="C10" s="3" t="s">
        <v>12</v>
      </c>
      <c r="D10" s="3" t="s">
        <v>31</v>
      </c>
      <c r="E10" s="3" t="s">
        <v>32</v>
      </c>
      <c r="F10" s="4">
        <v>150</v>
      </c>
      <c r="G10" s="3" t="s">
        <v>10</v>
      </c>
      <c r="H10" s="3" t="s">
        <v>20</v>
      </c>
    </row>
    <row r="11" spans="1:8" ht="17.399999999999999" customHeight="1" x14ac:dyDescent="0.3">
      <c r="A11" s="2">
        <v>45522</v>
      </c>
      <c r="B11" s="5">
        <f>MONTH(tbl_operacoes[[#This Row],[Data ]])</f>
        <v>8</v>
      </c>
      <c r="C11" s="3" t="s">
        <v>12</v>
      </c>
      <c r="D11" s="3" t="s">
        <v>33</v>
      </c>
      <c r="E11" s="3" t="s">
        <v>34</v>
      </c>
      <c r="F11" s="4">
        <v>1200</v>
      </c>
      <c r="G11" s="3" t="s">
        <v>19</v>
      </c>
      <c r="H11" s="3" t="s">
        <v>16</v>
      </c>
    </row>
    <row r="12" spans="1:8" ht="17.399999999999999" customHeight="1" x14ac:dyDescent="0.3">
      <c r="A12" s="2">
        <v>45524</v>
      </c>
      <c r="B12" s="5">
        <f>MONTH(tbl_operacoes[[#This Row],[Data ]])</f>
        <v>8</v>
      </c>
      <c r="C12" s="3" t="s">
        <v>12</v>
      </c>
      <c r="D12" s="3" t="s">
        <v>35</v>
      </c>
      <c r="E12" s="3" t="s">
        <v>36</v>
      </c>
      <c r="F12" s="4">
        <v>450</v>
      </c>
      <c r="G12" s="3" t="s">
        <v>15</v>
      </c>
      <c r="H12" s="3" t="s">
        <v>20</v>
      </c>
    </row>
    <row r="13" spans="1:8" ht="17.399999999999999" customHeight="1" x14ac:dyDescent="0.3">
      <c r="A13" s="2">
        <v>45526</v>
      </c>
      <c r="B13" s="5">
        <f>MONTH(tbl_operacoes[[#This Row],[Data ]])</f>
        <v>8</v>
      </c>
      <c r="C13" s="3" t="s">
        <v>12</v>
      </c>
      <c r="D13" s="3" t="s">
        <v>37</v>
      </c>
      <c r="E13" s="3" t="s">
        <v>38</v>
      </c>
      <c r="F13" s="4">
        <v>180</v>
      </c>
      <c r="G13" s="3" t="s">
        <v>10</v>
      </c>
      <c r="H13" s="3" t="s">
        <v>16</v>
      </c>
    </row>
    <row r="14" spans="1:8" ht="17.399999999999999" customHeight="1" x14ac:dyDescent="0.3">
      <c r="A14" s="2">
        <v>45528</v>
      </c>
      <c r="B14" s="5">
        <f>MONTH(tbl_operacoes[[#This Row],[Data ]])</f>
        <v>8</v>
      </c>
      <c r="C14" s="3" t="s">
        <v>12</v>
      </c>
      <c r="D14" s="3" t="s">
        <v>39</v>
      </c>
      <c r="E14" s="3" t="s">
        <v>40</v>
      </c>
      <c r="F14" s="4">
        <v>80</v>
      </c>
      <c r="G14" s="3" t="s">
        <v>15</v>
      </c>
      <c r="H14" s="3" t="s">
        <v>20</v>
      </c>
    </row>
    <row r="15" spans="1:8" ht="17.399999999999999" customHeight="1" x14ac:dyDescent="0.3">
      <c r="A15" s="2">
        <v>45532</v>
      </c>
      <c r="B15" s="5">
        <f>MONTH(tbl_operacoes[[#This Row],[Data ]])</f>
        <v>8</v>
      </c>
      <c r="C15" s="3" t="s">
        <v>12</v>
      </c>
      <c r="D15" s="3" t="s">
        <v>41</v>
      </c>
      <c r="E15" s="3" t="s">
        <v>42</v>
      </c>
      <c r="F15" s="4">
        <v>200</v>
      </c>
      <c r="G15" s="3" t="s">
        <v>15</v>
      </c>
      <c r="H15" s="3" t="s">
        <v>20</v>
      </c>
    </row>
    <row r="16" spans="1:8" ht="17.399999999999999" customHeight="1" x14ac:dyDescent="0.3">
      <c r="A16" s="2">
        <v>45534</v>
      </c>
      <c r="B16" s="5">
        <f>MONTH(tbl_operacoes[[#This Row],[Data ]])</f>
        <v>8</v>
      </c>
      <c r="C16" s="3" t="s">
        <v>12</v>
      </c>
      <c r="D16" s="3" t="s">
        <v>43</v>
      </c>
      <c r="E16" s="3" t="s">
        <v>44</v>
      </c>
      <c r="F16" s="4">
        <v>750</v>
      </c>
      <c r="G16" s="3" t="s">
        <v>10</v>
      </c>
      <c r="H16" s="3" t="s">
        <v>16</v>
      </c>
    </row>
    <row r="17" spans="1:8" ht="17.399999999999999" customHeight="1" x14ac:dyDescent="0.3">
      <c r="A17" s="2">
        <v>45535</v>
      </c>
      <c r="B17" s="5">
        <f>MONTH(tbl_operacoes[[#This Row],[Data ]])</f>
        <v>8</v>
      </c>
      <c r="C17" s="3" t="s">
        <v>12</v>
      </c>
      <c r="D17" s="3" t="s">
        <v>45</v>
      </c>
      <c r="E17" s="3" t="s">
        <v>46</v>
      </c>
      <c r="F17" s="4">
        <v>350</v>
      </c>
      <c r="G17" s="3" t="s">
        <v>19</v>
      </c>
      <c r="H17" s="3" t="s">
        <v>20</v>
      </c>
    </row>
    <row r="18" spans="1:8" ht="17.399999999999999" customHeight="1" x14ac:dyDescent="0.3">
      <c r="A18" s="2">
        <v>45536</v>
      </c>
      <c r="B18" s="5">
        <f>MONTH(tbl_operacoes[[#This Row],[Data ]])</f>
        <v>9</v>
      </c>
      <c r="C18" s="3" t="s">
        <v>7</v>
      </c>
      <c r="D18" s="3" t="s">
        <v>8</v>
      </c>
      <c r="E18" s="3" t="s">
        <v>9</v>
      </c>
      <c r="F18" s="4">
        <v>5000</v>
      </c>
      <c r="G18" s="3" t="s">
        <v>10</v>
      </c>
      <c r="H18" s="3" t="s">
        <v>11</v>
      </c>
    </row>
    <row r="19" spans="1:8" ht="17.399999999999999" customHeight="1" x14ac:dyDescent="0.3">
      <c r="A19" s="2">
        <v>45537</v>
      </c>
      <c r="B19" s="5">
        <f>MONTH(tbl_operacoes[[#This Row],[Data ]])</f>
        <v>9</v>
      </c>
      <c r="C19" s="3" t="s">
        <v>12</v>
      </c>
      <c r="D19" s="3" t="s">
        <v>13</v>
      </c>
      <c r="E19" s="3" t="s">
        <v>14</v>
      </c>
      <c r="F19" s="4">
        <v>450</v>
      </c>
      <c r="G19" s="3" t="s">
        <v>15</v>
      </c>
      <c r="H19" s="3" t="s">
        <v>16</v>
      </c>
    </row>
    <row r="20" spans="1:8" ht="17.399999999999999" customHeight="1" x14ac:dyDescent="0.3">
      <c r="A20" s="2">
        <v>45540</v>
      </c>
      <c r="B20" s="5">
        <f>MONTH(tbl_operacoes[[#This Row],[Data ]])</f>
        <v>9</v>
      </c>
      <c r="C20" s="3" t="s">
        <v>12</v>
      </c>
      <c r="D20" s="3" t="s">
        <v>17</v>
      </c>
      <c r="E20" s="3" t="s">
        <v>18</v>
      </c>
      <c r="F20" s="4">
        <v>300</v>
      </c>
      <c r="G20" s="3" t="s">
        <v>15</v>
      </c>
      <c r="H20" s="3" t="s">
        <v>20</v>
      </c>
    </row>
    <row r="21" spans="1:8" ht="17.399999999999999" customHeight="1" x14ac:dyDescent="0.3">
      <c r="A21" s="2">
        <v>45543</v>
      </c>
      <c r="B21" s="5">
        <f>MONTH(tbl_operacoes[[#This Row],[Data ]])</f>
        <v>9</v>
      </c>
      <c r="C21" s="3" t="s">
        <v>12</v>
      </c>
      <c r="D21" s="3" t="s">
        <v>21</v>
      </c>
      <c r="E21" s="3" t="s">
        <v>47</v>
      </c>
      <c r="F21" s="4">
        <v>200</v>
      </c>
      <c r="G21" s="3" t="s">
        <v>10</v>
      </c>
      <c r="H21" s="3" t="s">
        <v>20</v>
      </c>
    </row>
    <row r="22" spans="1:8" ht="17.399999999999999" customHeight="1" x14ac:dyDescent="0.3">
      <c r="A22" s="2">
        <v>45546</v>
      </c>
      <c r="B22" s="5">
        <f>MONTH(tbl_operacoes[[#This Row],[Data ]])</f>
        <v>9</v>
      </c>
      <c r="C22" s="3" t="s">
        <v>12</v>
      </c>
      <c r="D22" s="3" t="s">
        <v>23</v>
      </c>
      <c r="E22" s="3" t="s">
        <v>48</v>
      </c>
      <c r="F22" s="4">
        <v>600</v>
      </c>
      <c r="G22" s="3" t="s">
        <v>15</v>
      </c>
      <c r="H22" s="3" t="s">
        <v>16</v>
      </c>
    </row>
    <row r="23" spans="1:8" ht="17.399999999999999" customHeight="1" x14ac:dyDescent="0.3">
      <c r="A23" s="2">
        <v>45549</v>
      </c>
      <c r="B23" s="5">
        <f>MONTH(tbl_operacoes[[#This Row],[Data ]])</f>
        <v>9</v>
      </c>
      <c r="C23" s="3" t="s">
        <v>12</v>
      </c>
      <c r="D23" s="3" t="s">
        <v>25</v>
      </c>
      <c r="E23" s="3" t="s">
        <v>26</v>
      </c>
      <c r="F23" s="4">
        <v>350</v>
      </c>
      <c r="G23" s="3" t="s">
        <v>10</v>
      </c>
      <c r="H23" s="3" t="s">
        <v>20</v>
      </c>
    </row>
    <row r="24" spans="1:8" ht="17.399999999999999" customHeight="1" x14ac:dyDescent="0.3">
      <c r="A24" s="2">
        <v>45552</v>
      </c>
      <c r="B24" s="5">
        <f>MONTH(tbl_operacoes[[#This Row],[Data ]])</f>
        <v>9</v>
      </c>
      <c r="C24" s="3" t="s">
        <v>12</v>
      </c>
      <c r="D24" s="3" t="s">
        <v>27</v>
      </c>
      <c r="E24" s="3" t="s">
        <v>49</v>
      </c>
      <c r="F24" s="4">
        <v>500</v>
      </c>
      <c r="G24" s="3" t="s">
        <v>19</v>
      </c>
      <c r="H24" s="3" t="s">
        <v>16</v>
      </c>
    </row>
    <row r="25" spans="1:8" ht="17.399999999999999" customHeight="1" x14ac:dyDescent="0.3">
      <c r="A25" s="2">
        <v>45555</v>
      </c>
      <c r="B25" s="5">
        <f>MONTH(tbl_operacoes[[#This Row],[Data ]])</f>
        <v>9</v>
      </c>
      <c r="C25" s="3" t="s">
        <v>7</v>
      </c>
      <c r="D25" s="3" t="s">
        <v>50</v>
      </c>
      <c r="E25" s="3" t="s">
        <v>51</v>
      </c>
      <c r="F25" s="4">
        <v>1200</v>
      </c>
      <c r="G25" s="3" t="s">
        <v>10</v>
      </c>
      <c r="H25" s="3" t="s">
        <v>11</v>
      </c>
    </row>
    <row r="26" spans="1:8" ht="17.399999999999999" customHeight="1" x14ac:dyDescent="0.3">
      <c r="A26" s="2">
        <v>45555</v>
      </c>
      <c r="B26" s="5">
        <f>MONTH(tbl_operacoes[[#This Row],[Data ]])</f>
        <v>9</v>
      </c>
      <c r="C26" s="3" t="s">
        <v>12</v>
      </c>
      <c r="D26" s="3" t="s">
        <v>31</v>
      </c>
      <c r="E26" s="3" t="s">
        <v>52</v>
      </c>
      <c r="F26" s="4">
        <v>800</v>
      </c>
      <c r="G26" s="3" t="s">
        <v>10</v>
      </c>
      <c r="H26" s="3" t="s">
        <v>20</v>
      </c>
    </row>
    <row r="27" spans="1:8" ht="17.399999999999999" customHeight="1" x14ac:dyDescent="0.3">
      <c r="A27" s="2">
        <v>45558</v>
      </c>
      <c r="B27" s="5">
        <f>MONTH(tbl_operacoes[[#This Row],[Data ]])</f>
        <v>9</v>
      </c>
      <c r="C27" s="3" t="s">
        <v>12</v>
      </c>
      <c r="D27" s="3" t="s">
        <v>33</v>
      </c>
      <c r="E27" s="3" t="s">
        <v>53</v>
      </c>
      <c r="F27" s="4">
        <v>1500</v>
      </c>
      <c r="G27" s="3" t="s">
        <v>19</v>
      </c>
      <c r="H27" s="3" t="s">
        <v>16</v>
      </c>
    </row>
    <row r="28" spans="1:8" ht="17.399999999999999" customHeight="1" x14ac:dyDescent="0.3">
      <c r="A28" s="2">
        <v>45561</v>
      </c>
      <c r="B28" s="5">
        <f>MONTH(tbl_operacoes[[#This Row],[Data ]])</f>
        <v>9</v>
      </c>
      <c r="C28" s="3" t="s">
        <v>12</v>
      </c>
      <c r="D28" s="3" t="s">
        <v>54</v>
      </c>
      <c r="E28" s="3" t="s">
        <v>55</v>
      </c>
      <c r="F28" s="4">
        <v>250</v>
      </c>
      <c r="G28" s="3" t="s">
        <v>15</v>
      </c>
      <c r="H28" s="3" t="s">
        <v>20</v>
      </c>
    </row>
    <row r="29" spans="1:8" ht="17.399999999999999" customHeight="1" x14ac:dyDescent="0.3">
      <c r="A29" s="2">
        <v>45564</v>
      </c>
      <c r="B29" s="5">
        <f>MONTH(tbl_operacoes[[#This Row],[Data ]])</f>
        <v>9</v>
      </c>
      <c r="C29" s="3" t="s">
        <v>12</v>
      </c>
      <c r="D29" s="3" t="s">
        <v>37</v>
      </c>
      <c r="E29" s="3" t="s">
        <v>56</v>
      </c>
      <c r="F29" s="4">
        <v>400</v>
      </c>
      <c r="G29" s="3" t="s">
        <v>19</v>
      </c>
      <c r="H29" s="3" t="s">
        <v>16</v>
      </c>
    </row>
    <row r="30" spans="1:8" ht="17.399999999999999" customHeight="1" x14ac:dyDescent="0.3">
      <c r="A30" s="2">
        <v>45566</v>
      </c>
      <c r="B30" s="5">
        <f>MONTH(tbl_operacoes[[#This Row],[Data ]])</f>
        <v>10</v>
      </c>
      <c r="C30" s="3" t="s">
        <v>7</v>
      </c>
      <c r="D30" s="3" t="s">
        <v>8</v>
      </c>
      <c r="E30" s="3" t="s">
        <v>9</v>
      </c>
      <c r="F30" s="4">
        <v>5000</v>
      </c>
      <c r="G30" s="3" t="s">
        <v>10</v>
      </c>
      <c r="H30" s="3" t="s">
        <v>11</v>
      </c>
    </row>
    <row r="31" spans="1:8" ht="17.399999999999999" customHeight="1" x14ac:dyDescent="0.3">
      <c r="A31" s="2">
        <v>45566</v>
      </c>
      <c r="B31" s="5">
        <f>MONTH(tbl_operacoes[[#This Row],[Data ]])</f>
        <v>10</v>
      </c>
      <c r="C31" s="3" t="s">
        <v>12</v>
      </c>
      <c r="D31" s="3" t="s">
        <v>13</v>
      </c>
      <c r="E31" s="3" t="s">
        <v>14</v>
      </c>
      <c r="F31" s="4">
        <v>600</v>
      </c>
      <c r="G31" s="3" t="s">
        <v>15</v>
      </c>
      <c r="H31" s="3" t="s">
        <v>16</v>
      </c>
    </row>
    <row r="32" spans="1:8" ht="17.399999999999999" customHeight="1" x14ac:dyDescent="0.3">
      <c r="A32" s="2">
        <v>45568</v>
      </c>
      <c r="B32" s="5">
        <f>MONTH(tbl_operacoes[[#This Row],[Data ]])</f>
        <v>10</v>
      </c>
      <c r="C32" s="3" t="s">
        <v>12</v>
      </c>
      <c r="D32" s="3" t="s">
        <v>17</v>
      </c>
      <c r="E32" s="3" t="s">
        <v>57</v>
      </c>
      <c r="F32" s="4">
        <v>200</v>
      </c>
      <c r="G32" s="3" t="s">
        <v>19</v>
      </c>
      <c r="H32" s="3" t="s">
        <v>20</v>
      </c>
    </row>
    <row r="33" spans="1:8" ht="17.399999999999999" customHeight="1" x14ac:dyDescent="0.3">
      <c r="A33" s="2">
        <v>45570</v>
      </c>
      <c r="B33" s="5">
        <f>MONTH(tbl_operacoes[[#This Row],[Data ]])</f>
        <v>10</v>
      </c>
      <c r="C33" s="3" t="s">
        <v>12</v>
      </c>
      <c r="D33" s="3" t="s">
        <v>21</v>
      </c>
      <c r="E33" s="3" t="s">
        <v>58</v>
      </c>
      <c r="F33" s="4">
        <v>180</v>
      </c>
      <c r="G33" s="3" t="s">
        <v>10</v>
      </c>
      <c r="H33" s="3" t="s">
        <v>20</v>
      </c>
    </row>
    <row r="34" spans="1:8" ht="17.399999999999999" customHeight="1" x14ac:dyDescent="0.3">
      <c r="A34" s="2">
        <v>45573</v>
      </c>
      <c r="B34" s="5">
        <f>MONTH(tbl_operacoes[[#This Row],[Data ]])</f>
        <v>10</v>
      </c>
      <c r="C34" s="3" t="s">
        <v>12</v>
      </c>
      <c r="D34" s="3" t="s">
        <v>23</v>
      </c>
      <c r="E34" s="3" t="s">
        <v>59</v>
      </c>
      <c r="F34" s="4">
        <v>120</v>
      </c>
      <c r="G34" s="3" t="s">
        <v>15</v>
      </c>
      <c r="H34" s="3" t="s">
        <v>16</v>
      </c>
    </row>
    <row r="35" spans="1:8" ht="17.399999999999999" customHeight="1" x14ac:dyDescent="0.3">
      <c r="A35" s="2">
        <v>45575</v>
      </c>
      <c r="B35" s="5">
        <f>MONTH(tbl_operacoes[[#This Row],[Data ]])</f>
        <v>10</v>
      </c>
      <c r="C35" s="3" t="s">
        <v>12</v>
      </c>
      <c r="D35" s="3" t="s">
        <v>25</v>
      </c>
      <c r="E35" s="3" t="s">
        <v>60</v>
      </c>
      <c r="F35" s="4">
        <v>350</v>
      </c>
      <c r="G35" s="3" t="s">
        <v>19</v>
      </c>
      <c r="H35" s="3" t="s">
        <v>16</v>
      </c>
    </row>
    <row r="36" spans="1:8" ht="17.399999999999999" customHeight="1" x14ac:dyDescent="0.3">
      <c r="A36" s="2">
        <v>45578</v>
      </c>
      <c r="B36" s="5">
        <f>MONTH(tbl_operacoes[[#This Row],[Data ]])</f>
        <v>10</v>
      </c>
      <c r="C36" s="3" t="s">
        <v>12</v>
      </c>
      <c r="D36" s="3" t="s">
        <v>27</v>
      </c>
      <c r="E36" s="3" t="s">
        <v>61</v>
      </c>
      <c r="F36" s="4">
        <v>400</v>
      </c>
      <c r="G36" s="3" t="s">
        <v>10</v>
      </c>
      <c r="H36" s="3" t="s">
        <v>20</v>
      </c>
    </row>
    <row r="37" spans="1:8" ht="17.399999999999999" customHeight="1" x14ac:dyDescent="0.3">
      <c r="A37" s="2">
        <v>45580</v>
      </c>
      <c r="B37" s="5">
        <f>MONTH(tbl_operacoes[[#This Row],[Data ]])</f>
        <v>10</v>
      </c>
      <c r="C37" s="3" t="s">
        <v>12</v>
      </c>
      <c r="D37" s="3" t="s">
        <v>31</v>
      </c>
      <c r="E37" s="3" t="s">
        <v>62</v>
      </c>
      <c r="F37" s="4">
        <v>450</v>
      </c>
      <c r="G37" s="3" t="s">
        <v>15</v>
      </c>
      <c r="H37" s="3" t="s">
        <v>20</v>
      </c>
    </row>
    <row r="38" spans="1:8" ht="17.399999999999999" customHeight="1" x14ac:dyDescent="0.3">
      <c r="A38" s="2">
        <v>45583</v>
      </c>
      <c r="B38" s="5">
        <f>MONTH(tbl_operacoes[[#This Row],[Data ]])</f>
        <v>10</v>
      </c>
      <c r="C38" s="3" t="s">
        <v>7</v>
      </c>
      <c r="D38" s="3" t="s">
        <v>63</v>
      </c>
      <c r="E38" s="3" t="s">
        <v>64</v>
      </c>
      <c r="F38" s="4">
        <v>1500</v>
      </c>
      <c r="G38" s="3" t="s">
        <v>10</v>
      </c>
      <c r="H38" s="3" t="s">
        <v>11</v>
      </c>
    </row>
    <row r="39" spans="1:8" ht="17.399999999999999" customHeight="1" x14ac:dyDescent="0.3">
      <c r="A39" s="2">
        <v>45583</v>
      </c>
      <c r="B39" s="5">
        <f>MONTH(tbl_operacoes[[#This Row],[Data ]])</f>
        <v>10</v>
      </c>
      <c r="C39" s="3" t="s">
        <v>12</v>
      </c>
      <c r="D39" s="3" t="s">
        <v>33</v>
      </c>
      <c r="E39" s="3" t="s">
        <v>65</v>
      </c>
      <c r="F39" s="4">
        <v>300</v>
      </c>
      <c r="G39" s="3" t="s">
        <v>19</v>
      </c>
      <c r="H39" s="3" t="s">
        <v>16</v>
      </c>
    </row>
    <row r="40" spans="1:8" ht="17.399999999999999" customHeight="1" x14ac:dyDescent="0.3">
      <c r="A40" s="2">
        <v>45585</v>
      </c>
      <c r="B40" s="5">
        <f>MONTH(tbl_operacoes[[#This Row],[Data ]])</f>
        <v>10</v>
      </c>
      <c r="C40" s="3" t="s">
        <v>12</v>
      </c>
      <c r="D40" s="3" t="s">
        <v>35</v>
      </c>
      <c r="E40" s="3" t="s">
        <v>66</v>
      </c>
      <c r="F40" s="4">
        <v>800</v>
      </c>
      <c r="G40" s="3" t="s">
        <v>10</v>
      </c>
      <c r="H40" s="3" t="s">
        <v>20</v>
      </c>
    </row>
    <row r="41" spans="1:8" ht="17.399999999999999" customHeight="1" x14ac:dyDescent="0.3">
      <c r="A41" s="2">
        <v>45587</v>
      </c>
      <c r="B41" s="5">
        <f>MONTH(tbl_operacoes[[#This Row],[Data ]])</f>
        <v>10</v>
      </c>
      <c r="C41" s="3" t="s">
        <v>12</v>
      </c>
      <c r="D41" s="3" t="s">
        <v>37</v>
      </c>
      <c r="E41" s="3" t="s">
        <v>67</v>
      </c>
      <c r="F41" s="4">
        <v>250</v>
      </c>
      <c r="G41" s="3" t="s">
        <v>19</v>
      </c>
      <c r="H41" s="3" t="s">
        <v>16</v>
      </c>
    </row>
    <row r="42" spans="1:8" ht="17.399999999999999" customHeight="1" x14ac:dyDescent="0.3">
      <c r="A42" s="2">
        <v>45589</v>
      </c>
      <c r="B42" s="5">
        <f>MONTH(tbl_operacoes[[#This Row],[Data ]])</f>
        <v>10</v>
      </c>
      <c r="C42" s="3" t="s">
        <v>12</v>
      </c>
      <c r="D42" s="3" t="s">
        <v>41</v>
      </c>
      <c r="E42" s="3" t="s">
        <v>68</v>
      </c>
      <c r="F42" s="4">
        <v>150</v>
      </c>
      <c r="G42" s="3" t="s">
        <v>15</v>
      </c>
      <c r="H42" s="3" t="s">
        <v>20</v>
      </c>
    </row>
    <row r="43" spans="1:8" ht="17.399999999999999" customHeight="1" x14ac:dyDescent="0.3">
      <c r="A43" s="2">
        <v>45591</v>
      </c>
      <c r="B43" s="5">
        <f>MONTH(tbl_operacoes[[#This Row],[Data ]])</f>
        <v>10</v>
      </c>
      <c r="C43" s="3" t="s">
        <v>12</v>
      </c>
      <c r="D43" s="3" t="s">
        <v>39</v>
      </c>
      <c r="E43" s="3" t="s">
        <v>69</v>
      </c>
      <c r="F43" s="4">
        <v>250</v>
      </c>
      <c r="G43" s="3" t="s">
        <v>10</v>
      </c>
      <c r="H43" s="3" t="s">
        <v>16</v>
      </c>
    </row>
    <row r="44" spans="1:8" ht="17.399999999999999" customHeight="1" x14ac:dyDescent="0.3">
      <c r="A44" s="2">
        <v>45595</v>
      </c>
      <c r="B44" s="5">
        <f>MONTH(tbl_operacoes[[#This Row],[Data ]])</f>
        <v>10</v>
      </c>
      <c r="C44" s="3" t="s">
        <v>12</v>
      </c>
      <c r="D44" s="3" t="s">
        <v>45</v>
      </c>
      <c r="E44" s="3" t="s">
        <v>70</v>
      </c>
      <c r="F44" s="4">
        <v>220</v>
      </c>
      <c r="G44" s="3" t="s">
        <v>10</v>
      </c>
      <c r="H44" s="3" t="s">
        <v>16</v>
      </c>
    </row>
    <row r="45" spans="1:8" ht="17.399999999999999" customHeight="1" x14ac:dyDescent="0.3">
      <c r="A45" s="2">
        <v>45596</v>
      </c>
      <c r="B45" s="5">
        <f>MONTH(tbl_operacoes[[#This Row],[Data ]])</f>
        <v>10</v>
      </c>
      <c r="C45" s="3" t="s">
        <v>12</v>
      </c>
      <c r="D45" s="3" t="s">
        <v>43</v>
      </c>
      <c r="E45" s="3" t="s">
        <v>71</v>
      </c>
      <c r="F45" s="4">
        <v>500</v>
      </c>
      <c r="G45" s="3" t="s">
        <v>19</v>
      </c>
      <c r="H45" s="3" t="s">
        <v>16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4681B-B89B-44D5-980D-B7ABB83C28A5}">
  <sheetPr codeName="Planilha2">
    <tabColor rgb="FFF2F2F2"/>
  </sheetPr>
  <dimension ref="B1:F18"/>
  <sheetViews>
    <sheetView workbookViewId="0">
      <selection activeCell="E8" sqref="E8:F8"/>
    </sheetView>
  </sheetViews>
  <sheetFormatPr defaultRowHeight="14.4" x14ac:dyDescent="0.3"/>
  <cols>
    <col min="2" max="2" width="19.21875" bestFit="1" customWidth="1"/>
    <col min="3" max="3" width="13.33203125" bestFit="1" customWidth="1"/>
    <col min="4" max="4" width="18.109375" bestFit="1" customWidth="1"/>
    <col min="5" max="5" width="16.77734375" bestFit="1" customWidth="1"/>
    <col min="6" max="6" width="12.88671875" bestFit="1" customWidth="1"/>
    <col min="7" max="20" width="18.109375" bestFit="1" customWidth="1"/>
    <col min="21" max="21" width="10" bestFit="1" customWidth="1"/>
  </cols>
  <sheetData>
    <row r="1" spans="2:6" x14ac:dyDescent="0.3">
      <c r="B1" s="16" t="s">
        <v>1</v>
      </c>
      <c r="C1" s="8" t="s">
        <v>12</v>
      </c>
      <c r="E1" s="19" t="s">
        <v>1</v>
      </c>
      <c r="F1" s="19" t="s">
        <v>7</v>
      </c>
    </row>
    <row r="2" spans="2:6" x14ac:dyDescent="0.3">
      <c r="B2" s="8"/>
      <c r="C2" s="8"/>
      <c r="E2" s="8"/>
      <c r="F2" s="8"/>
    </row>
    <row r="3" spans="2:6" x14ac:dyDescent="0.3">
      <c r="B3" s="18" t="s">
        <v>72</v>
      </c>
      <c r="C3" s="18" t="s">
        <v>74</v>
      </c>
      <c r="E3" s="18" t="s">
        <v>72</v>
      </c>
      <c r="F3" s="18" t="s">
        <v>74</v>
      </c>
    </row>
    <row r="4" spans="2:6" x14ac:dyDescent="0.3">
      <c r="B4" s="9" t="s">
        <v>13</v>
      </c>
      <c r="C4" s="10">
        <v>600</v>
      </c>
      <c r="E4" s="9" t="s">
        <v>50</v>
      </c>
      <c r="F4" s="10">
        <v>1200</v>
      </c>
    </row>
    <row r="5" spans="2:6" x14ac:dyDescent="0.3">
      <c r="B5" s="9" t="s">
        <v>39</v>
      </c>
      <c r="C5" s="10">
        <v>250</v>
      </c>
      <c r="E5" s="9" t="s">
        <v>29</v>
      </c>
      <c r="F5" s="10">
        <v>800</v>
      </c>
    </row>
    <row r="6" spans="2:6" x14ac:dyDescent="0.3">
      <c r="B6" s="9" t="s">
        <v>25</v>
      </c>
      <c r="C6" s="10">
        <v>350</v>
      </c>
      <c r="E6" s="9" t="s">
        <v>8</v>
      </c>
      <c r="F6" s="10">
        <v>15000</v>
      </c>
    </row>
    <row r="7" spans="2:6" x14ac:dyDescent="0.3">
      <c r="B7" s="9" t="s">
        <v>33</v>
      </c>
      <c r="C7" s="10">
        <v>300</v>
      </c>
      <c r="E7" s="9" t="s">
        <v>63</v>
      </c>
      <c r="F7" s="10">
        <v>1500</v>
      </c>
    </row>
    <row r="8" spans="2:6" x14ac:dyDescent="0.3">
      <c r="B8" s="9" t="s">
        <v>45</v>
      </c>
      <c r="C8" s="10">
        <v>220</v>
      </c>
      <c r="E8" s="20" t="s">
        <v>73</v>
      </c>
      <c r="F8" s="21">
        <v>18500</v>
      </c>
    </row>
    <row r="9" spans="2:6" x14ac:dyDescent="0.3">
      <c r="B9" s="9" t="s">
        <v>21</v>
      </c>
      <c r="C9" s="10">
        <v>180</v>
      </c>
    </row>
    <row r="10" spans="2:6" x14ac:dyDescent="0.3">
      <c r="B10" s="9" t="s">
        <v>41</v>
      </c>
      <c r="C10" s="10">
        <v>150</v>
      </c>
    </row>
    <row r="11" spans="2:6" x14ac:dyDescent="0.3">
      <c r="B11" s="9" t="s">
        <v>37</v>
      </c>
      <c r="C11" s="10">
        <v>250</v>
      </c>
    </row>
    <row r="12" spans="2:6" x14ac:dyDescent="0.3">
      <c r="B12" s="9" t="s">
        <v>23</v>
      </c>
      <c r="C12" s="10">
        <v>120</v>
      </c>
    </row>
    <row r="13" spans="2:6" x14ac:dyDescent="0.3">
      <c r="B13" s="9" t="s">
        <v>31</v>
      </c>
      <c r="C13" s="10">
        <v>450</v>
      </c>
    </row>
    <row r="14" spans="2:6" x14ac:dyDescent="0.3">
      <c r="B14" s="9" t="s">
        <v>17</v>
      </c>
      <c r="C14" s="10">
        <v>200</v>
      </c>
    </row>
    <row r="15" spans="2:6" x14ac:dyDescent="0.3">
      <c r="B15" s="9" t="s">
        <v>35</v>
      </c>
      <c r="C15" s="10">
        <v>800</v>
      </c>
    </row>
    <row r="16" spans="2:6" x14ac:dyDescent="0.3">
      <c r="B16" s="9" t="s">
        <v>27</v>
      </c>
      <c r="C16" s="10">
        <v>400</v>
      </c>
    </row>
    <row r="17" spans="2:3" x14ac:dyDescent="0.3">
      <c r="B17" s="9" t="s">
        <v>43</v>
      </c>
      <c r="C17" s="10">
        <v>500</v>
      </c>
    </row>
    <row r="18" spans="2:3" x14ac:dyDescent="0.3">
      <c r="B18" s="20" t="s">
        <v>73</v>
      </c>
      <c r="C18" s="21">
        <v>4770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67630-C522-4990-8FAE-BC285E969F4F}">
  <sheetPr codeName="Planilha3"/>
  <dimension ref="C2:D18"/>
  <sheetViews>
    <sheetView workbookViewId="0">
      <selection activeCell="H14" sqref="H14"/>
    </sheetView>
  </sheetViews>
  <sheetFormatPr defaultRowHeight="14.4" x14ac:dyDescent="0.3"/>
  <cols>
    <col min="3" max="3" width="19.77734375" style="1" customWidth="1"/>
    <col min="4" max="4" width="24.6640625" style="6" bestFit="1" customWidth="1"/>
  </cols>
  <sheetData>
    <row r="2" spans="3:4" x14ac:dyDescent="0.3">
      <c r="C2" s="11" t="s">
        <v>78</v>
      </c>
      <c r="D2" s="12">
        <f>SUM(Tabela2[Depósito Reservado])</f>
        <v>4666</v>
      </c>
    </row>
    <row r="3" spans="3:4" x14ac:dyDescent="0.3">
      <c r="C3" s="11" t="s">
        <v>79</v>
      </c>
      <c r="D3" s="12">
        <v>15000</v>
      </c>
    </row>
    <row r="4" spans="3:4" x14ac:dyDescent="0.3">
      <c r="C4" s="13"/>
      <c r="D4" s="12"/>
    </row>
    <row r="5" spans="3:4" x14ac:dyDescent="0.3">
      <c r="C5" s="22" t="s">
        <v>76</v>
      </c>
      <c r="D5" s="23" t="s">
        <v>77</v>
      </c>
    </row>
    <row r="6" spans="3:4" x14ac:dyDescent="0.3">
      <c r="C6" s="14">
        <v>45488</v>
      </c>
      <c r="D6" s="15">
        <v>50</v>
      </c>
    </row>
    <row r="7" spans="3:4" x14ac:dyDescent="0.3">
      <c r="C7" s="14">
        <v>45493</v>
      </c>
      <c r="D7" s="15">
        <v>303</v>
      </c>
    </row>
    <row r="8" spans="3:4" x14ac:dyDescent="0.3">
      <c r="C8" s="14">
        <v>45509</v>
      </c>
      <c r="D8" s="15">
        <v>237</v>
      </c>
    </row>
    <row r="9" spans="3:4" x14ac:dyDescent="0.3">
      <c r="C9" s="14">
        <v>45519</v>
      </c>
      <c r="D9" s="15">
        <v>185</v>
      </c>
    </row>
    <row r="10" spans="3:4" x14ac:dyDescent="0.3">
      <c r="C10" s="14">
        <v>45524</v>
      </c>
      <c r="D10" s="15">
        <v>442</v>
      </c>
    </row>
    <row r="11" spans="3:4" x14ac:dyDescent="0.3">
      <c r="C11" s="14">
        <v>45540</v>
      </c>
      <c r="D11" s="15">
        <v>563</v>
      </c>
    </row>
    <row r="12" spans="3:4" x14ac:dyDescent="0.3">
      <c r="C12" s="14">
        <v>45553</v>
      </c>
      <c r="D12" s="15">
        <v>348</v>
      </c>
    </row>
    <row r="13" spans="3:4" x14ac:dyDescent="0.3">
      <c r="C13" s="14">
        <v>45555</v>
      </c>
      <c r="D13" s="15">
        <v>426</v>
      </c>
    </row>
    <row r="14" spans="3:4" x14ac:dyDescent="0.3">
      <c r="C14" s="14">
        <v>45564</v>
      </c>
      <c r="D14" s="15">
        <v>346</v>
      </c>
    </row>
    <row r="15" spans="3:4" x14ac:dyDescent="0.3">
      <c r="C15" s="14">
        <v>45575</v>
      </c>
      <c r="D15" s="15">
        <v>554</v>
      </c>
    </row>
    <row r="16" spans="3:4" x14ac:dyDescent="0.3">
      <c r="C16" s="14">
        <v>45580</v>
      </c>
      <c r="D16" s="15">
        <v>591</v>
      </c>
    </row>
    <row r="17" spans="3:4" x14ac:dyDescent="0.3">
      <c r="C17" s="14">
        <v>45585</v>
      </c>
      <c r="D17" s="15">
        <v>110</v>
      </c>
    </row>
    <row r="18" spans="3:4" x14ac:dyDescent="0.3">
      <c r="C18" s="14">
        <v>45595</v>
      </c>
      <c r="D18" s="15">
        <v>511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CF32E-7AF7-4FB4-86D3-8B8B6A643DDE}">
  <sheetPr codeName="Planilha4"/>
  <dimension ref="A1:U47"/>
  <sheetViews>
    <sheetView showGridLines="0" tabSelected="1" topLeftCell="A28" zoomScale="80" zoomScaleNormal="80" workbookViewId="0">
      <selection activeCell="U17" sqref="U17"/>
    </sheetView>
  </sheetViews>
  <sheetFormatPr defaultColWidth="0" defaultRowHeight="14.4" x14ac:dyDescent="0.3"/>
  <cols>
    <col min="1" max="1" width="26.6640625" style="24" customWidth="1"/>
    <col min="2" max="21" width="8.88671875" style="24" customWidth="1"/>
    <col min="22" max="16384" width="8.88671875" style="24" hidden="1"/>
  </cols>
  <sheetData>
    <row r="1" spans="1:21" customFormat="1" x14ac:dyDescent="0.3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</row>
    <row r="2" spans="1:21" customFormat="1" x14ac:dyDescent="0.3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</row>
    <row r="3" spans="1:21" customFormat="1" x14ac:dyDescent="0.3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</row>
    <row r="4" spans="1:21" customFormat="1" x14ac:dyDescent="0.3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</row>
    <row r="5" spans="1:21" customFormat="1" x14ac:dyDescent="0.3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</row>
    <row r="6" spans="1:21" customFormat="1" x14ac:dyDescent="0.3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</row>
    <row r="7" spans="1:21" customFormat="1" x14ac:dyDescent="0.3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 t="e" vm="1">
        <v>#VALUE!</v>
      </c>
      <c r="U7" s="7"/>
    </row>
    <row r="8" spans="1:21" customFormat="1" x14ac:dyDescent="0.3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</row>
    <row r="9" spans="1:21" customFormat="1" x14ac:dyDescent="0.3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</row>
    <row r="10" spans="1:21" customFormat="1" x14ac:dyDescent="0.3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</row>
    <row r="11" spans="1:21" customFormat="1" x14ac:dyDescent="0.3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</row>
    <row r="12" spans="1:21" customFormat="1" x14ac:dyDescent="0.3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</row>
    <row r="13" spans="1:21" customFormat="1" x14ac:dyDescent="0.3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</row>
    <row r="14" spans="1:21" customFormat="1" x14ac:dyDescent="0.3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</row>
    <row r="15" spans="1:21" customFormat="1" x14ac:dyDescent="0.3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</row>
    <row r="16" spans="1:21" customFormat="1" x14ac:dyDescent="0.3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</row>
    <row r="17" spans="1:21" customFormat="1" x14ac:dyDescent="0.3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</row>
    <row r="18" spans="1:21" customFormat="1" x14ac:dyDescent="0.3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</row>
    <row r="19" spans="1:21" customFormat="1" x14ac:dyDescent="0.3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</row>
    <row r="20" spans="1:21" customFormat="1" x14ac:dyDescent="0.3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</row>
    <row r="21" spans="1:21" customFormat="1" x14ac:dyDescent="0.3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</row>
    <row r="22" spans="1:21" customFormat="1" x14ac:dyDescent="0.3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</row>
    <row r="23" spans="1:21" customFormat="1" x14ac:dyDescent="0.3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</row>
    <row r="24" spans="1:21" customFormat="1" x14ac:dyDescent="0.3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</row>
    <row r="25" spans="1:21" customFormat="1" x14ac:dyDescent="0.3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</row>
    <row r="26" spans="1:21" customFormat="1" x14ac:dyDescent="0.3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</row>
    <row r="27" spans="1:21" customFormat="1" x14ac:dyDescent="0.3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</row>
    <row r="28" spans="1:21" customFormat="1" x14ac:dyDescent="0.3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</row>
    <row r="29" spans="1:21" customFormat="1" x14ac:dyDescent="0.3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</row>
    <row r="30" spans="1:21" customFormat="1" x14ac:dyDescent="0.3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</row>
    <row r="31" spans="1:21" customFormat="1" x14ac:dyDescent="0.3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</row>
    <row r="32" spans="1:21" customFormat="1" x14ac:dyDescent="0.3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</row>
    <row r="33" spans="1:21" customFormat="1" x14ac:dyDescent="0.3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</row>
    <row r="34" spans="1:21" customFormat="1" x14ac:dyDescent="0.3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</row>
    <row r="35" spans="1:21" customFormat="1" x14ac:dyDescent="0.3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</row>
    <row r="36" spans="1:21" customFormat="1" x14ac:dyDescent="0.3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</row>
    <row r="37" spans="1:21" customFormat="1" x14ac:dyDescent="0.3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</row>
    <row r="38" spans="1:21" customFormat="1" x14ac:dyDescent="0.3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</row>
    <row r="39" spans="1:21" customFormat="1" x14ac:dyDescent="0.3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</row>
    <row r="40" spans="1:21" customFormat="1" x14ac:dyDescent="0.3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</row>
    <row r="41" spans="1:21" customFormat="1" x14ac:dyDescent="0.3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</row>
    <row r="42" spans="1:21" customFormat="1" x14ac:dyDescent="0.3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</row>
    <row r="43" spans="1:21" customFormat="1" x14ac:dyDescent="0.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</row>
    <row r="44" spans="1:21" customFormat="1" x14ac:dyDescent="0.3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</row>
    <row r="45" spans="1:21" customFormat="1" x14ac:dyDescent="0.3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</row>
    <row r="46" spans="1:21" customFormat="1" x14ac:dyDescent="0.3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</row>
    <row r="47" spans="1:21" customFormat="1" x14ac:dyDescent="0.3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Data</vt:lpstr>
      <vt:lpstr>Controller</vt:lpstr>
      <vt:lpstr>Economia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Keylla Silva Lopes</dc:creator>
  <cp:lastModifiedBy>Yolanda Gin</cp:lastModifiedBy>
  <dcterms:created xsi:type="dcterms:W3CDTF">2025-01-14T21:25:56Z</dcterms:created>
  <dcterms:modified xsi:type="dcterms:W3CDTF">2025-01-31T06:48:54Z</dcterms:modified>
</cp:coreProperties>
</file>