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e/TsingHua/科研进展/发输联合规划/代码迭代/"/>
    </mc:Choice>
  </mc:AlternateContent>
  <xr:revisionPtr revIDLastSave="0" documentId="13_ncr:1_{DA9E5D96-1A28-404B-B9D7-69FAB91B8BD6}" xr6:coauthVersionLast="47" xr6:coauthVersionMax="47" xr10:uidLastSave="{00000000-0000-0000-0000-000000000000}"/>
  <bookViews>
    <workbookView xWindow="0" yWindow="760" windowWidth="30240" windowHeight="17320" activeTab="1" xr2:uid="{2BAB91DA-CDC9-8D43-98F4-72B52726A2BF}"/>
  </bookViews>
  <sheets>
    <sheet name="generator_type" sheetId="1" r:id="rId1"/>
    <sheet name="load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5" i="2"/>
  <c r="L4" i="2"/>
  <c r="L3" i="2"/>
  <c r="C27" i="2"/>
  <c r="K3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3" i="2"/>
  <c r="H34" i="2"/>
  <c r="G34" i="2"/>
  <c r="F34" i="2"/>
  <c r="E34" i="2"/>
</calcChain>
</file>

<file path=xl/sharedStrings.xml><?xml version="1.0" encoding="utf-8"?>
<sst xmlns="http://schemas.openxmlformats.org/spreadsheetml/2006/main" count="49" uniqueCount="31">
  <si>
    <t>c1发电成本一次项系数</t>
    <phoneticPr fontId="1" type="noConversion"/>
  </si>
  <si>
    <t>c2发电成本二次项系数</t>
    <phoneticPr fontId="1" type="noConversion"/>
  </si>
  <si>
    <t>机组类型K</t>
    <phoneticPr fontId="1" type="noConversion"/>
  </si>
  <si>
    <t>Cu_NL机组空载成本</t>
    <phoneticPr fontId="1" type="noConversion"/>
  </si>
  <si>
    <t>机组类型type</t>
    <phoneticPr fontId="1" type="noConversion"/>
  </si>
  <si>
    <t>最小出力率</t>
    <phoneticPr fontId="1" type="noConversion"/>
  </si>
  <si>
    <t>c0投资成本/亿元</t>
    <phoneticPr fontId="1" type="noConversion"/>
  </si>
  <si>
    <t>数量/台</t>
    <phoneticPr fontId="1" type="noConversion"/>
  </si>
  <si>
    <t>不启停</t>
    <phoneticPr fontId="1" type="noConversion"/>
  </si>
  <si>
    <t>Cup机组开启成本（元/MW）</t>
    <phoneticPr fontId="1" type="noConversion"/>
  </si>
  <si>
    <t>Cdown机组关停成本（元/MW）</t>
    <phoneticPr fontId="1" type="noConversion"/>
  </si>
  <si>
    <t>M</t>
    <phoneticPr fontId="1" type="noConversion"/>
  </si>
  <si>
    <t>注：“M”表示不启停</t>
    <phoneticPr fontId="1" type="noConversion"/>
  </si>
  <si>
    <t>1燃煤</t>
    <phoneticPr fontId="1" type="noConversion"/>
  </si>
  <si>
    <t>2燃气</t>
    <phoneticPr fontId="1" type="noConversion"/>
  </si>
  <si>
    <t>3抽蓄</t>
    <phoneticPr fontId="1" type="noConversion"/>
  </si>
  <si>
    <t>4核电</t>
    <phoneticPr fontId="1" type="noConversion"/>
  </si>
  <si>
    <t>Demand in the initial year</t>
  </si>
  <si>
    <t>Bus No</t>
  </si>
  <si>
    <t>Demand (MW)</t>
  </si>
  <si>
    <t>Spring</t>
  </si>
  <si>
    <t>Winter</t>
  </si>
  <si>
    <t>Fall</t>
  </si>
  <si>
    <t>Summer</t>
  </si>
  <si>
    <t>Hour</t>
  </si>
  <si>
    <t>System demand (MW)</t>
    <phoneticPr fontId="5" type="noConversion"/>
  </si>
  <si>
    <t>注：各节点占系统总负荷需求的比例是一样的</t>
    <phoneticPr fontId="1" type="noConversion"/>
  </si>
  <si>
    <t>单机容量（MW)</t>
    <phoneticPr fontId="1" type="noConversion"/>
  </si>
  <si>
    <t xml:space="preserve">PD </t>
    <phoneticPr fontId="1" type="noConversion"/>
  </si>
  <si>
    <t>求和：</t>
    <phoneticPr fontId="1" type="noConversion"/>
  </si>
  <si>
    <t>30节点负荷数据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</si>
</sst>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name val="Arial"/>
      <family val="2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C755-D8C3-7040-8289-DA31E63C0DD2}">
  <dimension ref="A1:K14"/>
  <sheetViews>
    <sheetView workbookViewId="0">
      <selection activeCell="P9" sqref="P9"/>
    </sheetView>
  </sheetViews>
  <sheetFormatPr baseColWidth="10" defaultRowHeight="16"/>
  <cols>
    <col min="1" max="1" width="15.5" customWidth="1"/>
    <col min="2" max="2" width="6.5" customWidth="1"/>
    <col min="3" max="3" width="9.83203125" customWidth="1"/>
    <col min="4" max="5" width="10.6640625" customWidth="1"/>
    <col min="6" max="6" width="10.1640625" customWidth="1"/>
    <col min="7" max="7" width="9" customWidth="1"/>
    <col min="8" max="8" width="8.83203125" customWidth="1"/>
    <col min="9" max="9" width="7.6640625" customWidth="1"/>
    <col min="10" max="10" width="9.1640625" customWidth="1"/>
  </cols>
  <sheetData>
    <row r="1" spans="1:11" ht="56">
      <c r="A1" s="1" t="s">
        <v>4</v>
      </c>
      <c r="B1" s="2" t="s">
        <v>2</v>
      </c>
      <c r="C1" s="2" t="s">
        <v>27</v>
      </c>
      <c r="D1" s="2" t="s">
        <v>5</v>
      </c>
      <c r="E1" s="2" t="s">
        <v>7</v>
      </c>
      <c r="F1" s="3" t="s">
        <v>6</v>
      </c>
      <c r="G1" s="3" t="s">
        <v>9</v>
      </c>
      <c r="H1" s="3" t="s">
        <v>10</v>
      </c>
      <c r="I1" s="3" t="s">
        <v>3</v>
      </c>
      <c r="J1" s="3" t="s">
        <v>1</v>
      </c>
      <c r="K1" s="3" t="s">
        <v>0</v>
      </c>
    </row>
    <row r="2" spans="1:11">
      <c r="A2" s="15" t="s">
        <v>13</v>
      </c>
      <c r="B2" s="5">
        <v>1</v>
      </c>
      <c r="C2" s="5">
        <v>300</v>
      </c>
      <c r="D2" s="5">
        <v>0.7</v>
      </c>
      <c r="E2" s="5">
        <v>4</v>
      </c>
      <c r="F2" s="5">
        <v>12.9</v>
      </c>
      <c r="G2" s="5">
        <v>700</v>
      </c>
      <c r="H2" s="5">
        <v>700</v>
      </c>
      <c r="I2" s="5">
        <v>2</v>
      </c>
      <c r="J2" s="5">
        <v>5.3299999999999997E-3</v>
      </c>
      <c r="K2" s="5">
        <v>11.669</v>
      </c>
    </row>
    <row r="3" spans="1:11">
      <c r="A3" s="15"/>
      <c r="B3" s="5">
        <v>2</v>
      </c>
      <c r="C3" s="5">
        <v>600</v>
      </c>
      <c r="D3" s="5">
        <v>0.7</v>
      </c>
      <c r="E3" s="5">
        <v>14</v>
      </c>
      <c r="F3" s="5">
        <v>22.2</v>
      </c>
      <c r="G3" s="5">
        <v>700</v>
      </c>
      <c r="H3" s="5">
        <v>700</v>
      </c>
      <c r="I3" s="5">
        <v>3</v>
      </c>
      <c r="J3" s="5">
        <v>8.8900000000000003E-3</v>
      </c>
      <c r="K3" s="5">
        <v>10.333</v>
      </c>
    </row>
    <row r="4" spans="1:11">
      <c r="A4" s="15"/>
      <c r="B4" s="5">
        <v>3</v>
      </c>
      <c r="C4" s="5">
        <v>1000</v>
      </c>
      <c r="D4" s="5">
        <v>0.55000000000000004</v>
      </c>
      <c r="E4" s="5">
        <v>1</v>
      </c>
      <c r="F4" s="5">
        <v>37.5</v>
      </c>
      <c r="G4" s="1" t="s">
        <v>11</v>
      </c>
      <c r="H4" s="1" t="s">
        <v>11</v>
      </c>
      <c r="I4" s="5">
        <v>4</v>
      </c>
      <c r="J4" s="5">
        <v>7.4099999999999999E-3</v>
      </c>
      <c r="K4" s="5">
        <v>10.833</v>
      </c>
    </row>
    <row r="5" spans="1:11">
      <c r="A5" s="15"/>
      <c r="B5" s="5">
        <v>4</v>
      </c>
      <c r="C5" s="5">
        <v>1200</v>
      </c>
      <c r="D5" s="5">
        <v>0.55000000000000004</v>
      </c>
      <c r="E5" s="5">
        <v>3</v>
      </c>
      <c r="F5" s="5">
        <v>45</v>
      </c>
      <c r="G5" s="1" t="s">
        <v>11</v>
      </c>
      <c r="H5" s="1" t="s">
        <v>11</v>
      </c>
      <c r="I5" s="5">
        <v>5</v>
      </c>
      <c r="J5" s="5">
        <v>6.3E-3</v>
      </c>
      <c r="K5" s="5">
        <v>10.93</v>
      </c>
    </row>
    <row r="6" spans="1:11">
      <c r="A6" s="15" t="s">
        <v>14</v>
      </c>
      <c r="B6" s="5">
        <v>1</v>
      </c>
      <c r="C6" s="5">
        <v>500</v>
      </c>
      <c r="D6" s="5">
        <v>0.75</v>
      </c>
      <c r="E6" s="5">
        <v>2</v>
      </c>
      <c r="F6" s="5">
        <v>15.75</v>
      </c>
      <c r="G6" s="1" t="s">
        <v>8</v>
      </c>
      <c r="H6" s="1" t="s">
        <v>8</v>
      </c>
      <c r="I6" s="1"/>
      <c r="J6" s="1"/>
      <c r="K6" s="1"/>
    </row>
    <row r="7" spans="1:11">
      <c r="A7" s="15"/>
      <c r="B7" s="5">
        <v>2</v>
      </c>
      <c r="C7" s="5">
        <v>390</v>
      </c>
      <c r="D7" s="5">
        <v>0.75</v>
      </c>
      <c r="E7" s="5">
        <v>14</v>
      </c>
      <c r="F7" s="5">
        <v>12.29</v>
      </c>
      <c r="G7" s="1" t="s">
        <v>8</v>
      </c>
      <c r="H7" s="1" t="s">
        <v>8</v>
      </c>
      <c r="I7" s="1"/>
      <c r="J7" s="1"/>
      <c r="K7" s="1"/>
    </row>
    <row r="8" spans="1:11">
      <c r="A8" s="15"/>
      <c r="B8" s="5">
        <v>3</v>
      </c>
      <c r="C8" s="5">
        <v>220</v>
      </c>
      <c r="D8" s="5">
        <v>0.75</v>
      </c>
      <c r="E8" s="5">
        <v>4</v>
      </c>
      <c r="F8" s="5">
        <v>7.26</v>
      </c>
      <c r="G8" s="1" t="s">
        <v>8</v>
      </c>
      <c r="H8" s="1" t="s">
        <v>8</v>
      </c>
      <c r="I8" s="1"/>
      <c r="J8" s="1"/>
      <c r="K8" s="1"/>
    </row>
    <row r="9" spans="1:11" ht="17" customHeight="1">
      <c r="A9" s="15"/>
      <c r="B9" s="5">
        <v>4</v>
      </c>
      <c r="C9" s="5">
        <v>220</v>
      </c>
      <c r="D9" s="5">
        <v>0.75</v>
      </c>
      <c r="E9" s="5">
        <v>5</v>
      </c>
      <c r="F9" s="5">
        <v>6.6</v>
      </c>
      <c r="G9" s="1" t="s">
        <v>8</v>
      </c>
      <c r="H9" s="1" t="s">
        <v>8</v>
      </c>
      <c r="I9" s="1"/>
      <c r="J9" s="1"/>
      <c r="K9" s="1"/>
    </row>
    <row r="10" spans="1:11">
      <c r="A10" s="15"/>
      <c r="B10" s="5">
        <v>5</v>
      </c>
      <c r="C10" s="5">
        <v>180</v>
      </c>
      <c r="D10" s="5">
        <v>0.75</v>
      </c>
      <c r="E10" s="5">
        <v>4</v>
      </c>
      <c r="F10" s="5">
        <v>5.94</v>
      </c>
      <c r="G10" s="1" t="s">
        <v>8</v>
      </c>
      <c r="H10" s="1" t="s">
        <v>8</v>
      </c>
      <c r="I10" s="1"/>
      <c r="J10" s="1"/>
      <c r="K10" s="1"/>
    </row>
    <row r="11" spans="1:11">
      <c r="A11" s="15" t="s">
        <v>15</v>
      </c>
      <c r="B11" s="5">
        <v>1</v>
      </c>
      <c r="C11" s="5">
        <v>300</v>
      </c>
      <c r="D11" s="5">
        <v>-1</v>
      </c>
      <c r="E11" s="5">
        <v>4</v>
      </c>
      <c r="F11" s="5">
        <v>13.2</v>
      </c>
      <c r="G11" s="1" t="s">
        <v>8</v>
      </c>
      <c r="H11" s="1" t="s">
        <v>8</v>
      </c>
      <c r="I11" s="1"/>
      <c r="J11" s="1"/>
      <c r="K11" s="1"/>
    </row>
    <row r="12" spans="1:11">
      <c r="A12" s="15"/>
      <c r="B12" s="5">
        <v>2</v>
      </c>
      <c r="C12" s="5">
        <v>225</v>
      </c>
      <c r="D12" s="5">
        <v>-1</v>
      </c>
      <c r="E12" s="5">
        <v>6</v>
      </c>
      <c r="F12" s="5">
        <v>9.9</v>
      </c>
      <c r="G12" s="1" t="s">
        <v>8</v>
      </c>
      <c r="H12" s="1" t="s">
        <v>8</v>
      </c>
      <c r="I12" s="1"/>
      <c r="J12" s="1"/>
      <c r="K12" s="1"/>
    </row>
    <row r="13" spans="1:11">
      <c r="A13" s="4" t="s">
        <v>16</v>
      </c>
      <c r="B13" s="5">
        <v>1</v>
      </c>
      <c r="C13" s="5">
        <v>1000</v>
      </c>
      <c r="D13" s="5">
        <v>1</v>
      </c>
      <c r="E13" s="5">
        <v>6</v>
      </c>
      <c r="F13" s="5">
        <v>115</v>
      </c>
      <c r="G13" s="1" t="s">
        <v>8</v>
      </c>
      <c r="H13" s="1" t="s">
        <v>8</v>
      </c>
      <c r="I13" s="1"/>
      <c r="J13" s="1"/>
      <c r="K13" s="1"/>
    </row>
    <row r="14" spans="1:11">
      <c r="G14" t="s">
        <v>12</v>
      </c>
    </row>
  </sheetData>
  <mergeCells count="3">
    <mergeCell ref="A2:A5"/>
    <mergeCell ref="A6:A10"/>
    <mergeCell ref="A11:A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189B-BABA-C849-BBDD-44C9F75DAB8F}">
  <dimension ref="A1:L35"/>
  <sheetViews>
    <sheetView tabSelected="1" workbookViewId="0">
      <selection activeCell="P4" sqref="P4:P10"/>
    </sheetView>
  </sheetViews>
  <sheetFormatPr baseColWidth="10" defaultRowHeight="16"/>
  <cols>
    <col min="2" max="2" width="23" customWidth="1"/>
  </cols>
  <sheetData>
    <row r="1" spans="1:12">
      <c r="D1" s="6" t="s">
        <v>17</v>
      </c>
      <c r="E1" s="7"/>
      <c r="F1" s="7"/>
      <c r="G1" s="7"/>
      <c r="H1" s="7"/>
      <c r="J1" t="s">
        <v>30</v>
      </c>
    </row>
    <row r="2" spans="1:12">
      <c r="A2" s="11" t="s">
        <v>24</v>
      </c>
      <c r="B2" s="11" t="s">
        <v>25</v>
      </c>
      <c r="D2" s="16" t="s">
        <v>18</v>
      </c>
      <c r="E2" s="17" t="s">
        <v>19</v>
      </c>
      <c r="F2" s="17"/>
      <c r="G2" s="17"/>
      <c r="H2" s="17"/>
      <c r="K2" t="s">
        <v>28</v>
      </c>
    </row>
    <row r="3" spans="1:12">
      <c r="A3" s="12">
        <v>1</v>
      </c>
      <c r="B3" s="13">
        <v>1775.835</v>
      </c>
      <c r="C3">
        <f>B3/2</f>
        <v>887.91750000000002</v>
      </c>
      <c r="D3" s="16"/>
      <c r="E3" s="8" t="s">
        <v>20</v>
      </c>
      <c r="F3" s="8" t="s">
        <v>23</v>
      </c>
      <c r="G3" s="8" t="s">
        <v>22</v>
      </c>
      <c r="H3" s="8" t="s">
        <v>21</v>
      </c>
      <c r="K3">
        <v>0</v>
      </c>
      <c r="L3">
        <f>K3/K33*L33</f>
        <v>0</v>
      </c>
    </row>
    <row r="4" spans="1:12">
      <c r="A4" s="12">
        <v>2</v>
      </c>
      <c r="B4" s="13">
        <v>1669.8150000000001</v>
      </c>
      <c r="C4">
        <f t="shared" ref="C4:C26" si="0">B4/2</f>
        <v>834.90750000000003</v>
      </c>
      <c r="D4" s="9">
        <v>1</v>
      </c>
      <c r="E4" s="10">
        <v>0</v>
      </c>
      <c r="F4" s="10">
        <v>0</v>
      </c>
      <c r="G4" s="10">
        <v>0</v>
      </c>
      <c r="H4" s="10">
        <v>0</v>
      </c>
      <c r="K4">
        <v>21.7</v>
      </c>
      <c r="L4">
        <f>K4/K33*L33</f>
        <v>151.96881606765331</v>
      </c>
    </row>
    <row r="5" spans="1:12">
      <c r="A5" s="12">
        <v>3</v>
      </c>
      <c r="B5" s="13">
        <v>1590.3</v>
      </c>
      <c r="C5">
        <f t="shared" si="0"/>
        <v>795.15</v>
      </c>
      <c r="D5" s="9">
        <v>2</v>
      </c>
      <c r="E5" s="10">
        <v>28.765714285714285</v>
      </c>
      <c r="F5" s="10">
        <v>114.28571428571428</v>
      </c>
      <c r="G5" s="10">
        <v>35.296571428571433</v>
      </c>
      <c r="H5" s="10">
        <v>61.417142857142849</v>
      </c>
      <c r="K5">
        <v>2.4</v>
      </c>
      <c r="L5">
        <f>K5/189.2*1325</f>
        <v>16.807610993657505</v>
      </c>
    </row>
    <row r="6" spans="1:12">
      <c r="A6" s="12">
        <v>4</v>
      </c>
      <c r="B6" s="13">
        <v>1563.7950000000001</v>
      </c>
      <c r="C6">
        <f t="shared" si="0"/>
        <v>781.89750000000004</v>
      </c>
      <c r="D6" s="9">
        <v>3</v>
      </c>
      <c r="E6" s="10">
        <v>28.765714285714285</v>
      </c>
      <c r="F6" s="10">
        <v>114.28571428571428</v>
      </c>
      <c r="G6" s="10">
        <v>35.296571428571433</v>
      </c>
      <c r="H6" s="10">
        <v>61.417142857142849</v>
      </c>
      <c r="K6">
        <v>7.6</v>
      </c>
      <c r="L6">
        <f t="shared" ref="L6:L32" si="1">K6/189.2*1325</f>
        <v>53.22410147991544</v>
      </c>
    </row>
    <row r="7" spans="1:12">
      <c r="A7" s="12">
        <v>5</v>
      </c>
      <c r="B7" s="13">
        <v>1563.7950000000001</v>
      </c>
      <c r="C7">
        <f t="shared" si="0"/>
        <v>781.89750000000004</v>
      </c>
      <c r="D7" s="9">
        <v>4</v>
      </c>
      <c r="E7" s="10">
        <v>33.56</v>
      </c>
      <c r="F7" s="10">
        <v>133.33333333333334</v>
      </c>
      <c r="G7" s="10">
        <v>41.179333333333339</v>
      </c>
      <c r="H7" s="10">
        <v>71.653333333333336</v>
      </c>
      <c r="K7">
        <v>0</v>
      </c>
      <c r="L7">
        <f t="shared" si="1"/>
        <v>0</v>
      </c>
    </row>
    <row r="8" spans="1:12">
      <c r="A8" s="12">
        <v>6</v>
      </c>
      <c r="B8" s="13">
        <v>1590.3</v>
      </c>
      <c r="C8">
        <f t="shared" si="0"/>
        <v>795.15</v>
      </c>
      <c r="D8" s="9">
        <v>5</v>
      </c>
      <c r="E8" s="10">
        <v>23.971428571428568</v>
      </c>
      <c r="F8" s="10">
        <v>95.238095238095227</v>
      </c>
      <c r="G8" s="10">
        <v>29.413809523809526</v>
      </c>
      <c r="H8" s="10">
        <v>51.180952380952377</v>
      </c>
      <c r="K8">
        <v>0</v>
      </c>
      <c r="L8">
        <f t="shared" si="1"/>
        <v>0</v>
      </c>
    </row>
    <row r="9" spans="1:12">
      <c r="A9" s="12">
        <v>7</v>
      </c>
      <c r="B9" s="13">
        <v>1961.37</v>
      </c>
      <c r="C9">
        <f t="shared" si="0"/>
        <v>980.68499999999995</v>
      </c>
      <c r="D9" s="9">
        <v>6</v>
      </c>
      <c r="E9" s="10">
        <v>0</v>
      </c>
      <c r="F9" s="10">
        <v>0</v>
      </c>
      <c r="G9" s="10">
        <v>0</v>
      </c>
      <c r="H9" s="10">
        <v>0</v>
      </c>
      <c r="K9">
        <v>22.8</v>
      </c>
      <c r="L9">
        <f t="shared" si="1"/>
        <v>159.67230443974631</v>
      </c>
    </row>
    <row r="10" spans="1:12">
      <c r="A10" s="12">
        <v>8</v>
      </c>
      <c r="B10" s="13">
        <v>2279.4299999999998</v>
      </c>
      <c r="C10">
        <f t="shared" si="0"/>
        <v>1139.7149999999999</v>
      </c>
      <c r="D10" s="9">
        <v>7</v>
      </c>
      <c r="E10" s="10">
        <v>28.765714285714285</v>
      </c>
      <c r="F10" s="10">
        <v>114.28571428571428</v>
      </c>
      <c r="G10" s="10">
        <v>35.296571428571433</v>
      </c>
      <c r="H10" s="10">
        <v>61.417142857142849</v>
      </c>
      <c r="K10">
        <v>30</v>
      </c>
      <c r="L10">
        <f t="shared" si="1"/>
        <v>210.09513742071883</v>
      </c>
    </row>
    <row r="11" spans="1:12">
      <c r="A11" s="12">
        <v>9</v>
      </c>
      <c r="B11" s="13">
        <v>2517.9749999999999</v>
      </c>
      <c r="C11">
        <f t="shared" si="0"/>
        <v>1258.9875</v>
      </c>
      <c r="D11" s="9">
        <v>8</v>
      </c>
      <c r="E11" s="10">
        <v>23.971428571428568</v>
      </c>
      <c r="F11" s="10">
        <v>95.238095238095227</v>
      </c>
      <c r="G11" s="10">
        <v>29.413809523809526</v>
      </c>
      <c r="H11" s="10">
        <v>51.180952380952377</v>
      </c>
      <c r="K11">
        <v>0</v>
      </c>
      <c r="L11">
        <f t="shared" si="1"/>
        <v>0</v>
      </c>
    </row>
    <row r="12" spans="1:12">
      <c r="A12" s="12">
        <v>10</v>
      </c>
      <c r="B12" s="13">
        <v>2544.48</v>
      </c>
      <c r="C12">
        <f t="shared" si="0"/>
        <v>1272.24</v>
      </c>
      <c r="D12" s="9">
        <v>9</v>
      </c>
      <c r="E12" s="10">
        <v>0</v>
      </c>
      <c r="F12" s="10">
        <v>0</v>
      </c>
      <c r="G12" s="10">
        <v>0</v>
      </c>
      <c r="H12" s="10">
        <v>0</v>
      </c>
      <c r="K12">
        <v>5.8</v>
      </c>
      <c r="L12">
        <f t="shared" si="1"/>
        <v>40.618393234672304</v>
      </c>
    </row>
    <row r="13" spans="1:12">
      <c r="A13" s="12">
        <v>11</v>
      </c>
      <c r="B13" s="13">
        <v>2544.48</v>
      </c>
      <c r="C13">
        <f t="shared" si="0"/>
        <v>1272.24</v>
      </c>
      <c r="D13" s="9">
        <v>10</v>
      </c>
      <c r="E13" s="10">
        <v>38.354285714285709</v>
      </c>
      <c r="F13" s="10">
        <v>152.38095238095238</v>
      </c>
      <c r="G13" s="10">
        <v>47.062095238095239</v>
      </c>
      <c r="H13" s="10">
        <v>81.889523809523794</v>
      </c>
      <c r="K13">
        <v>0</v>
      </c>
      <c r="L13">
        <f t="shared" si="1"/>
        <v>0</v>
      </c>
    </row>
    <row r="14" spans="1:12">
      <c r="A14" s="12">
        <v>12</v>
      </c>
      <c r="B14" s="13">
        <v>2517.9749999999999</v>
      </c>
      <c r="C14">
        <f t="shared" si="0"/>
        <v>1258.9875</v>
      </c>
      <c r="D14" s="9">
        <v>11</v>
      </c>
      <c r="E14" s="10">
        <v>0</v>
      </c>
      <c r="F14" s="10">
        <v>0</v>
      </c>
      <c r="G14" s="10">
        <v>0</v>
      </c>
      <c r="H14" s="10">
        <v>0</v>
      </c>
      <c r="K14">
        <v>11.2</v>
      </c>
      <c r="L14">
        <f t="shared" si="1"/>
        <v>78.43551797040169</v>
      </c>
    </row>
    <row r="15" spans="1:12">
      <c r="A15" s="12">
        <v>13</v>
      </c>
      <c r="B15" s="13">
        <v>2517.9749999999999</v>
      </c>
      <c r="C15">
        <f t="shared" si="0"/>
        <v>1258.9875</v>
      </c>
      <c r="D15" s="9">
        <v>12</v>
      </c>
      <c r="E15" s="10">
        <v>23.971428571428568</v>
      </c>
      <c r="F15" s="10">
        <v>95.238095238095227</v>
      </c>
      <c r="G15" s="10">
        <v>29.413809523809526</v>
      </c>
      <c r="H15" s="10">
        <v>51.180952380952377</v>
      </c>
      <c r="K15">
        <v>0</v>
      </c>
      <c r="L15">
        <f t="shared" si="1"/>
        <v>0</v>
      </c>
    </row>
    <row r="16" spans="1:12">
      <c r="A16" s="12">
        <v>14</v>
      </c>
      <c r="B16" s="13">
        <v>2517.9749999999999</v>
      </c>
      <c r="C16">
        <f t="shared" si="0"/>
        <v>1258.9875</v>
      </c>
      <c r="D16" s="9">
        <v>13</v>
      </c>
      <c r="E16" s="10">
        <v>0</v>
      </c>
      <c r="F16" s="10">
        <v>0</v>
      </c>
      <c r="G16" s="10">
        <v>0</v>
      </c>
      <c r="H16" s="10">
        <v>0</v>
      </c>
      <c r="K16">
        <v>6.2</v>
      </c>
      <c r="L16">
        <f t="shared" si="1"/>
        <v>43.419661733615229</v>
      </c>
    </row>
    <row r="17" spans="1:12">
      <c r="A17" s="12">
        <v>15</v>
      </c>
      <c r="B17" s="13">
        <v>2464.9650000000001</v>
      </c>
      <c r="C17">
        <f t="shared" si="0"/>
        <v>1232.4825000000001</v>
      </c>
      <c r="D17" s="9">
        <v>14</v>
      </c>
      <c r="E17" s="10">
        <v>14.382857142857143</v>
      </c>
      <c r="F17" s="10">
        <v>57.142857142857139</v>
      </c>
      <c r="G17" s="10">
        <v>17.648285714285716</v>
      </c>
      <c r="H17" s="10">
        <v>30.708571428571425</v>
      </c>
      <c r="K17">
        <v>8.1999999999999993</v>
      </c>
      <c r="L17">
        <f t="shared" si="1"/>
        <v>57.426004228329809</v>
      </c>
    </row>
    <row r="18" spans="1:12">
      <c r="A18" s="12">
        <v>16</v>
      </c>
      <c r="B18" s="13">
        <v>2464.9650000000001</v>
      </c>
      <c r="C18">
        <f t="shared" si="0"/>
        <v>1232.4825000000001</v>
      </c>
      <c r="D18" s="9">
        <v>15</v>
      </c>
      <c r="E18" s="10">
        <v>19.177142857142854</v>
      </c>
      <c r="F18" s="10">
        <v>76.19047619047619</v>
      </c>
      <c r="G18" s="10">
        <v>23.531047619047619</v>
      </c>
      <c r="H18" s="10">
        <v>40.944761904761897</v>
      </c>
      <c r="K18">
        <v>3.5</v>
      </c>
      <c r="L18">
        <f t="shared" si="1"/>
        <v>24.511099365750532</v>
      </c>
    </row>
    <row r="19" spans="1:12">
      <c r="A19" s="12">
        <v>17</v>
      </c>
      <c r="B19" s="13">
        <v>2623.9949999999999</v>
      </c>
      <c r="C19">
        <f t="shared" si="0"/>
        <v>1311.9974999999999</v>
      </c>
      <c r="D19" s="9">
        <v>16</v>
      </c>
      <c r="E19" s="10">
        <v>14.382857142857143</v>
      </c>
      <c r="F19" s="10">
        <v>57.142857142857139</v>
      </c>
      <c r="G19" s="10">
        <v>17.648285714285716</v>
      </c>
      <c r="H19" s="10">
        <v>30.708571428571425</v>
      </c>
      <c r="K19">
        <v>9</v>
      </c>
      <c r="L19">
        <f t="shared" si="1"/>
        <v>63.028541226215651</v>
      </c>
    </row>
    <row r="20" spans="1:12">
      <c r="A20" s="12">
        <v>18</v>
      </c>
      <c r="B20" s="13">
        <v>2650.5</v>
      </c>
      <c r="C20">
        <f t="shared" si="0"/>
        <v>1325.25</v>
      </c>
      <c r="D20" s="9">
        <v>17</v>
      </c>
      <c r="E20" s="10">
        <v>19.177142857142854</v>
      </c>
      <c r="F20" s="10">
        <v>76.19047619047619</v>
      </c>
      <c r="G20" s="10">
        <v>23.531047619047619</v>
      </c>
      <c r="H20" s="10">
        <v>40.944761904761897</v>
      </c>
      <c r="K20">
        <v>3.2</v>
      </c>
      <c r="L20">
        <f t="shared" si="1"/>
        <v>22.41014799154334</v>
      </c>
    </row>
    <row r="21" spans="1:12">
      <c r="A21" s="12">
        <v>19</v>
      </c>
      <c r="B21" s="13">
        <v>2650.5</v>
      </c>
      <c r="C21">
        <f t="shared" si="0"/>
        <v>1325.25</v>
      </c>
      <c r="D21" s="9">
        <v>18</v>
      </c>
      <c r="E21" s="10">
        <v>28.765714285714285</v>
      </c>
      <c r="F21" s="10">
        <v>114.28571428571428</v>
      </c>
      <c r="G21" s="10">
        <v>35.296571428571433</v>
      </c>
      <c r="H21" s="10">
        <v>61.417142857142849</v>
      </c>
      <c r="K21">
        <v>9.5</v>
      </c>
      <c r="L21">
        <f t="shared" si="1"/>
        <v>66.530126849894287</v>
      </c>
    </row>
    <row r="22" spans="1:12">
      <c r="A22" s="12">
        <v>20</v>
      </c>
      <c r="B22" s="13">
        <v>2544.48</v>
      </c>
      <c r="C22">
        <f t="shared" si="0"/>
        <v>1272.24</v>
      </c>
      <c r="D22" s="9">
        <v>19</v>
      </c>
      <c r="E22" s="10">
        <v>23.971428571428568</v>
      </c>
      <c r="F22" s="10">
        <v>95.238095238095227</v>
      </c>
      <c r="G22" s="10">
        <v>29.413809523809526</v>
      </c>
      <c r="H22" s="10">
        <v>51.180952380952377</v>
      </c>
      <c r="K22">
        <v>2.2000000000000002</v>
      </c>
      <c r="L22">
        <f t="shared" si="1"/>
        <v>15.406976744186048</v>
      </c>
    </row>
    <row r="23" spans="1:12">
      <c r="A23" s="12">
        <v>21</v>
      </c>
      <c r="B23" s="13">
        <v>2411.9549999999999</v>
      </c>
      <c r="C23">
        <f t="shared" si="0"/>
        <v>1205.9775</v>
      </c>
      <c r="D23" s="9">
        <v>20</v>
      </c>
      <c r="E23" s="10">
        <v>19.177142857142854</v>
      </c>
      <c r="F23" s="10">
        <v>76.19047619047619</v>
      </c>
      <c r="G23" s="10">
        <v>23.531047619047619</v>
      </c>
      <c r="H23" s="10">
        <v>40.944761904761897</v>
      </c>
      <c r="K23">
        <v>17.5</v>
      </c>
      <c r="L23">
        <f t="shared" si="1"/>
        <v>122.55549682875265</v>
      </c>
    </row>
    <row r="24" spans="1:12">
      <c r="A24" s="12">
        <v>22</v>
      </c>
      <c r="B24" s="13">
        <v>2199.915</v>
      </c>
      <c r="C24">
        <f t="shared" si="0"/>
        <v>1099.9575</v>
      </c>
      <c r="D24" s="9">
        <v>21</v>
      </c>
      <c r="E24" s="10">
        <v>19.177142857142854</v>
      </c>
      <c r="F24" s="10">
        <v>76.19047619047619</v>
      </c>
      <c r="G24" s="10">
        <v>23.531047619047619</v>
      </c>
      <c r="H24" s="10">
        <v>40.944761904761897</v>
      </c>
      <c r="K24">
        <v>0</v>
      </c>
      <c r="L24">
        <f t="shared" si="1"/>
        <v>0</v>
      </c>
    </row>
    <row r="25" spans="1:12">
      <c r="A25" s="12">
        <v>23</v>
      </c>
      <c r="B25" s="13">
        <v>1934.865</v>
      </c>
      <c r="C25">
        <f t="shared" si="0"/>
        <v>967.4325</v>
      </c>
      <c r="D25" s="9">
        <v>22</v>
      </c>
      <c r="E25" s="10">
        <v>0</v>
      </c>
      <c r="F25" s="10">
        <v>0</v>
      </c>
      <c r="G25" s="10">
        <v>0</v>
      </c>
      <c r="H25" s="10">
        <v>0</v>
      </c>
      <c r="K25">
        <v>3.2</v>
      </c>
      <c r="L25">
        <f t="shared" si="1"/>
        <v>22.41014799154334</v>
      </c>
    </row>
    <row r="26" spans="1:12">
      <c r="A26" s="12">
        <v>24</v>
      </c>
      <c r="B26" s="13">
        <v>1669.8150000000001</v>
      </c>
      <c r="C26">
        <f t="shared" si="0"/>
        <v>834.90750000000003</v>
      </c>
      <c r="D26" s="9">
        <v>23</v>
      </c>
      <c r="E26" s="10">
        <v>23.971428571428568</v>
      </c>
      <c r="F26" s="10">
        <v>95.238095238095227</v>
      </c>
      <c r="G26" s="10">
        <v>29.413809523809526</v>
      </c>
      <c r="H26" s="10">
        <v>51.180952380952377</v>
      </c>
      <c r="K26">
        <v>8.6999999999999993</v>
      </c>
      <c r="L26">
        <f t="shared" si="1"/>
        <v>60.92758985200846</v>
      </c>
    </row>
    <row r="27" spans="1:12">
      <c r="C27">
        <f>MAX(C3:C26)</f>
        <v>1325.25</v>
      </c>
      <c r="D27" s="9">
        <v>24</v>
      </c>
      <c r="E27" s="10">
        <v>19.177142857142854</v>
      </c>
      <c r="F27" s="10">
        <v>76.19047619047619</v>
      </c>
      <c r="G27" s="10">
        <v>23.531047619047619</v>
      </c>
      <c r="H27" s="10">
        <v>40.944761904761897</v>
      </c>
      <c r="K27">
        <v>0</v>
      </c>
      <c r="L27">
        <f t="shared" si="1"/>
        <v>0</v>
      </c>
    </row>
    <row r="28" spans="1:12">
      <c r="D28" s="9">
        <v>25</v>
      </c>
      <c r="E28" s="10">
        <v>0</v>
      </c>
      <c r="F28" s="10">
        <v>0</v>
      </c>
      <c r="G28" s="10">
        <v>0</v>
      </c>
      <c r="H28" s="10">
        <v>0</v>
      </c>
      <c r="K28">
        <v>3.5</v>
      </c>
      <c r="L28">
        <f t="shared" si="1"/>
        <v>24.511099365750532</v>
      </c>
    </row>
    <row r="29" spans="1:12">
      <c r="D29" s="9">
        <v>26</v>
      </c>
      <c r="E29" s="10">
        <v>38.354285714285709</v>
      </c>
      <c r="F29" s="10">
        <v>152.38095238095238</v>
      </c>
      <c r="G29" s="10">
        <v>47.062095238095239</v>
      </c>
      <c r="H29" s="10">
        <v>81.889523809523794</v>
      </c>
      <c r="K29">
        <v>0</v>
      </c>
      <c r="L29">
        <f t="shared" si="1"/>
        <v>0</v>
      </c>
    </row>
    <row r="30" spans="1:12">
      <c r="D30" s="9">
        <v>27</v>
      </c>
      <c r="E30" s="10">
        <v>0</v>
      </c>
      <c r="F30" s="10">
        <v>0</v>
      </c>
      <c r="G30" s="10">
        <v>0</v>
      </c>
      <c r="H30" s="10">
        <v>0</v>
      </c>
      <c r="K30">
        <v>0</v>
      </c>
      <c r="L30">
        <f t="shared" si="1"/>
        <v>0</v>
      </c>
    </row>
    <row r="31" spans="1:12">
      <c r="D31" s="9">
        <v>28</v>
      </c>
      <c r="E31" s="10">
        <v>0</v>
      </c>
      <c r="F31" s="10">
        <v>0</v>
      </c>
      <c r="G31" s="10">
        <v>0</v>
      </c>
      <c r="H31" s="10">
        <v>0</v>
      </c>
      <c r="K31">
        <v>2.4</v>
      </c>
      <c r="L31">
        <f t="shared" si="1"/>
        <v>16.807610993657505</v>
      </c>
    </row>
    <row r="32" spans="1:12">
      <c r="D32" s="9">
        <v>29</v>
      </c>
      <c r="E32" s="10">
        <v>14.382857142857143</v>
      </c>
      <c r="F32" s="10">
        <v>57.142857142857139</v>
      </c>
      <c r="G32" s="10">
        <v>17.648285714285716</v>
      </c>
      <c r="H32" s="10">
        <v>30.708571428571425</v>
      </c>
      <c r="K32">
        <v>10.6</v>
      </c>
      <c r="L32">
        <f t="shared" si="1"/>
        <v>74.233615221987321</v>
      </c>
    </row>
    <row r="33" spans="4:12">
      <c r="D33" s="9">
        <v>30</v>
      </c>
      <c r="E33" s="10">
        <v>19.177142857142854</v>
      </c>
      <c r="F33" s="10">
        <v>76.19047619047619</v>
      </c>
      <c r="G33" s="10">
        <v>23.531047619047619</v>
      </c>
      <c r="H33" s="10">
        <v>40.944761904761897</v>
      </c>
      <c r="J33" t="s">
        <v>29</v>
      </c>
      <c r="K33">
        <f>SUM(K3:K32)</f>
        <v>189.19999999999996</v>
      </c>
      <c r="L33">
        <v>1325</v>
      </c>
    </row>
    <row r="34" spans="4:12">
      <c r="E34" s="14">
        <f>SUM(E4:E33)</f>
        <v>503.4</v>
      </c>
      <c r="F34" s="14">
        <f>SUM(F4:F33)</f>
        <v>1999.9999999999993</v>
      </c>
      <c r="G34" s="14">
        <f>SUM(G4:G33)</f>
        <v>617.69000000000005</v>
      </c>
      <c r="H34" s="14">
        <f>SUM(H4:H33)</f>
        <v>1074.7999999999997</v>
      </c>
    </row>
    <row r="35" spans="4:12">
      <c r="E35" t="s">
        <v>26</v>
      </c>
    </row>
  </sheetData>
  <mergeCells count="2">
    <mergeCell ref="D2:D3"/>
    <mergeCell ref="E2:H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C92B-75B1-E446-BBE8-429F4D783796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generator_type</vt:lpstr>
      <vt:lpstr>load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悦 于</dc:creator>
  <cp:lastModifiedBy>悦 于</cp:lastModifiedBy>
  <dcterms:created xsi:type="dcterms:W3CDTF">2024-04-25T13:39:12Z</dcterms:created>
  <dcterms:modified xsi:type="dcterms:W3CDTF">2025-01-15T08:52:35Z</dcterms:modified>
</cp:coreProperties>
</file>