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06FC5B24-1472-497C-94F3-2A6E7624FDCB}" xr6:coauthVersionLast="47" xr6:coauthVersionMax="47" xr10:uidLastSave="{00000000-0000-0000-0000-000000000000}"/>
  <bookViews>
    <workbookView xWindow="-109" yWindow="-109" windowWidth="23452" windowHeight="12682" activeTab="6" xr2:uid="{00000000-000D-0000-FFFF-FFFF00000000}"/>
  </bookViews>
  <sheets>
    <sheet name="Belgian 20-node gas system" sheetId="2" r:id="rId1"/>
    <sheet name="IEEE RTS 24-Bus System" sheetId="4" r:id="rId2"/>
    <sheet name="G-n-b" sheetId="8" r:id="rId3"/>
    <sheet name="G-n-g" sheetId="7" r:id="rId4"/>
    <sheet name="E-n-b" sheetId="10" r:id="rId5"/>
    <sheet name="E-n-g" sheetId="9" r:id="rId6"/>
    <sheet name="wind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E45" i="2"/>
  <c r="E44" i="2"/>
  <c r="E43" i="2"/>
  <c r="E42" i="2"/>
  <c r="E41" i="2"/>
  <c r="E40" i="2"/>
  <c r="E39" i="2"/>
  <c r="E38" i="2"/>
  <c r="E37" i="2"/>
  <c r="E36" i="2"/>
  <c r="E33" i="2"/>
  <c r="E32" i="2"/>
  <c r="E31" i="2"/>
  <c r="E30" i="2"/>
  <c r="E27" i="2"/>
  <c r="E26" i="2"/>
  <c r="E25" i="2"/>
  <c r="E24" i="2"/>
  <c r="E29" i="2"/>
  <c r="E28" i="2"/>
  <c r="E34" i="2"/>
  <c r="E35" i="2"/>
</calcChain>
</file>

<file path=xl/sharedStrings.xml><?xml version="1.0" encoding="utf-8"?>
<sst xmlns="http://schemas.openxmlformats.org/spreadsheetml/2006/main" count="133" uniqueCount="128">
  <si>
    <t>Gas nodes</t>
    <phoneticPr fontId="2" type="noConversion"/>
  </si>
  <si>
    <t>Pipeline</t>
    <phoneticPr fontId="2" type="noConversion"/>
  </si>
  <si>
    <t>Pipe 1</t>
    <phoneticPr fontId="2" type="noConversion"/>
  </si>
  <si>
    <t>Pipe 2</t>
  </si>
  <si>
    <t>Pipe 3</t>
  </si>
  <si>
    <t>Pipe 5</t>
  </si>
  <si>
    <t>Pipe 6</t>
  </si>
  <si>
    <t>Pipe 7</t>
  </si>
  <si>
    <t>Pipe 8</t>
  </si>
  <si>
    <t>Pipe 9</t>
  </si>
  <si>
    <t>Pipe 10</t>
  </si>
  <si>
    <t>Pipe 11</t>
  </si>
  <si>
    <t>Pipe 12</t>
  </si>
  <si>
    <t>Pipe 13</t>
  </si>
  <si>
    <t>Pipe 14</t>
  </si>
  <si>
    <t>Pipe 15</t>
  </si>
  <si>
    <t>Pipe 16</t>
  </si>
  <si>
    <t>Pipe 17</t>
  </si>
  <si>
    <t>Pipe 18</t>
  </si>
  <si>
    <t>Pipe 19</t>
  </si>
  <si>
    <t>Pipe 20</t>
  </si>
  <si>
    <t>Pipe 21</t>
  </si>
  <si>
    <t>Pipe 22</t>
  </si>
  <si>
    <t>Gnode m</t>
    <phoneticPr fontId="2" type="noConversion"/>
  </si>
  <si>
    <t>Gnode n</t>
    <phoneticPr fontId="2" type="noConversion"/>
  </si>
  <si>
    <t>Max pressure (bar)</t>
    <phoneticPr fontId="2" type="noConversion"/>
  </si>
  <si>
    <t>Min pressure (bar)</t>
    <phoneticPr fontId="2" type="noConversion"/>
  </si>
  <si>
    <t>Sup 1</t>
    <phoneticPr fontId="2" type="noConversion"/>
  </si>
  <si>
    <t>Sup 2</t>
  </si>
  <si>
    <t>Sup 3</t>
  </si>
  <si>
    <t>Sup 4</t>
  </si>
  <si>
    <t>Sup 5</t>
  </si>
  <si>
    <t>Sup 6</t>
  </si>
  <si>
    <t>Suppliers</t>
    <phoneticPr fontId="2" type="noConversion"/>
  </si>
  <si>
    <t>Source node</t>
  </si>
  <si>
    <t>From</t>
  </si>
  <si>
    <t>To</t>
  </si>
  <si>
    <t>Reactance(p.u.)</t>
    <phoneticPr fontId="2" type="noConversion"/>
  </si>
  <si>
    <t>Capacity (MVA)</t>
    <phoneticPr fontId="2" type="noConversion"/>
  </si>
  <si>
    <t>Hour</t>
  </si>
  <si>
    <t>System demand (MW)</t>
    <phoneticPr fontId="2" type="noConversion"/>
  </si>
  <si>
    <t>Node Location and Distribution of the Total System Demand</t>
  </si>
  <si>
    <t>Node</t>
  </si>
  <si>
    <t>Reactance and Capacity of Transmission Lines</t>
  </si>
  <si>
    <t>Pipe 4</t>
  </si>
  <si>
    <t>Technical Data of Generating Units</t>
    <phoneticPr fontId="2" type="noConversion"/>
  </si>
  <si>
    <t>Unit #</t>
  </si>
  <si>
    <r>
      <t xml:space="preserve">P </t>
    </r>
    <r>
      <rPr>
        <sz val="7"/>
        <color theme="1"/>
        <rFont val="Verdana"/>
        <family val="2"/>
      </rPr>
      <t>max(MW)</t>
    </r>
    <phoneticPr fontId="2" type="noConversion"/>
  </si>
  <si>
    <r>
      <t xml:space="preserve">P </t>
    </r>
    <r>
      <rPr>
        <sz val="7"/>
        <color theme="1"/>
        <rFont val="Verdana"/>
        <family val="2"/>
      </rPr>
      <t>min(MW)</t>
    </r>
    <phoneticPr fontId="2" type="noConversion"/>
  </si>
  <si>
    <r>
      <t>R</t>
    </r>
    <r>
      <rPr>
        <sz val="7"/>
        <color theme="1"/>
        <rFont val="Verdana"/>
        <family val="2"/>
      </rPr>
      <t>+(MW)</t>
    </r>
    <phoneticPr fontId="2" type="noConversion"/>
  </si>
  <si>
    <r>
      <t>R</t>
    </r>
    <r>
      <rPr>
        <i/>
        <sz val="7"/>
        <color theme="1"/>
        <rFont val="Arial"/>
        <family val="2"/>
      </rPr>
      <t>−(MW)</t>
    </r>
    <phoneticPr fontId="2" type="noConversion"/>
  </si>
  <si>
    <r>
      <t>R</t>
    </r>
    <r>
      <rPr>
        <sz val="7"/>
        <color theme="1"/>
        <rFont val="Verdana"/>
        <family val="2"/>
      </rPr>
      <t>U(MW/h)</t>
    </r>
    <phoneticPr fontId="2" type="noConversion"/>
  </si>
  <si>
    <r>
      <t>R</t>
    </r>
    <r>
      <rPr>
        <sz val="7"/>
        <color theme="1"/>
        <rFont val="Verdana"/>
        <family val="2"/>
      </rPr>
      <t>D(MW/h)</t>
    </r>
    <phoneticPr fontId="2" type="noConversion"/>
  </si>
  <si>
    <t>UT(h)</t>
    <phoneticPr fontId="2" type="noConversion"/>
  </si>
  <si>
    <t>DT(h)</t>
    <phoneticPr fontId="2" type="noConversion"/>
  </si>
  <si>
    <r>
      <t>C</t>
    </r>
    <r>
      <rPr>
        <i/>
        <sz val="7"/>
        <color theme="1"/>
        <rFont val="Trebuchet MS"/>
        <family val="2"/>
      </rPr>
      <t>i($/MWh)</t>
    </r>
    <phoneticPr fontId="2" type="noConversion"/>
  </si>
  <si>
    <r>
      <t>C</t>
    </r>
    <r>
      <rPr>
        <sz val="7"/>
        <color theme="1"/>
        <rFont val="Verdana"/>
        <family val="2"/>
      </rPr>
      <t>u($/MWh)</t>
    </r>
    <phoneticPr fontId="2" type="noConversion"/>
  </si>
  <si>
    <r>
      <t>C</t>
    </r>
    <r>
      <rPr>
        <sz val="7"/>
        <color theme="1"/>
        <rFont val="Verdana"/>
        <family val="2"/>
      </rPr>
      <t>d($/MWh)</t>
    </r>
    <phoneticPr fontId="2" type="noConversion"/>
  </si>
  <si>
    <r>
      <t>C</t>
    </r>
    <r>
      <rPr>
        <sz val="7"/>
        <color theme="1"/>
        <rFont val="Verdana"/>
        <family val="2"/>
      </rPr>
      <t>+($/MWh)</t>
    </r>
    <phoneticPr fontId="2" type="noConversion"/>
  </si>
  <si>
    <r>
      <t>C</t>
    </r>
    <r>
      <rPr>
        <sz val="7"/>
        <color theme="1"/>
        <rFont val="Verdana"/>
        <family val="2"/>
      </rPr>
      <t>-($/MWh)</t>
    </r>
    <phoneticPr fontId="2" type="noConversion"/>
  </si>
  <si>
    <r>
      <t>C</t>
    </r>
    <r>
      <rPr>
        <sz val="7"/>
        <color theme="1"/>
        <rFont val="Verdana"/>
        <family val="2"/>
      </rPr>
      <t>su($)</t>
    </r>
    <phoneticPr fontId="2" type="noConversion"/>
  </si>
  <si>
    <r>
      <t xml:space="preserve">P </t>
    </r>
    <r>
      <rPr>
        <sz val="7"/>
        <color theme="1"/>
        <rFont val="Verdana"/>
        <family val="2"/>
      </rPr>
      <t>ini(MW)</t>
    </r>
    <phoneticPr fontId="2" type="noConversion"/>
  </si>
  <si>
    <r>
      <t xml:space="preserve">U </t>
    </r>
    <r>
      <rPr>
        <sz val="7"/>
        <color theme="1"/>
        <rFont val="Verdana"/>
        <family val="2"/>
      </rPr>
      <t>ini(0/1)</t>
    </r>
    <phoneticPr fontId="2" type="noConversion"/>
  </si>
  <si>
    <r>
      <t xml:space="preserve">T </t>
    </r>
    <r>
      <rPr>
        <sz val="7"/>
        <color theme="1"/>
        <rFont val="Verdana"/>
        <family val="2"/>
      </rPr>
      <t>ini(h)</t>
    </r>
    <phoneticPr fontId="2" type="noConversion"/>
  </si>
  <si>
    <t>Costs and Initial State of Generating Units</t>
  </si>
  <si>
    <t>Power (MW)</t>
    <phoneticPr fontId="2" type="noConversion"/>
  </si>
  <si>
    <r>
      <t xml:space="preserve"> </t>
    </r>
    <r>
      <rPr>
        <sz val="11"/>
        <color theme="1"/>
        <rFont val="Georgia"/>
        <family val="1"/>
      </rPr>
      <t>Implementation Including Wind Power Production</t>
    </r>
    <phoneticPr fontId="2" type="noConversion"/>
  </si>
  <si>
    <t>slack bus</t>
    <phoneticPr fontId="2" type="noConversion"/>
  </si>
  <si>
    <t xml:space="preserve">Wmn </t>
    <phoneticPr fontId="2" type="noConversion"/>
  </si>
  <si>
    <t>Pipe 23</t>
  </si>
  <si>
    <t>Maximum flow (Mm3/h)</t>
    <phoneticPr fontId="2" type="noConversion"/>
  </si>
  <si>
    <t xml:space="preserve">Hourly Ramping (Mm3/h) </t>
    <phoneticPr fontId="2" type="noConversion"/>
  </si>
  <si>
    <r>
      <t>Maximum output    (Mm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/h)</t>
    </r>
    <phoneticPr fontId="2" type="noConversion"/>
  </si>
  <si>
    <t>Minimum output  (Mm3/h)</t>
    <phoneticPr fontId="2" type="noConversion"/>
  </si>
  <si>
    <t>Marginal cost (M$/Mm^3)</t>
    <phoneticPr fontId="2" type="noConversion"/>
  </si>
  <si>
    <t>Time period</t>
    <phoneticPr fontId="2" type="noConversion"/>
  </si>
  <si>
    <r>
      <t>Total  load(Mm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/h)</t>
    </r>
    <phoneticPr fontId="2" type="noConversion"/>
  </si>
  <si>
    <t>Load distribution</t>
    <phoneticPr fontId="2" type="noConversion"/>
  </si>
  <si>
    <t>of system load</t>
    <phoneticPr fontId="2" type="noConversion"/>
  </si>
  <si>
    <t>Siting investment cost (M$)</t>
    <phoneticPr fontId="2" type="noConversion"/>
  </si>
  <si>
    <t>bus 1</t>
    <phoneticPr fontId="2" type="noConversion"/>
  </si>
  <si>
    <t>bus 2</t>
    <phoneticPr fontId="2" type="noConversion"/>
  </si>
  <si>
    <t>bus 3</t>
  </si>
  <si>
    <t>bus 4</t>
  </si>
  <si>
    <t>bus 5</t>
  </si>
  <si>
    <t>bus 6</t>
  </si>
  <si>
    <t>bus 7</t>
  </si>
  <si>
    <t>bus 8</t>
  </si>
  <si>
    <t>bus 9</t>
  </si>
  <si>
    <t>bus 10</t>
  </si>
  <si>
    <t>bus 11</t>
  </si>
  <si>
    <t>bus 12</t>
  </si>
  <si>
    <t>bus 13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</si>
  <si>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</si>
  <si>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</si>
  <si>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</si>
  <si>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</si>
  <si>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</si>
  <si>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</si>
  <si>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</si>
  <si>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</si>
  <si>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22</t>
  </si>
  <si>
    <t>bus 23</t>
  </si>
  <si>
    <t>bus 24</t>
  </si>
  <si>
    <t>hour 1</t>
    <phoneticPr fontId="2" type="noConversion"/>
  </si>
  <si>
    <t>hour 9</t>
  </si>
  <si>
    <t>hour 8</t>
  </si>
  <si>
    <t>hour 6</t>
  </si>
  <si>
    <t>hour 4</t>
  </si>
  <si>
    <t>hour 3</t>
  </si>
  <si>
    <t>hour 5</t>
  </si>
  <si>
    <t>hour 2</t>
    <phoneticPr fontId="2" type="noConversion"/>
  </si>
  <si>
    <t>hour 7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</si>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</sst>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vertAlign val="superscript"/>
      <sz val="10"/>
      <color theme="1"/>
      <name val="Times New Roman"/>
      <family val="1"/>
    </font>
    <font>
      <sz val="7"/>
      <color theme="1"/>
      <name val="Verdana"/>
      <family val="2"/>
    </font>
    <font>
      <i/>
      <sz val="7"/>
      <color theme="1"/>
      <name val="Arial"/>
      <family val="2"/>
    </font>
    <font>
      <i/>
      <sz val="7"/>
      <color theme="1"/>
      <name val="Trebuchet MS"/>
      <family val="2"/>
    </font>
    <font>
      <sz val="11"/>
      <color theme="1"/>
      <name val="Georgia"/>
      <family val="1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opLeftCell="A43" zoomScale="115" zoomScaleNormal="115" workbookViewId="0">
      <selection activeCell="F12" sqref="F12"/>
    </sheetView>
  </sheetViews>
  <sheetFormatPr defaultColWidth="21.33203125" defaultRowHeight="13.35" x14ac:dyDescent="0.25"/>
  <cols>
    <col min="1" max="1" width="11.44140625" style="2" bestFit="1" customWidth="1"/>
    <col min="2" max="2" width="17.44140625" style="2" bestFit="1" customWidth="1"/>
    <col min="3" max="3" width="21.6640625" style="2" bestFit="1" customWidth="1"/>
    <col min="4" max="4" width="22.6640625" style="2" bestFit="1" customWidth="1"/>
    <col min="5" max="5" width="20.77734375" style="2" bestFit="1" customWidth="1"/>
    <col min="6" max="6" width="21.109375" style="2" bestFit="1" customWidth="1"/>
    <col min="7" max="7" width="23.109375" style="2" bestFit="1" customWidth="1"/>
    <col min="8" max="8" width="5.44140625" style="2" bestFit="1" customWidth="1"/>
    <col min="9" max="9" width="3.44140625" style="2" bestFit="1" customWidth="1"/>
    <col min="10" max="10" width="9.6640625" style="2" bestFit="1" customWidth="1"/>
    <col min="11" max="11" width="17.6640625" style="2" bestFit="1" customWidth="1"/>
    <col min="12" max="12" width="9.109375" style="2" bestFit="1" customWidth="1"/>
    <col min="13" max="16384" width="21.33203125" style="2"/>
  </cols>
  <sheetData>
    <row r="1" spans="1:10" ht="13.95" x14ac:dyDescent="0.25">
      <c r="A1" s="2" t="s">
        <v>0</v>
      </c>
      <c r="B1" s="2" t="s">
        <v>26</v>
      </c>
      <c r="C1" s="2" t="s">
        <v>25</v>
      </c>
      <c r="D1" s="1" t="s">
        <v>77</v>
      </c>
      <c r="E1" s="2" t="s">
        <v>79</v>
      </c>
      <c r="I1" s="3"/>
      <c r="J1" s="3"/>
    </row>
    <row r="2" spans="1:10" ht="13.95" x14ac:dyDescent="0.25">
      <c r="A2" s="2">
        <v>1</v>
      </c>
      <c r="B2" s="19">
        <v>0</v>
      </c>
      <c r="C2" s="20">
        <v>77</v>
      </c>
      <c r="D2" s="1">
        <v>0</v>
      </c>
      <c r="E2" s="2">
        <v>97.5</v>
      </c>
      <c r="I2" s="3"/>
      <c r="J2" s="3"/>
    </row>
    <row r="3" spans="1:10" ht="13.95" x14ac:dyDescent="0.25">
      <c r="A3" s="2">
        <v>2</v>
      </c>
      <c r="B3" s="19">
        <v>0</v>
      </c>
      <c r="C3" s="20">
        <v>77</v>
      </c>
      <c r="D3" s="1">
        <v>0</v>
      </c>
      <c r="E3" s="2">
        <v>75</v>
      </c>
      <c r="I3" s="3"/>
      <c r="J3" s="3"/>
    </row>
    <row r="4" spans="1:10" ht="13.95" x14ac:dyDescent="0.25">
      <c r="A4" s="2">
        <v>3</v>
      </c>
      <c r="B4" s="19">
        <v>30</v>
      </c>
      <c r="C4" s="20">
        <v>80</v>
      </c>
      <c r="D4" s="1">
        <v>0.08</v>
      </c>
      <c r="E4" s="2">
        <v>92</v>
      </c>
      <c r="I4" s="3"/>
      <c r="J4" s="3"/>
    </row>
    <row r="5" spans="1:10" ht="13.95" x14ac:dyDescent="0.25">
      <c r="A5" s="2">
        <v>4</v>
      </c>
      <c r="B5" s="19">
        <v>0</v>
      </c>
      <c r="C5" s="20">
        <v>80</v>
      </c>
      <c r="D5" s="1">
        <v>0</v>
      </c>
      <c r="E5" s="2">
        <v>131</v>
      </c>
      <c r="I5" s="3"/>
      <c r="J5" s="3"/>
    </row>
    <row r="6" spans="1:10" ht="13.95" x14ac:dyDescent="0.25">
      <c r="A6" s="2">
        <v>5</v>
      </c>
      <c r="B6" s="19">
        <v>0</v>
      </c>
      <c r="C6" s="20">
        <v>77</v>
      </c>
      <c r="D6" s="1">
        <v>0</v>
      </c>
      <c r="E6" s="2">
        <v>72</v>
      </c>
      <c r="I6" s="3"/>
      <c r="J6" s="3"/>
    </row>
    <row r="7" spans="1:10" ht="13.95" x14ac:dyDescent="0.25">
      <c r="A7" s="2">
        <v>6</v>
      </c>
      <c r="B7" s="19">
        <v>30</v>
      </c>
      <c r="C7" s="20">
        <v>80</v>
      </c>
      <c r="D7" s="1">
        <v>0.1</v>
      </c>
      <c r="E7" s="2">
        <v>108</v>
      </c>
      <c r="I7" s="3"/>
      <c r="J7" s="3"/>
    </row>
    <row r="8" spans="1:10" ht="13.95" x14ac:dyDescent="0.25">
      <c r="A8" s="2">
        <v>7</v>
      </c>
      <c r="B8" s="19">
        <v>30</v>
      </c>
      <c r="C8" s="20">
        <v>66.2</v>
      </c>
      <c r="D8" s="1">
        <v>0.08</v>
      </c>
      <c r="E8" s="2">
        <v>144</v>
      </c>
      <c r="I8" s="3"/>
      <c r="J8" s="3"/>
    </row>
    <row r="9" spans="1:10" ht="13.95" x14ac:dyDescent="0.25">
      <c r="A9" s="2">
        <v>8</v>
      </c>
      <c r="B9" s="19">
        <v>50</v>
      </c>
      <c r="C9" s="20">
        <v>66.2</v>
      </c>
      <c r="D9" s="1">
        <v>0</v>
      </c>
      <c r="E9" s="2">
        <v>150</v>
      </c>
      <c r="I9" s="3"/>
      <c r="J9" s="3"/>
    </row>
    <row r="10" spans="1:10" ht="13.95" x14ac:dyDescent="0.25">
      <c r="A10" s="2">
        <v>9</v>
      </c>
      <c r="B10" s="19">
        <v>0</v>
      </c>
      <c r="C10" s="20">
        <v>66.2</v>
      </c>
      <c r="D10" s="1">
        <v>0</v>
      </c>
      <c r="E10" s="2">
        <v>115</v>
      </c>
      <c r="I10" s="3"/>
      <c r="J10" s="3"/>
    </row>
    <row r="11" spans="1:10" ht="13.95" x14ac:dyDescent="0.25">
      <c r="A11" s="2">
        <v>10</v>
      </c>
      <c r="B11" s="19">
        <v>30</v>
      </c>
      <c r="C11" s="20">
        <v>66.2</v>
      </c>
      <c r="D11" s="1">
        <v>0.12</v>
      </c>
      <c r="E11" s="2">
        <v>77.5</v>
      </c>
      <c r="I11" s="3"/>
      <c r="J11" s="3"/>
    </row>
    <row r="12" spans="1:10" ht="13.95" x14ac:dyDescent="0.25">
      <c r="A12" s="2">
        <v>11</v>
      </c>
      <c r="B12" s="19">
        <v>0</v>
      </c>
      <c r="C12" s="20">
        <v>66.2</v>
      </c>
      <c r="D12" s="1">
        <v>0</v>
      </c>
      <c r="E12" s="2">
        <v>69</v>
      </c>
      <c r="I12" s="3"/>
      <c r="J12" s="3"/>
    </row>
    <row r="13" spans="1:10" ht="13.95" x14ac:dyDescent="0.25">
      <c r="A13" s="2">
        <v>12</v>
      </c>
      <c r="B13" s="19">
        <v>0</v>
      </c>
      <c r="C13" s="20">
        <v>66.2</v>
      </c>
      <c r="D13" s="1">
        <v>0.06</v>
      </c>
      <c r="E13" s="2">
        <v>79</v>
      </c>
      <c r="I13" s="3"/>
      <c r="J13" s="3"/>
    </row>
    <row r="14" spans="1:10" ht="13.95" x14ac:dyDescent="0.25">
      <c r="A14" s="2">
        <v>13</v>
      </c>
      <c r="B14" s="19">
        <v>0</v>
      </c>
      <c r="C14" s="20">
        <v>66.2</v>
      </c>
      <c r="D14" s="1">
        <v>0</v>
      </c>
      <c r="E14" s="2">
        <v>82.5</v>
      </c>
      <c r="I14" s="3"/>
      <c r="J14" s="3"/>
    </row>
    <row r="15" spans="1:10" ht="13.95" x14ac:dyDescent="0.25">
      <c r="A15" s="2">
        <v>14</v>
      </c>
      <c r="B15" s="19">
        <v>0</v>
      </c>
      <c r="C15" s="20">
        <v>66.2</v>
      </c>
      <c r="D15" s="1">
        <v>0</v>
      </c>
      <c r="E15" s="2">
        <v>120</v>
      </c>
      <c r="I15" s="3"/>
      <c r="J15" s="3"/>
    </row>
    <row r="16" spans="1:10" ht="13.95" x14ac:dyDescent="0.25">
      <c r="A16" s="2">
        <v>15</v>
      </c>
      <c r="B16" s="19">
        <v>0</v>
      </c>
      <c r="C16" s="20">
        <v>66.2</v>
      </c>
      <c r="D16" s="1">
        <v>0.16</v>
      </c>
      <c r="E16" s="2">
        <v>87.5</v>
      </c>
      <c r="I16" s="3"/>
      <c r="J16" s="3"/>
    </row>
    <row r="17" spans="1:12" ht="13.95" x14ac:dyDescent="0.25">
      <c r="A17" s="2">
        <v>16</v>
      </c>
      <c r="B17" s="19">
        <v>50</v>
      </c>
      <c r="C17" s="20">
        <v>66.2</v>
      </c>
      <c r="D17" s="1">
        <v>0.36</v>
      </c>
      <c r="E17" s="2">
        <v>113.5</v>
      </c>
      <c r="I17" s="3"/>
      <c r="J17" s="3"/>
    </row>
    <row r="18" spans="1:12" ht="13.95" x14ac:dyDescent="0.25">
      <c r="A18" s="2">
        <v>17</v>
      </c>
      <c r="B18" s="19">
        <v>0</v>
      </c>
      <c r="C18" s="20">
        <v>66.2</v>
      </c>
      <c r="D18" s="1">
        <v>0</v>
      </c>
      <c r="E18" s="2">
        <v>65</v>
      </c>
      <c r="I18" s="3"/>
      <c r="J18" s="3"/>
    </row>
    <row r="19" spans="1:12" ht="13.95" x14ac:dyDescent="0.25">
      <c r="A19" s="2">
        <v>18</v>
      </c>
      <c r="B19" s="19">
        <v>0</v>
      </c>
      <c r="C19" s="20">
        <v>63</v>
      </c>
      <c r="D19" s="1">
        <v>0</v>
      </c>
      <c r="E19" s="2">
        <v>133.5</v>
      </c>
      <c r="I19" s="3"/>
      <c r="J19" s="3"/>
    </row>
    <row r="20" spans="1:12" ht="13.95" x14ac:dyDescent="0.25">
      <c r="A20" s="2">
        <v>19</v>
      </c>
      <c r="B20" s="19">
        <v>0</v>
      </c>
      <c r="C20" s="20">
        <v>66.2</v>
      </c>
      <c r="D20" s="1">
        <v>0</v>
      </c>
      <c r="E20" s="2">
        <v>130</v>
      </c>
      <c r="I20" s="3"/>
      <c r="J20" s="3"/>
    </row>
    <row r="21" spans="1:12" ht="13.95" x14ac:dyDescent="0.25">
      <c r="A21" s="2">
        <v>20</v>
      </c>
      <c r="B21" s="19">
        <v>25</v>
      </c>
      <c r="C21" s="20">
        <v>66.2</v>
      </c>
      <c r="D21" s="1">
        <v>0.04</v>
      </c>
      <c r="E21" s="2">
        <v>110</v>
      </c>
      <c r="I21" s="3"/>
      <c r="J21" s="3"/>
    </row>
    <row r="23" spans="1:12" ht="13.95" x14ac:dyDescent="0.25">
      <c r="A23" s="2" t="s">
        <v>1</v>
      </c>
      <c r="B23" s="15" t="s">
        <v>23</v>
      </c>
      <c r="C23" s="15" t="s">
        <v>24</v>
      </c>
      <c r="D23" s="15" t="s">
        <v>68</v>
      </c>
      <c r="E23" s="2" t="s">
        <v>70</v>
      </c>
      <c r="H23" s="10"/>
      <c r="I23" s="10"/>
      <c r="L23" s="10"/>
    </row>
    <row r="24" spans="1:12" ht="13.95" x14ac:dyDescent="0.25">
      <c r="A24" s="2" t="s">
        <v>2</v>
      </c>
      <c r="B24" s="15">
        <v>1</v>
      </c>
      <c r="C24" s="15">
        <v>2</v>
      </c>
      <c r="D24" s="15">
        <v>3.0116888949999998</v>
      </c>
      <c r="E24" s="5">
        <f>D24*77</f>
        <v>231.900044915</v>
      </c>
      <c r="H24" s="9"/>
      <c r="I24" s="9"/>
      <c r="J24" s="4"/>
      <c r="K24" s="5"/>
      <c r="L24" s="9"/>
    </row>
    <row r="25" spans="1:12" ht="13.95" x14ac:dyDescent="0.25">
      <c r="A25" s="2" t="s">
        <v>3</v>
      </c>
      <c r="B25" s="15">
        <v>1</v>
      </c>
      <c r="C25" s="15">
        <v>2</v>
      </c>
      <c r="D25" s="15">
        <v>3.0116888949999998</v>
      </c>
      <c r="E25" s="5">
        <f>D25*77</f>
        <v>231.900044915</v>
      </c>
      <c r="H25" s="4"/>
      <c r="I25" s="4"/>
      <c r="J25" s="4"/>
      <c r="K25" s="5"/>
      <c r="L25" s="9"/>
    </row>
    <row r="26" spans="1:12" ht="13.95" x14ac:dyDescent="0.25">
      <c r="A26" s="2" t="s">
        <v>4</v>
      </c>
      <c r="B26" s="15">
        <v>2</v>
      </c>
      <c r="C26" s="15">
        <v>3</v>
      </c>
      <c r="D26" s="15">
        <v>2.4590343629999998</v>
      </c>
      <c r="E26" s="5">
        <f>D26*80</f>
        <v>196.72274904</v>
      </c>
      <c r="H26" s="4"/>
      <c r="I26" s="4"/>
      <c r="J26" s="4"/>
      <c r="K26" s="5"/>
      <c r="L26" s="9"/>
    </row>
    <row r="27" spans="1:12" ht="13.95" x14ac:dyDescent="0.25">
      <c r="A27" s="2" t="s">
        <v>44</v>
      </c>
      <c r="B27" s="15">
        <v>2</v>
      </c>
      <c r="C27" s="15">
        <v>3</v>
      </c>
      <c r="D27" s="15">
        <v>2.4590343629999998</v>
      </c>
      <c r="E27" s="5">
        <f>D27*80</f>
        <v>196.72274904</v>
      </c>
      <c r="H27" s="4"/>
      <c r="I27" s="4"/>
      <c r="J27" s="4"/>
      <c r="K27" s="5"/>
      <c r="L27" s="9"/>
    </row>
    <row r="28" spans="1:12" ht="13.95" x14ac:dyDescent="0.25">
      <c r="A28" s="2" t="s">
        <v>5</v>
      </c>
      <c r="B28" s="15">
        <v>3</v>
      </c>
      <c r="C28" s="15">
        <v>4</v>
      </c>
      <c r="D28" s="15">
        <v>1.1812832010000001</v>
      </c>
      <c r="E28" s="5">
        <f>D28*80</f>
        <v>94.502656080000008</v>
      </c>
      <c r="H28" s="4"/>
      <c r="I28" s="4"/>
      <c r="J28" s="4"/>
      <c r="K28" s="5"/>
      <c r="L28" s="9"/>
    </row>
    <row r="29" spans="1:12" ht="13.95" x14ac:dyDescent="0.25">
      <c r="A29" s="2" t="s">
        <v>6</v>
      </c>
      <c r="B29" s="15">
        <v>5</v>
      </c>
      <c r="C29" s="15">
        <v>6</v>
      </c>
      <c r="D29" s="15">
        <v>0.31663227900000002</v>
      </c>
      <c r="E29" s="5">
        <f>D29*80</f>
        <v>25.330582320000001</v>
      </c>
      <c r="H29" s="4"/>
      <c r="I29" s="4"/>
      <c r="J29" s="4"/>
      <c r="K29" s="5"/>
      <c r="L29" s="9"/>
    </row>
    <row r="30" spans="1:12" ht="13.95" x14ac:dyDescent="0.25">
      <c r="A30" s="2" t="s">
        <v>7</v>
      </c>
      <c r="B30" s="15">
        <v>6</v>
      </c>
      <c r="C30" s="15">
        <v>7</v>
      </c>
      <c r="D30" s="15">
        <v>0.38555803700000002</v>
      </c>
      <c r="E30" s="5">
        <f>D30*SQRT(6400-900)</f>
        <v>28.593749306869739</v>
      </c>
      <c r="H30" s="4"/>
      <c r="I30" s="4"/>
      <c r="J30" s="4"/>
      <c r="K30" s="5"/>
      <c r="L30" s="9"/>
    </row>
    <row r="31" spans="1:12" ht="13.95" x14ac:dyDescent="0.25">
      <c r="A31" s="2" t="s">
        <v>8</v>
      </c>
      <c r="B31" s="15">
        <v>4</v>
      </c>
      <c r="C31" s="15">
        <v>7</v>
      </c>
      <c r="D31" s="15">
        <v>0.47633496600000003</v>
      </c>
      <c r="E31" s="5">
        <f>D31*SQRT(6400-900)</f>
        <v>35.325946541999642</v>
      </c>
      <c r="H31" s="4"/>
      <c r="I31" s="4"/>
      <c r="J31" s="4"/>
      <c r="K31" s="5"/>
    </row>
    <row r="32" spans="1:12" ht="13.95" x14ac:dyDescent="0.25">
      <c r="A32" s="2" t="s">
        <v>9</v>
      </c>
      <c r="B32" s="15">
        <v>4</v>
      </c>
      <c r="C32" s="15">
        <v>14</v>
      </c>
      <c r="D32" s="15">
        <v>0.81219209599999997</v>
      </c>
      <c r="E32" s="5">
        <f>D32*80</f>
        <v>64.975367680000005</v>
      </c>
      <c r="F32" s="11"/>
    </row>
    <row r="33" spans="1:6" ht="13.95" x14ac:dyDescent="0.25">
      <c r="A33" s="2" t="s">
        <v>10</v>
      </c>
      <c r="B33" s="15">
        <v>9</v>
      </c>
      <c r="C33" s="15">
        <v>10</v>
      </c>
      <c r="D33" s="15">
        <v>1.346866734</v>
      </c>
      <c r="E33" s="5">
        <f t="shared" ref="E33:E46" si="0">D33*66.2</f>
        <v>89.1625777908</v>
      </c>
      <c r="F33" s="11"/>
    </row>
    <row r="34" spans="1:6" ht="13.95" x14ac:dyDescent="0.25">
      <c r="A34" s="2" t="s">
        <v>11</v>
      </c>
      <c r="B34" s="15">
        <v>9</v>
      </c>
      <c r="C34" s="15">
        <v>10</v>
      </c>
      <c r="D34" s="15">
        <v>0.16434232600000001</v>
      </c>
      <c r="E34" s="5">
        <f t="shared" si="0"/>
        <v>10.8794619812</v>
      </c>
    </row>
    <row r="35" spans="1:6" ht="13.95" x14ac:dyDescent="0.25">
      <c r="A35" s="2" t="s">
        <v>12</v>
      </c>
      <c r="B35" s="15">
        <v>10</v>
      </c>
      <c r="C35" s="15">
        <v>11</v>
      </c>
      <c r="D35" s="15">
        <v>1.20467423</v>
      </c>
      <c r="E35" s="6">
        <f t="shared" si="0"/>
        <v>79.749434026000003</v>
      </c>
    </row>
    <row r="36" spans="1:6" ht="13.95" x14ac:dyDescent="0.25">
      <c r="A36" s="2" t="s">
        <v>13</v>
      </c>
      <c r="B36" s="15">
        <v>10</v>
      </c>
      <c r="C36" s="15">
        <v>11</v>
      </c>
      <c r="D36" s="15">
        <v>0.146992177</v>
      </c>
      <c r="E36" s="5">
        <f t="shared" si="0"/>
        <v>9.7308821174000002</v>
      </c>
    </row>
    <row r="37" spans="1:6" ht="13.95" x14ac:dyDescent="0.25">
      <c r="A37" s="2" t="s">
        <v>14</v>
      </c>
      <c r="B37" s="15">
        <v>11</v>
      </c>
      <c r="C37" s="15">
        <v>12</v>
      </c>
      <c r="D37" s="15">
        <v>0.92942778100000001</v>
      </c>
      <c r="E37" s="5">
        <f t="shared" si="0"/>
        <v>61.528119102200002</v>
      </c>
    </row>
    <row r="38" spans="1:6" ht="13.95" x14ac:dyDescent="0.25">
      <c r="A38" s="2" t="s">
        <v>15</v>
      </c>
      <c r="B38" s="15">
        <v>12</v>
      </c>
      <c r="C38" s="15">
        <v>13</v>
      </c>
      <c r="D38" s="15">
        <v>0.95237965099999999</v>
      </c>
      <c r="E38" s="5">
        <f t="shared" si="0"/>
        <v>63.047532896200003</v>
      </c>
    </row>
    <row r="39" spans="1:6" ht="13.95" x14ac:dyDescent="0.25">
      <c r="A39" s="2" t="s">
        <v>16</v>
      </c>
      <c r="B39" s="15">
        <v>13</v>
      </c>
      <c r="C39" s="15">
        <v>14</v>
      </c>
      <c r="D39" s="15">
        <v>2.6937371809999999</v>
      </c>
      <c r="E39" s="5">
        <f t="shared" si="0"/>
        <v>178.3254013822</v>
      </c>
    </row>
    <row r="40" spans="1:6" ht="13.95" x14ac:dyDescent="0.25">
      <c r="A40" s="2" t="s">
        <v>17</v>
      </c>
      <c r="B40" s="15">
        <v>14</v>
      </c>
      <c r="C40" s="15">
        <v>15</v>
      </c>
      <c r="D40" s="15">
        <v>1.9047598269999999</v>
      </c>
      <c r="E40" s="5">
        <f t="shared" si="0"/>
        <v>126.09510054739999</v>
      </c>
    </row>
    <row r="41" spans="1:6" ht="13.95" x14ac:dyDescent="0.25">
      <c r="A41" s="2" t="s">
        <v>18</v>
      </c>
      <c r="B41" s="15">
        <v>15</v>
      </c>
      <c r="C41" s="15">
        <v>16</v>
      </c>
      <c r="D41" s="15">
        <v>1.20467423</v>
      </c>
      <c r="E41" s="5">
        <f t="shared" si="0"/>
        <v>79.749434026000003</v>
      </c>
    </row>
    <row r="42" spans="1:6" ht="13.95" x14ac:dyDescent="0.25">
      <c r="A42" s="2" t="s">
        <v>19</v>
      </c>
      <c r="B42" s="15">
        <v>11</v>
      </c>
      <c r="C42" s="15">
        <v>17</v>
      </c>
      <c r="D42" s="15">
        <v>0.22681380000000001</v>
      </c>
      <c r="E42" s="5">
        <f t="shared" si="0"/>
        <v>15.015073560000001</v>
      </c>
    </row>
    <row r="43" spans="1:6" ht="13.95" x14ac:dyDescent="0.25">
      <c r="A43" s="2" t="s">
        <v>20</v>
      </c>
      <c r="B43" s="15">
        <v>18</v>
      </c>
      <c r="C43" s="15">
        <v>19</v>
      </c>
      <c r="D43" s="15">
        <v>0.41270933999999998</v>
      </c>
      <c r="E43" s="5">
        <f t="shared" si="0"/>
        <v>27.321358308000001</v>
      </c>
      <c r="F43" s="11"/>
    </row>
    <row r="44" spans="1:6" ht="13.95" x14ac:dyDescent="0.25">
      <c r="A44" s="2" t="s">
        <v>21</v>
      </c>
      <c r="B44" s="15">
        <v>19</v>
      </c>
      <c r="C44" s="15">
        <v>20</v>
      </c>
      <c r="D44" s="15">
        <v>0.16679028700000001</v>
      </c>
      <c r="E44" s="5">
        <f t="shared" si="0"/>
        <v>11.041516999400001</v>
      </c>
    </row>
    <row r="45" spans="1:6" ht="13.95" x14ac:dyDescent="0.25">
      <c r="A45" s="2" t="s">
        <v>22</v>
      </c>
      <c r="B45" s="15">
        <v>8</v>
      </c>
      <c r="C45" s="15">
        <v>9</v>
      </c>
      <c r="D45" s="15">
        <v>0.38555803700000002</v>
      </c>
      <c r="E45" s="5">
        <f t="shared" si="0"/>
        <v>25.523942049400002</v>
      </c>
    </row>
    <row r="46" spans="1:6" ht="13.95" x14ac:dyDescent="0.25">
      <c r="A46" s="2" t="s">
        <v>69</v>
      </c>
      <c r="B46" s="15">
        <v>17</v>
      </c>
      <c r="C46" s="15">
        <v>18</v>
      </c>
      <c r="D46" s="15">
        <v>0.92942778100000001</v>
      </c>
      <c r="E46" s="5">
        <f t="shared" si="0"/>
        <v>61.528119102200002</v>
      </c>
    </row>
    <row r="47" spans="1:6" x14ac:dyDescent="0.25">
      <c r="B47" s="15"/>
      <c r="C47" s="15"/>
      <c r="D47" s="15"/>
      <c r="E47" s="15"/>
    </row>
    <row r="48" spans="1:6" ht="15.75" x14ac:dyDescent="0.25">
      <c r="A48" s="2" t="s">
        <v>33</v>
      </c>
      <c r="B48" s="2" t="s">
        <v>34</v>
      </c>
      <c r="C48" s="2" t="s">
        <v>73</v>
      </c>
      <c r="D48" s="2" t="s">
        <v>72</v>
      </c>
      <c r="E48" s="15" t="s">
        <v>74</v>
      </c>
      <c r="F48" s="15" t="s">
        <v>71</v>
      </c>
    </row>
    <row r="49" spans="1:6" ht="13.95" x14ac:dyDescent="0.25">
      <c r="A49" s="2" t="s">
        <v>27</v>
      </c>
      <c r="B49" s="2">
        <v>1</v>
      </c>
      <c r="C49" s="1">
        <v>0</v>
      </c>
      <c r="D49" s="1">
        <v>12</v>
      </c>
      <c r="E49" s="15">
        <v>3.5999999999999997E-2</v>
      </c>
      <c r="F49" s="15">
        <v>3.12</v>
      </c>
    </row>
    <row r="50" spans="1:6" ht="13.95" x14ac:dyDescent="0.25">
      <c r="A50" s="2" t="s">
        <v>28</v>
      </c>
      <c r="B50" s="2">
        <v>2</v>
      </c>
      <c r="C50" s="1">
        <v>0</v>
      </c>
      <c r="D50" s="1">
        <v>8</v>
      </c>
      <c r="E50" s="15">
        <v>4.3200000000000002E-2</v>
      </c>
      <c r="F50" s="15">
        <v>2.4</v>
      </c>
    </row>
    <row r="51" spans="1:6" ht="13.95" x14ac:dyDescent="0.25">
      <c r="A51" s="2" t="s">
        <v>29</v>
      </c>
      <c r="B51" s="2">
        <v>5</v>
      </c>
      <c r="C51" s="1">
        <v>0</v>
      </c>
      <c r="D51" s="1">
        <v>5</v>
      </c>
      <c r="E51" s="15">
        <v>3.4200000000000001E-2</v>
      </c>
      <c r="F51" s="15">
        <v>4.2</v>
      </c>
    </row>
    <row r="52" spans="1:6" ht="13.95" x14ac:dyDescent="0.25">
      <c r="A52" s="2" t="s">
        <v>30</v>
      </c>
      <c r="B52" s="2">
        <v>8</v>
      </c>
      <c r="C52" s="1">
        <v>0</v>
      </c>
      <c r="D52" s="1">
        <v>22</v>
      </c>
      <c r="E52" s="15">
        <v>3.2399999999999998E-2</v>
      </c>
      <c r="F52" s="15">
        <v>2.4</v>
      </c>
    </row>
    <row r="53" spans="1:6" ht="13.95" x14ac:dyDescent="0.25">
      <c r="A53" s="2" t="s">
        <v>31</v>
      </c>
      <c r="B53" s="2">
        <v>13</v>
      </c>
      <c r="C53" s="1">
        <v>0</v>
      </c>
      <c r="D53" s="1">
        <v>12</v>
      </c>
      <c r="E53" s="15">
        <v>4.104E-2</v>
      </c>
      <c r="F53" s="15">
        <v>1.2</v>
      </c>
    </row>
    <row r="54" spans="1:6" ht="13.95" x14ac:dyDescent="0.25">
      <c r="A54" s="2" t="s">
        <v>32</v>
      </c>
      <c r="B54" s="2">
        <v>14</v>
      </c>
      <c r="C54" s="1">
        <v>0</v>
      </c>
      <c r="D54" s="1">
        <v>10</v>
      </c>
      <c r="E54" s="15">
        <v>3.8879999999999998E-2</v>
      </c>
      <c r="F54" s="15">
        <v>1.2</v>
      </c>
    </row>
    <row r="56" spans="1:6" ht="16.95" x14ac:dyDescent="0.25">
      <c r="A56" s="1" t="s">
        <v>75</v>
      </c>
      <c r="B56" s="1" t="s">
        <v>76</v>
      </c>
    </row>
    <row r="57" spans="1:6" ht="13.95" x14ac:dyDescent="0.25">
      <c r="A57" s="1">
        <v>1</v>
      </c>
      <c r="B57" s="1">
        <v>13.88</v>
      </c>
    </row>
    <row r="58" spans="1:6" ht="13.95" x14ac:dyDescent="0.25">
      <c r="A58" s="1">
        <v>2</v>
      </c>
      <c r="B58" s="1">
        <v>13.11</v>
      </c>
    </row>
    <row r="59" spans="1:6" ht="13.95" x14ac:dyDescent="0.25">
      <c r="A59" s="1">
        <v>3</v>
      </c>
      <c r="B59" s="1">
        <v>12.54</v>
      </c>
    </row>
    <row r="60" spans="1:6" ht="13.95" x14ac:dyDescent="0.25">
      <c r="A60" s="1">
        <v>4</v>
      </c>
      <c r="B60" s="1">
        <v>13.26</v>
      </c>
    </row>
    <row r="61" spans="1:6" ht="13.95" x14ac:dyDescent="0.25">
      <c r="A61" s="1">
        <v>5</v>
      </c>
      <c r="B61" s="1">
        <v>13.45</v>
      </c>
    </row>
    <row r="62" spans="1:6" ht="13.95" x14ac:dyDescent="0.25">
      <c r="A62" s="1">
        <v>6</v>
      </c>
      <c r="B62" s="1">
        <v>13.93</v>
      </c>
    </row>
    <row r="63" spans="1:6" ht="13.95" x14ac:dyDescent="0.25">
      <c r="A63" s="1">
        <v>7</v>
      </c>
      <c r="B63" s="1">
        <v>16.32</v>
      </c>
    </row>
    <row r="64" spans="1:6" ht="13.95" x14ac:dyDescent="0.25">
      <c r="A64" s="1">
        <v>8</v>
      </c>
      <c r="B64" s="1">
        <v>19.18</v>
      </c>
    </row>
    <row r="65" spans="1:2" ht="13.95" x14ac:dyDescent="0.25">
      <c r="A65" s="1">
        <v>9</v>
      </c>
      <c r="B65" s="1">
        <v>23.32</v>
      </c>
    </row>
    <row r="66" spans="1:2" ht="13.95" x14ac:dyDescent="0.25">
      <c r="A66" s="1">
        <v>10</v>
      </c>
      <c r="B66" s="1">
        <v>23.84</v>
      </c>
    </row>
    <row r="67" spans="1:2" ht="13.95" x14ac:dyDescent="0.25">
      <c r="A67" s="1">
        <v>11</v>
      </c>
      <c r="B67" s="1">
        <v>22.72</v>
      </c>
    </row>
    <row r="68" spans="1:2" ht="13.95" x14ac:dyDescent="0.25">
      <c r="A68" s="1">
        <v>12</v>
      </c>
      <c r="B68" s="1">
        <v>21.07</v>
      </c>
    </row>
    <row r="69" spans="1:2" ht="13.95" x14ac:dyDescent="0.25">
      <c r="A69" s="1">
        <v>13</v>
      </c>
      <c r="B69" s="1">
        <v>18.22</v>
      </c>
    </row>
    <row r="70" spans="1:2" ht="13.95" x14ac:dyDescent="0.25">
      <c r="A70" s="1">
        <v>14</v>
      </c>
      <c r="B70" s="1">
        <v>17.7</v>
      </c>
    </row>
    <row r="71" spans="1:2" ht="13.95" x14ac:dyDescent="0.25">
      <c r="A71" s="1">
        <v>15</v>
      </c>
      <c r="B71" s="1">
        <v>17.39</v>
      </c>
    </row>
    <row r="72" spans="1:2" ht="13.95" x14ac:dyDescent="0.25">
      <c r="A72" s="1">
        <v>16</v>
      </c>
      <c r="B72" s="1">
        <v>17.22</v>
      </c>
    </row>
    <row r="73" spans="1:2" ht="13.95" x14ac:dyDescent="0.25">
      <c r="A73" s="1">
        <v>17</v>
      </c>
      <c r="B73" s="1">
        <v>17.399999999999999</v>
      </c>
    </row>
    <row r="74" spans="1:2" ht="13.95" x14ac:dyDescent="0.25">
      <c r="A74" s="1">
        <v>18</v>
      </c>
      <c r="B74" s="1">
        <v>16.260000000000002</v>
      </c>
    </row>
    <row r="75" spans="1:2" ht="13.95" x14ac:dyDescent="0.25">
      <c r="A75" s="1">
        <v>19</v>
      </c>
      <c r="B75" s="1">
        <v>15.81</v>
      </c>
    </row>
    <row r="76" spans="1:2" ht="13.95" x14ac:dyDescent="0.25">
      <c r="A76" s="1">
        <v>20</v>
      </c>
      <c r="B76" s="1">
        <v>14.85</v>
      </c>
    </row>
    <row r="77" spans="1:2" ht="13.95" x14ac:dyDescent="0.25">
      <c r="A77" s="1">
        <v>21</v>
      </c>
      <c r="B77" s="1">
        <v>14.36</v>
      </c>
    </row>
    <row r="78" spans="1:2" ht="13.95" x14ac:dyDescent="0.25">
      <c r="A78" s="1">
        <v>22</v>
      </c>
      <c r="B78" s="1">
        <v>14.36</v>
      </c>
    </row>
    <row r="79" spans="1:2" ht="13.95" x14ac:dyDescent="0.25">
      <c r="A79" s="1">
        <v>23</v>
      </c>
      <c r="B79" s="1">
        <v>14.03</v>
      </c>
    </row>
    <row r="80" spans="1:2" ht="13.95" x14ac:dyDescent="0.25">
      <c r="A80" s="1">
        <v>24</v>
      </c>
      <c r="B80" s="1">
        <v>12.12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0"/>
  <sheetViews>
    <sheetView topLeftCell="A69" zoomScale="115" zoomScaleNormal="115" workbookViewId="0">
      <selection activeCell="M48" sqref="M48"/>
    </sheetView>
  </sheetViews>
  <sheetFormatPr defaultColWidth="9" defaultRowHeight="13.95" x14ac:dyDescent="0.25"/>
  <cols>
    <col min="1" max="1" width="6.109375" style="12" bestFit="1" customWidth="1"/>
    <col min="2" max="2" width="19.109375" style="12" bestFit="1" customWidth="1"/>
    <col min="3" max="3" width="13.6640625" style="12" bestFit="1" customWidth="1"/>
    <col min="4" max="4" width="14.6640625" style="12" bestFit="1" customWidth="1"/>
    <col min="5" max="5" width="9" style="12" bestFit="1" customWidth="1"/>
    <col min="6" max="6" width="8.6640625" style="12" bestFit="1" customWidth="1"/>
    <col min="7" max="7" width="8.109375" style="12" bestFit="1" customWidth="1"/>
    <col min="8" max="8" width="8.109375" style="12" customWidth="1"/>
    <col min="9" max="9" width="8.109375" style="12" bestFit="1" customWidth="1"/>
    <col min="10" max="10" width="6.33203125" style="12" bestFit="1" customWidth="1"/>
    <col min="11" max="11" width="17.6640625" style="12" customWidth="1"/>
    <col min="12" max="16384" width="9" style="12"/>
  </cols>
  <sheetData>
    <row r="1" spans="1:11" x14ac:dyDescent="0.25">
      <c r="A1" s="24" t="s">
        <v>43</v>
      </c>
      <c r="B1" s="24"/>
      <c r="C1" s="24"/>
      <c r="D1" s="24"/>
      <c r="F1" s="24"/>
      <c r="G1" s="24"/>
      <c r="H1" s="24"/>
      <c r="I1" s="24"/>
    </row>
    <row r="2" spans="1:11" x14ac:dyDescent="0.25">
      <c r="A2" s="12" t="s">
        <v>35</v>
      </c>
      <c r="B2" s="12" t="s">
        <v>36</v>
      </c>
      <c r="C2" s="12" t="s">
        <v>37</v>
      </c>
      <c r="D2" s="12" t="s">
        <v>38</v>
      </c>
      <c r="E2" s="7"/>
      <c r="K2" s="7"/>
    </row>
    <row r="3" spans="1:11" x14ac:dyDescent="0.25">
      <c r="A3" s="12">
        <v>1</v>
      </c>
      <c r="B3" s="12">
        <v>2</v>
      </c>
      <c r="C3" s="12">
        <v>1.46E-2</v>
      </c>
      <c r="D3" s="12">
        <v>175</v>
      </c>
      <c r="E3" s="7"/>
      <c r="F3" s="7"/>
      <c r="G3" s="7"/>
      <c r="H3" s="7"/>
      <c r="I3" s="7"/>
      <c r="J3" s="7"/>
      <c r="K3" s="7"/>
    </row>
    <row r="4" spans="1:11" x14ac:dyDescent="0.25">
      <c r="A4" s="12">
        <v>1</v>
      </c>
      <c r="B4" s="12">
        <v>3</v>
      </c>
      <c r="C4" s="12">
        <v>0.2253</v>
      </c>
      <c r="D4" s="12">
        <v>175</v>
      </c>
      <c r="E4" s="7"/>
      <c r="F4" s="7"/>
      <c r="G4" s="7"/>
      <c r="H4" s="7"/>
      <c r="I4" s="7"/>
      <c r="J4" s="7"/>
      <c r="K4" s="7"/>
    </row>
    <row r="5" spans="1:11" x14ac:dyDescent="0.25">
      <c r="A5" s="12">
        <v>1</v>
      </c>
      <c r="B5" s="12">
        <v>5</v>
      </c>
      <c r="C5" s="12">
        <v>9.0700000000000003E-2</v>
      </c>
      <c r="D5" s="12">
        <v>350</v>
      </c>
      <c r="E5" s="7"/>
      <c r="F5" s="7"/>
      <c r="G5" s="7"/>
      <c r="H5" s="7"/>
      <c r="I5" s="7"/>
      <c r="J5" s="7"/>
      <c r="K5" s="7"/>
    </row>
    <row r="6" spans="1:11" x14ac:dyDescent="0.25">
      <c r="A6" s="12">
        <v>2</v>
      </c>
      <c r="B6" s="12">
        <v>4</v>
      </c>
      <c r="C6" s="12">
        <v>0.1356</v>
      </c>
      <c r="D6" s="12">
        <v>175</v>
      </c>
      <c r="E6" s="7"/>
      <c r="F6" s="7"/>
      <c r="G6" s="7"/>
      <c r="H6" s="7"/>
      <c r="I6" s="7"/>
      <c r="J6" s="7"/>
      <c r="K6" s="7"/>
    </row>
    <row r="7" spans="1:11" x14ac:dyDescent="0.25">
      <c r="A7" s="12">
        <v>2</v>
      </c>
      <c r="B7" s="12">
        <v>6</v>
      </c>
      <c r="C7" s="12">
        <v>0.20499999999999999</v>
      </c>
      <c r="D7" s="12">
        <v>175</v>
      </c>
      <c r="E7" s="7"/>
      <c r="F7" s="7"/>
      <c r="G7" s="7"/>
      <c r="H7" s="7"/>
      <c r="I7" s="7"/>
      <c r="J7" s="7"/>
      <c r="K7" s="7"/>
    </row>
    <row r="8" spans="1:11" x14ac:dyDescent="0.25">
      <c r="A8" s="12">
        <v>3</v>
      </c>
      <c r="B8" s="12">
        <v>9</v>
      </c>
      <c r="C8" s="12">
        <v>0.12709999999999999</v>
      </c>
      <c r="D8" s="12">
        <v>175</v>
      </c>
      <c r="E8" s="7"/>
      <c r="F8" s="7"/>
      <c r="G8" s="7"/>
      <c r="H8" s="7"/>
      <c r="I8" s="7"/>
      <c r="J8" s="7"/>
      <c r="K8" s="7"/>
    </row>
    <row r="9" spans="1:11" x14ac:dyDescent="0.25">
      <c r="A9" s="12">
        <v>3</v>
      </c>
      <c r="B9" s="12">
        <v>24</v>
      </c>
      <c r="C9" s="12">
        <v>8.4000000000000005E-2</v>
      </c>
      <c r="D9" s="12">
        <v>400</v>
      </c>
      <c r="E9" s="7"/>
      <c r="F9" s="7"/>
      <c r="G9" s="7"/>
      <c r="H9" s="7"/>
      <c r="I9" s="7"/>
      <c r="J9" s="7"/>
      <c r="K9" s="7"/>
    </row>
    <row r="10" spans="1:11" x14ac:dyDescent="0.25">
      <c r="A10" s="12">
        <v>4</v>
      </c>
      <c r="B10" s="12">
        <v>9</v>
      </c>
      <c r="C10" s="12">
        <v>0.111</v>
      </c>
      <c r="D10" s="12">
        <v>175</v>
      </c>
    </row>
    <row r="11" spans="1:11" x14ac:dyDescent="0.25">
      <c r="A11" s="12">
        <v>5</v>
      </c>
      <c r="B11" s="12">
        <v>10</v>
      </c>
      <c r="C11" s="12">
        <v>9.4E-2</v>
      </c>
      <c r="D11" s="12">
        <v>350</v>
      </c>
    </row>
    <row r="12" spans="1:11" x14ac:dyDescent="0.25">
      <c r="A12" s="12">
        <v>6</v>
      </c>
      <c r="B12" s="12">
        <v>10</v>
      </c>
      <c r="C12" s="12">
        <v>6.4199999999999993E-2</v>
      </c>
      <c r="D12" s="12">
        <v>175</v>
      </c>
    </row>
    <row r="13" spans="1:11" x14ac:dyDescent="0.25">
      <c r="A13" s="12">
        <v>7</v>
      </c>
      <c r="B13" s="12">
        <v>8</v>
      </c>
      <c r="C13" s="12">
        <v>6.5199999999999994E-2</v>
      </c>
      <c r="D13" s="12">
        <v>350</v>
      </c>
    </row>
    <row r="14" spans="1:11" x14ac:dyDescent="0.25">
      <c r="A14" s="12">
        <v>8</v>
      </c>
      <c r="B14" s="12">
        <v>9</v>
      </c>
      <c r="C14" s="12">
        <v>0.1762</v>
      </c>
      <c r="D14" s="12">
        <v>175</v>
      </c>
    </row>
    <row r="15" spans="1:11" x14ac:dyDescent="0.25">
      <c r="A15" s="12">
        <v>8</v>
      </c>
      <c r="B15" s="12">
        <v>10</v>
      </c>
      <c r="C15" s="12">
        <v>0.1762</v>
      </c>
      <c r="D15" s="12">
        <v>175</v>
      </c>
    </row>
    <row r="16" spans="1:11" x14ac:dyDescent="0.25">
      <c r="A16" s="12">
        <v>9</v>
      </c>
      <c r="B16" s="12">
        <v>11</v>
      </c>
      <c r="C16" s="12">
        <v>8.4000000000000005E-2</v>
      </c>
      <c r="D16" s="12">
        <v>400</v>
      </c>
    </row>
    <row r="17" spans="1:4" x14ac:dyDescent="0.25">
      <c r="A17" s="12">
        <v>9</v>
      </c>
      <c r="B17" s="12">
        <v>12</v>
      </c>
      <c r="C17" s="12">
        <v>8.4000000000000005E-2</v>
      </c>
      <c r="D17" s="12">
        <v>400</v>
      </c>
    </row>
    <row r="18" spans="1:4" x14ac:dyDescent="0.25">
      <c r="A18" s="12">
        <v>10</v>
      </c>
      <c r="B18" s="12">
        <v>11</v>
      </c>
      <c r="C18" s="12">
        <v>8.4000000000000005E-2</v>
      </c>
      <c r="D18" s="12">
        <v>400</v>
      </c>
    </row>
    <row r="19" spans="1:4" x14ac:dyDescent="0.25">
      <c r="A19" s="12">
        <v>10</v>
      </c>
      <c r="B19" s="12">
        <v>12</v>
      </c>
      <c r="C19" s="12">
        <v>8.4000000000000005E-2</v>
      </c>
      <c r="D19" s="12">
        <v>400</v>
      </c>
    </row>
    <row r="20" spans="1:4" x14ac:dyDescent="0.25">
      <c r="A20" s="12">
        <v>11</v>
      </c>
      <c r="B20" s="12">
        <v>13</v>
      </c>
      <c r="C20" s="12">
        <v>4.8800000000000003E-2</v>
      </c>
      <c r="D20" s="12">
        <v>500</v>
      </c>
    </row>
    <row r="21" spans="1:4" x14ac:dyDescent="0.25">
      <c r="A21" s="12">
        <v>11</v>
      </c>
      <c r="B21" s="12">
        <v>14</v>
      </c>
      <c r="C21" s="12">
        <v>4.2599999999999999E-2</v>
      </c>
      <c r="D21" s="12">
        <v>500</v>
      </c>
    </row>
    <row r="22" spans="1:4" x14ac:dyDescent="0.25">
      <c r="A22" s="12">
        <v>12</v>
      </c>
      <c r="B22" s="12">
        <v>13</v>
      </c>
      <c r="C22" s="12">
        <v>4.8800000000000003E-2</v>
      </c>
      <c r="D22" s="12">
        <v>500</v>
      </c>
    </row>
    <row r="23" spans="1:4" x14ac:dyDescent="0.25">
      <c r="A23" s="12">
        <v>12</v>
      </c>
      <c r="B23" s="12">
        <v>23</v>
      </c>
      <c r="C23" s="12">
        <v>9.8500000000000004E-2</v>
      </c>
      <c r="D23" s="12">
        <v>500</v>
      </c>
    </row>
    <row r="24" spans="1:4" x14ac:dyDescent="0.25">
      <c r="A24" s="12">
        <v>13</v>
      </c>
      <c r="B24" s="12">
        <v>23</v>
      </c>
      <c r="C24" s="12">
        <v>8.8400000000000006E-2</v>
      </c>
      <c r="D24" s="12">
        <v>500</v>
      </c>
    </row>
    <row r="25" spans="1:4" x14ac:dyDescent="0.25">
      <c r="A25" s="12">
        <v>14</v>
      </c>
      <c r="B25" s="12">
        <v>16</v>
      </c>
      <c r="C25" s="12">
        <v>5.9400000000000001E-2</v>
      </c>
      <c r="D25" s="12">
        <v>500</v>
      </c>
    </row>
    <row r="26" spans="1:4" x14ac:dyDescent="0.25">
      <c r="A26" s="12">
        <v>15</v>
      </c>
      <c r="B26" s="12">
        <v>16</v>
      </c>
      <c r="C26" s="12">
        <v>1.72E-2</v>
      </c>
      <c r="D26" s="12">
        <v>500</v>
      </c>
    </row>
    <row r="27" spans="1:4" x14ac:dyDescent="0.25">
      <c r="A27" s="12">
        <v>15</v>
      </c>
      <c r="B27" s="12">
        <v>21</v>
      </c>
      <c r="C27" s="12">
        <v>2.4899999999999999E-2</v>
      </c>
      <c r="D27" s="12">
        <v>1000</v>
      </c>
    </row>
    <row r="28" spans="1:4" x14ac:dyDescent="0.25">
      <c r="A28" s="12">
        <v>15</v>
      </c>
      <c r="B28" s="12">
        <v>24</v>
      </c>
      <c r="C28" s="12">
        <v>5.2900000000000003E-2</v>
      </c>
      <c r="D28" s="12">
        <v>500</v>
      </c>
    </row>
    <row r="29" spans="1:4" x14ac:dyDescent="0.25">
      <c r="A29" s="12">
        <v>16</v>
      </c>
      <c r="B29" s="12">
        <v>17</v>
      </c>
      <c r="C29" s="12">
        <v>2.63E-2</v>
      </c>
      <c r="D29" s="12">
        <v>500</v>
      </c>
    </row>
    <row r="30" spans="1:4" x14ac:dyDescent="0.25">
      <c r="A30" s="12">
        <v>16</v>
      </c>
      <c r="B30" s="12">
        <v>19</v>
      </c>
      <c r="C30" s="12">
        <v>2.3400000000000001E-2</v>
      </c>
      <c r="D30" s="12">
        <v>500</v>
      </c>
    </row>
    <row r="31" spans="1:4" x14ac:dyDescent="0.25">
      <c r="A31" s="12">
        <v>17</v>
      </c>
      <c r="B31" s="12">
        <v>18</v>
      </c>
      <c r="C31" s="12">
        <v>1.43E-2</v>
      </c>
      <c r="D31" s="12">
        <v>500</v>
      </c>
    </row>
    <row r="32" spans="1:4" x14ac:dyDescent="0.25">
      <c r="A32" s="12">
        <v>19</v>
      </c>
      <c r="B32" s="12">
        <v>22</v>
      </c>
      <c r="C32" s="12">
        <v>0.1069</v>
      </c>
      <c r="D32" s="12">
        <v>500</v>
      </c>
    </row>
    <row r="33" spans="1:12" x14ac:dyDescent="0.25">
      <c r="A33" s="12">
        <v>18</v>
      </c>
      <c r="B33" s="12">
        <v>21</v>
      </c>
      <c r="C33" s="12">
        <v>1.32E-2</v>
      </c>
      <c r="D33" s="12">
        <v>1000</v>
      </c>
    </row>
    <row r="34" spans="1:12" x14ac:dyDescent="0.25">
      <c r="A34" s="12">
        <v>19</v>
      </c>
      <c r="B34" s="12">
        <v>20</v>
      </c>
      <c r="C34" s="12">
        <v>2.0299999999999999E-2</v>
      </c>
      <c r="D34" s="12">
        <v>1000</v>
      </c>
    </row>
    <row r="35" spans="1:12" x14ac:dyDescent="0.25">
      <c r="A35" s="12">
        <v>20</v>
      </c>
      <c r="B35" s="12">
        <v>23</v>
      </c>
      <c r="C35" s="12">
        <v>1.12E-2</v>
      </c>
      <c r="D35" s="12">
        <v>1000</v>
      </c>
    </row>
    <row r="36" spans="1:12" x14ac:dyDescent="0.25">
      <c r="A36" s="12">
        <v>21</v>
      </c>
      <c r="B36" s="12">
        <v>22</v>
      </c>
      <c r="C36" s="12">
        <v>6.9199999999999998E-2</v>
      </c>
      <c r="D36" s="12">
        <v>500</v>
      </c>
    </row>
    <row r="38" spans="1:12" x14ac:dyDescent="0.25">
      <c r="A38" s="25" t="s">
        <v>45</v>
      </c>
      <c r="B38" s="25"/>
      <c r="C38" s="25"/>
      <c r="D38" s="25"/>
      <c r="E38" s="25"/>
      <c r="F38" s="25"/>
      <c r="G38" s="25"/>
      <c r="H38" s="25"/>
      <c r="I38" s="25"/>
      <c r="J38" s="25"/>
    </row>
    <row r="39" spans="1:12" x14ac:dyDescent="0.25">
      <c r="A39" s="12" t="s">
        <v>46</v>
      </c>
      <c r="B39" s="12" t="s">
        <v>42</v>
      </c>
      <c r="C39" s="12" t="s">
        <v>48</v>
      </c>
      <c r="D39" s="12" t="s">
        <v>47</v>
      </c>
      <c r="E39" s="12" t="s">
        <v>49</v>
      </c>
      <c r="F39" s="12" t="s">
        <v>50</v>
      </c>
      <c r="G39" s="12" t="s">
        <v>51</v>
      </c>
      <c r="H39" s="12" t="s">
        <v>52</v>
      </c>
      <c r="I39" s="12" t="s">
        <v>53</v>
      </c>
      <c r="J39" s="12" t="s">
        <v>54</v>
      </c>
    </row>
    <row r="40" spans="1:12" x14ac:dyDescent="0.25">
      <c r="A40" s="12">
        <v>1</v>
      </c>
      <c r="B40" s="12">
        <v>1</v>
      </c>
      <c r="C40" s="18">
        <v>30.4</v>
      </c>
      <c r="D40" s="18">
        <v>152</v>
      </c>
      <c r="E40" s="12">
        <v>40</v>
      </c>
      <c r="F40" s="12">
        <v>40</v>
      </c>
      <c r="G40" s="12">
        <v>120</v>
      </c>
      <c r="H40" s="12">
        <v>120</v>
      </c>
      <c r="I40" s="12">
        <v>8</v>
      </c>
      <c r="J40" s="12">
        <v>4</v>
      </c>
      <c r="K40" s="17"/>
      <c r="L40" s="16"/>
    </row>
    <row r="41" spans="1:12" x14ac:dyDescent="0.25">
      <c r="A41" s="12">
        <v>2</v>
      </c>
      <c r="B41" s="12">
        <v>2</v>
      </c>
      <c r="C41" s="18">
        <v>30.4</v>
      </c>
      <c r="D41" s="18">
        <v>152</v>
      </c>
      <c r="E41" s="12">
        <v>40</v>
      </c>
      <c r="F41" s="12">
        <v>40</v>
      </c>
      <c r="G41" s="12">
        <v>120</v>
      </c>
      <c r="H41" s="12">
        <v>120</v>
      </c>
      <c r="I41" s="12">
        <v>8</v>
      </c>
      <c r="J41" s="12">
        <v>4</v>
      </c>
      <c r="K41" s="17"/>
      <c r="L41" s="16"/>
    </row>
    <row r="42" spans="1:12" x14ac:dyDescent="0.25">
      <c r="A42" s="12">
        <v>3</v>
      </c>
      <c r="B42" s="12">
        <v>7</v>
      </c>
      <c r="C42" s="18">
        <v>75</v>
      </c>
      <c r="D42" s="18">
        <v>350</v>
      </c>
      <c r="E42" s="12">
        <v>70</v>
      </c>
      <c r="F42" s="12">
        <v>70</v>
      </c>
      <c r="G42" s="12">
        <v>350</v>
      </c>
      <c r="H42" s="12">
        <v>350</v>
      </c>
      <c r="I42" s="12">
        <v>8</v>
      </c>
      <c r="J42" s="12">
        <v>8</v>
      </c>
      <c r="K42" s="17"/>
      <c r="L42" s="16"/>
    </row>
    <row r="43" spans="1:12" x14ac:dyDescent="0.25">
      <c r="A43" s="12">
        <v>4</v>
      </c>
      <c r="B43" s="12">
        <v>13</v>
      </c>
      <c r="C43" s="18">
        <v>206.85</v>
      </c>
      <c r="D43" s="18">
        <v>591</v>
      </c>
      <c r="E43" s="12">
        <v>180</v>
      </c>
      <c r="F43" s="12">
        <v>180</v>
      </c>
      <c r="G43" s="12">
        <v>240</v>
      </c>
      <c r="H43" s="12">
        <v>240</v>
      </c>
      <c r="I43" s="12">
        <v>12</v>
      </c>
      <c r="J43" s="12">
        <v>10</v>
      </c>
      <c r="K43" s="22"/>
      <c r="L43" s="16"/>
    </row>
    <row r="44" spans="1:12" s="13" customFormat="1" x14ac:dyDescent="0.25">
      <c r="A44" s="13">
        <v>5</v>
      </c>
      <c r="B44" s="13">
        <v>15</v>
      </c>
      <c r="C44" s="13">
        <v>12</v>
      </c>
      <c r="D44" s="13">
        <v>60</v>
      </c>
      <c r="E44" s="13">
        <v>60</v>
      </c>
      <c r="F44" s="13">
        <v>60</v>
      </c>
      <c r="G44" s="13">
        <v>60</v>
      </c>
      <c r="H44" s="13">
        <v>60</v>
      </c>
      <c r="I44" s="13">
        <v>4</v>
      </c>
      <c r="J44" s="13">
        <v>2</v>
      </c>
      <c r="K44" s="22"/>
    </row>
    <row r="45" spans="1:12" s="13" customFormat="1" x14ac:dyDescent="0.25">
      <c r="A45" s="13">
        <v>6</v>
      </c>
      <c r="B45" s="13">
        <v>15</v>
      </c>
      <c r="C45" s="13">
        <v>54.25</v>
      </c>
      <c r="D45" s="13">
        <v>155</v>
      </c>
      <c r="E45" s="13">
        <v>30</v>
      </c>
      <c r="F45" s="13">
        <v>30</v>
      </c>
      <c r="G45" s="13">
        <v>155</v>
      </c>
      <c r="H45" s="13">
        <v>155</v>
      </c>
      <c r="I45" s="13">
        <v>8</v>
      </c>
      <c r="J45" s="13">
        <v>8</v>
      </c>
      <c r="K45" s="22"/>
    </row>
    <row r="46" spans="1:12" x14ac:dyDescent="0.25">
      <c r="A46" s="12">
        <v>7</v>
      </c>
      <c r="B46" s="12">
        <v>16</v>
      </c>
      <c r="C46" s="18">
        <v>54.25</v>
      </c>
      <c r="D46" s="18">
        <v>155</v>
      </c>
      <c r="E46" s="12">
        <v>30</v>
      </c>
      <c r="F46" s="12">
        <v>30</v>
      </c>
      <c r="G46" s="12">
        <v>155</v>
      </c>
      <c r="H46" s="12">
        <v>155</v>
      </c>
      <c r="I46" s="12">
        <v>8</v>
      </c>
      <c r="J46" s="12">
        <v>8</v>
      </c>
      <c r="K46" s="22"/>
      <c r="L46" s="16"/>
    </row>
    <row r="47" spans="1:12" x14ac:dyDescent="0.25">
      <c r="A47" s="12">
        <v>8</v>
      </c>
      <c r="B47" s="12">
        <v>18</v>
      </c>
      <c r="C47" s="18">
        <v>100</v>
      </c>
      <c r="D47" s="18">
        <v>400</v>
      </c>
      <c r="E47" s="12">
        <v>0</v>
      </c>
      <c r="F47" s="12">
        <v>0</v>
      </c>
      <c r="G47" s="12">
        <v>280</v>
      </c>
      <c r="H47" s="12">
        <v>280</v>
      </c>
      <c r="I47" s="12">
        <v>1</v>
      </c>
      <c r="J47" s="12">
        <v>1</v>
      </c>
      <c r="K47" s="22"/>
      <c r="L47" s="16"/>
    </row>
    <row r="48" spans="1:12" x14ac:dyDescent="0.25">
      <c r="A48" s="12">
        <v>9</v>
      </c>
      <c r="B48" s="12">
        <v>21</v>
      </c>
      <c r="C48" s="18">
        <v>100</v>
      </c>
      <c r="D48" s="18">
        <v>400</v>
      </c>
      <c r="E48" s="12">
        <v>0</v>
      </c>
      <c r="F48" s="12">
        <v>0</v>
      </c>
      <c r="G48" s="12">
        <v>280</v>
      </c>
      <c r="H48" s="12">
        <v>280</v>
      </c>
      <c r="I48" s="12">
        <v>1</v>
      </c>
      <c r="J48" s="12">
        <v>1</v>
      </c>
      <c r="K48" s="22"/>
      <c r="L48" s="16"/>
    </row>
    <row r="49" spans="1:12" x14ac:dyDescent="0.25">
      <c r="A49" s="12">
        <v>10</v>
      </c>
      <c r="B49" s="12">
        <v>22</v>
      </c>
      <c r="C49" s="18">
        <v>300</v>
      </c>
      <c r="D49" s="18">
        <v>300</v>
      </c>
      <c r="E49" s="12">
        <v>0</v>
      </c>
      <c r="F49" s="12">
        <v>0</v>
      </c>
      <c r="G49" s="12">
        <v>300</v>
      </c>
      <c r="H49" s="12">
        <v>300</v>
      </c>
      <c r="I49" s="12">
        <v>1</v>
      </c>
      <c r="J49" s="12">
        <v>1</v>
      </c>
      <c r="K49" s="22"/>
      <c r="L49" s="16"/>
    </row>
    <row r="50" spans="1:12" s="13" customFormat="1" x14ac:dyDescent="0.25">
      <c r="A50" s="13">
        <v>11</v>
      </c>
      <c r="B50" s="13">
        <v>23</v>
      </c>
      <c r="C50" s="13">
        <v>108.5</v>
      </c>
      <c r="D50" s="13">
        <v>310</v>
      </c>
      <c r="E50" s="13">
        <v>60</v>
      </c>
      <c r="F50" s="13">
        <v>60</v>
      </c>
      <c r="G50" s="13">
        <v>180</v>
      </c>
      <c r="H50" s="13">
        <v>180</v>
      </c>
      <c r="I50" s="13">
        <v>8</v>
      </c>
      <c r="J50" s="13">
        <v>8</v>
      </c>
      <c r="K50" s="22"/>
    </row>
    <row r="51" spans="1:12" s="13" customFormat="1" x14ac:dyDescent="0.25">
      <c r="A51" s="13">
        <v>12</v>
      </c>
      <c r="B51" s="13">
        <v>23</v>
      </c>
      <c r="C51" s="13">
        <v>140</v>
      </c>
      <c r="D51" s="13">
        <v>350</v>
      </c>
      <c r="E51" s="13">
        <v>40</v>
      </c>
      <c r="F51" s="13">
        <v>40</v>
      </c>
      <c r="G51" s="13">
        <v>240</v>
      </c>
      <c r="H51" s="13">
        <v>240</v>
      </c>
      <c r="I51" s="13">
        <v>8</v>
      </c>
      <c r="J51" s="13">
        <v>8</v>
      </c>
      <c r="K51" s="22"/>
    </row>
    <row r="53" spans="1:12" x14ac:dyDescent="0.25">
      <c r="A53" s="25" t="s">
        <v>64</v>
      </c>
      <c r="B53" s="25"/>
      <c r="C53" s="25"/>
      <c r="D53" s="25"/>
      <c r="E53" s="25"/>
      <c r="F53" s="25"/>
      <c r="G53" s="25"/>
      <c r="H53" s="25"/>
      <c r="I53" s="25"/>
      <c r="J53" s="25"/>
    </row>
    <row r="54" spans="1:12" ht="15.15" x14ac:dyDescent="0.35">
      <c r="A54" s="12" t="s">
        <v>46</v>
      </c>
      <c r="B54" s="18" t="s">
        <v>55</v>
      </c>
      <c r="C54" s="18" t="s">
        <v>56</v>
      </c>
      <c r="D54" s="18" t="s">
        <v>57</v>
      </c>
      <c r="E54" s="18" t="s">
        <v>58</v>
      </c>
      <c r="F54" s="18" t="s">
        <v>59</v>
      </c>
      <c r="G54" s="18" t="s">
        <v>60</v>
      </c>
      <c r="H54" s="18" t="s">
        <v>61</v>
      </c>
      <c r="I54" s="18" t="s">
        <v>62</v>
      </c>
      <c r="J54" s="18" t="s">
        <v>63</v>
      </c>
    </row>
    <row r="55" spans="1:12" x14ac:dyDescent="0.25">
      <c r="A55" s="12">
        <v>1</v>
      </c>
      <c r="B55" s="13">
        <v>13.32</v>
      </c>
      <c r="C55" s="12">
        <v>15</v>
      </c>
      <c r="D55" s="12">
        <v>14</v>
      </c>
      <c r="E55" s="12">
        <v>15</v>
      </c>
      <c r="F55" s="12">
        <v>11</v>
      </c>
      <c r="G55" s="12">
        <v>1430.4</v>
      </c>
      <c r="H55" s="12">
        <v>76</v>
      </c>
      <c r="I55" s="12">
        <v>1</v>
      </c>
      <c r="J55" s="12">
        <v>22</v>
      </c>
    </row>
    <row r="56" spans="1:12" x14ac:dyDescent="0.25">
      <c r="A56" s="12">
        <v>2</v>
      </c>
      <c r="B56" s="13">
        <v>13.32</v>
      </c>
      <c r="C56" s="12">
        <v>15</v>
      </c>
      <c r="D56" s="12">
        <v>14</v>
      </c>
      <c r="E56" s="12">
        <v>15</v>
      </c>
      <c r="F56" s="12">
        <v>11</v>
      </c>
      <c r="G56" s="12">
        <v>1430.4</v>
      </c>
      <c r="H56" s="12">
        <v>76</v>
      </c>
      <c r="I56" s="12">
        <v>1</v>
      </c>
      <c r="J56" s="12">
        <v>22</v>
      </c>
    </row>
    <row r="57" spans="1:12" x14ac:dyDescent="0.25">
      <c r="A57" s="12">
        <v>3</v>
      </c>
      <c r="B57" s="13">
        <v>20.7</v>
      </c>
      <c r="C57" s="12">
        <v>10</v>
      </c>
      <c r="D57" s="12">
        <v>9</v>
      </c>
      <c r="E57" s="12">
        <v>24</v>
      </c>
      <c r="F57" s="12">
        <v>16</v>
      </c>
      <c r="G57" s="12">
        <v>1725</v>
      </c>
      <c r="H57" s="12">
        <v>0</v>
      </c>
      <c r="I57" s="12">
        <v>0</v>
      </c>
      <c r="J57" s="12">
        <v>-2</v>
      </c>
    </row>
    <row r="58" spans="1:12" x14ac:dyDescent="0.25">
      <c r="A58" s="12">
        <v>4</v>
      </c>
      <c r="B58" s="13">
        <v>20.93</v>
      </c>
      <c r="C58" s="12">
        <v>8</v>
      </c>
      <c r="D58" s="12">
        <v>7</v>
      </c>
      <c r="E58" s="12">
        <v>25</v>
      </c>
      <c r="F58" s="12">
        <v>17</v>
      </c>
      <c r="G58" s="12">
        <v>3056.7</v>
      </c>
      <c r="H58" s="12">
        <v>0</v>
      </c>
      <c r="I58" s="12">
        <v>0</v>
      </c>
      <c r="J58" s="12">
        <v>-1</v>
      </c>
    </row>
    <row r="59" spans="1:12" x14ac:dyDescent="0.25">
      <c r="A59" s="12">
        <v>5</v>
      </c>
      <c r="B59" s="13">
        <v>26.11</v>
      </c>
      <c r="C59" s="12">
        <v>7</v>
      </c>
      <c r="D59" s="12">
        <v>5</v>
      </c>
      <c r="E59" s="12">
        <v>28</v>
      </c>
      <c r="F59" s="12">
        <v>23</v>
      </c>
      <c r="G59" s="12">
        <v>437</v>
      </c>
      <c r="H59" s="12">
        <v>0</v>
      </c>
      <c r="I59" s="12">
        <v>0</v>
      </c>
      <c r="J59" s="12">
        <v>-1</v>
      </c>
    </row>
    <row r="60" spans="1:12" x14ac:dyDescent="0.25">
      <c r="A60" s="12">
        <v>6</v>
      </c>
      <c r="B60" s="13">
        <v>10.52</v>
      </c>
      <c r="C60" s="12">
        <v>16</v>
      </c>
      <c r="D60" s="12">
        <v>14</v>
      </c>
      <c r="E60" s="12">
        <v>16</v>
      </c>
      <c r="F60" s="12">
        <v>7</v>
      </c>
      <c r="G60" s="12">
        <v>312</v>
      </c>
      <c r="H60" s="12">
        <v>0</v>
      </c>
      <c r="I60" s="12">
        <v>0</v>
      </c>
      <c r="J60" s="12">
        <v>-2</v>
      </c>
    </row>
    <row r="61" spans="1:12" x14ac:dyDescent="0.25">
      <c r="A61" s="12">
        <v>7</v>
      </c>
      <c r="B61" s="13">
        <v>10.52</v>
      </c>
      <c r="C61" s="12">
        <v>16</v>
      </c>
      <c r="D61" s="12">
        <v>14</v>
      </c>
      <c r="E61" s="12">
        <v>16</v>
      </c>
      <c r="F61" s="12">
        <v>7</v>
      </c>
      <c r="G61" s="12">
        <v>312</v>
      </c>
      <c r="H61" s="12">
        <v>124</v>
      </c>
      <c r="I61" s="12">
        <v>1</v>
      </c>
      <c r="J61" s="12">
        <v>10</v>
      </c>
    </row>
    <row r="62" spans="1:12" x14ac:dyDescent="0.25">
      <c r="A62" s="12">
        <v>8</v>
      </c>
      <c r="B62" s="13">
        <v>6.02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240</v>
      </c>
      <c r="I62" s="12">
        <v>1</v>
      </c>
      <c r="J62" s="12">
        <v>50</v>
      </c>
    </row>
    <row r="63" spans="1:12" x14ac:dyDescent="0.25">
      <c r="A63" s="12">
        <v>9</v>
      </c>
      <c r="B63" s="13">
        <v>5.47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240</v>
      </c>
      <c r="I63" s="12">
        <v>1</v>
      </c>
      <c r="J63" s="12">
        <v>16</v>
      </c>
    </row>
    <row r="64" spans="1:12" x14ac:dyDescent="0.25">
      <c r="A64" s="12">
        <v>10</v>
      </c>
      <c r="B64" s="13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240</v>
      </c>
      <c r="I64" s="12">
        <v>1</v>
      </c>
      <c r="J64" s="12">
        <v>24</v>
      </c>
    </row>
    <row r="65" spans="1:10" x14ac:dyDescent="0.25">
      <c r="A65" s="12">
        <v>11</v>
      </c>
      <c r="B65" s="13">
        <v>10.52</v>
      </c>
      <c r="C65" s="12">
        <v>17</v>
      </c>
      <c r="D65" s="12">
        <v>16</v>
      </c>
      <c r="E65" s="12">
        <v>14</v>
      </c>
      <c r="F65" s="12">
        <v>8</v>
      </c>
      <c r="G65" s="12">
        <v>624</v>
      </c>
      <c r="H65" s="12">
        <v>248</v>
      </c>
      <c r="I65" s="12">
        <v>1</v>
      </c>
      <c r="J65" s="12">
        <v>10</v>
      </c>
    </row>
    <row r="66" spans="1:10" x14ac:dyDescent="0.25">
      <c r="A66" s="12">
        <v>12</v>
      </c>
      <c r="B66" s="13">
        <v>10.89</v>
      </c>
      <c r="C66" s="12">
        <v>16</v>
      </c>
      <c r="D66" s="12">
        <v>14</v>
      </c>
      <c r="E66" s="12">
        <v>16</v>
      </c>
      <c r="F66" s="12">
        <v>8</v>
      </c>
      <c r="G66" s="12">
        <v>2298</v>
      </c>
      <c r="H66" s="12">
        <v>280</v>
      </c>
      <c r="I66" s="12">
        <v>1</v>
      </c>
      <c r="J66" s="12">
        <v>50</v>
      </c>
    </row>
    <row r="68" spans="1:10" x14ac:dyDescent="0.25">
      <c r="A68" s="25" t="s">
        <v>41</v>
      </c>
      <c r="B68" s="25"/>
      <c r="C68" s="25"/>
      <c r="D68" s="25"/>
    </row>
    <row r="69" spans="1:10" x14ac:dyDescent="0.25">
      <c r="A69" s="12" t="s">
        <v>39</v>
      </c>
      <c r="B69" s="12" t="s">
        <v>40</v>
      </c>
      <c r="C69" s="8" t="s">
        <v>42</v>
      </c>
      <c r="D69" s="8" t="s">
        <v>78</v>
      </c>
    </row>
    <row r="70" spans="1:10" x14ac:dyDescent="0.25">
      <c r="A70" s="7">
        <v>1</v>
      </c>
      <c r="B70" s="14">
        <v>1775.835</v>
      </c>
      <c r="C70" s="7">
        <v>1</v>
      </c>
      <c r="D70" s="13">
        <v>3.7999999999999999E-2</v>
      </c>
    </row>
    <row r="71" spans="1:10" x14ac:dyDescent="0.25">
      <c r="A71" s="7">
        <v>2</v>
      </c>
      <c r="B71" s="14">
        <v>1669.8150000000001</v>
      </c>
      <c r="C71" s="7">
        <v>2</v>
      </c>
      <c r="D71" s="13">
        <v>3.4000000000000002E-2</v>
      </c>
    </row>
    <row r="72" spans="1:10" x14ac:dyDescent="0.25">
      <c r="A72" s="7">
        <v>3</v>
      </c>
      <c r="B72" s="14">
        <v>1590.3</v>
      </c>
      <c r="C72" s="7">
        <v>3</v>
      </c>
      <c r="D72" s="13">
        <v>6.3E-2</v>
      </c>
    </row>
    <row r="73" spans="1:10" x14ac:dyDescent="0.25">
      <c r="A73" s="7">
        <v>4</v>
      </c>
      <c r="B73" s="14">
        <v>1563.7950000000001</v>
      </c>
      <c r="C73" s="7">
        <v>4</v>
      </c>
      <c r="D73" s="13">
        <v>2.6000000000000002E-2</v>
      </c>
    </row>
    <row r="74" spans="1:10" x14ac:dyDescent="0.25">
      <c r="A74" s="7">
        <v>5</v>
      </c>
      <c r="B74" s="14">
        <v>1563.7950000000001</v>
      </c>
      <c r="C74" s="7">
        <v>5</v>
      </c>
      <c r="D74" s="13">
        <v>2.5000000000000001E-2</v>
      </c>
    </row>
    <row r="75" spans="1:10" x14ac:dyDescent="0.25">
      <c r="A75" s="7">
        <v>6</v>
      </c>
      <c r="B75" s="14">
        <v>1590.3</v>
      </c>
      <c r="C75" s="7">
        <v>6</v>
      </c>
      <c r="D75" s="13">
        <v>4.8000000000000001E-2</v>
      </c>
    </row>
    <row r="76" spans="1:10" x14ac:dyDescent="0.25">
      <c r="A76" s="7">
        <v>7</v>
      </c>
      <c r="B76" s="14">
        <v>1961.37</v>
      </c>
      <c r="C76" s="7">
        <v>7</v>
      </c>
      <c r="D76" s="13">
        <v>4.4000000000000004E-2</v>
      </c>
    </row>
    <row r="77" spans="1:10" x14ac:dyDescent="0.25">
      <c r="A77" s="7">
        <v>8</v>
      </c>
      <c r="B77" s="14">
        <v>2279.4299999999998</v>
      </c>
      <c r="C77" s="7">
        <v>8</v>
      </c>
      <c r="D77" s="13">
        <v>0.06</v>
      </c>
    </row>
    <row r="78" spans="1:10" x14ac:dyDescent="0.25">
      <c r="A78" s="7">
        <v>9</v>
      </c>
      <c r="B78" s="14">
        <v>2517.9749999999999</v>
      </c>
      <c r="C78" s="7">
        <v>9</v>
      </c>
      <c r="D78" s="13">
        <v>6.0999999999999999E-2</v>
      </c>
    </row>
    <row r="79" spans="1:10" x14ac:dyDescent="0.25">
      <c r="A79" s="7">
        <v>10</v>
      </c>
      <c r="B79" s="14">
        <v>2544.48</v>
      </c>
      <c r="C79" s="7">
        <v>10</v>
      </c>
      <c r="D79" s="13">
        <v>6.8000000000000005E-2</v>
      </c>
    </row>
    <row r="80" spans="1:10" x14ac:dyDescent="0.25">
      <c r="A80" s="7">
        <v>11</v>
      </c>
      <c r="B80" s="14">
        <v>2544.48</v>
      </c>
      <c r="C80" s="7">
        <v>11</v>
      </c>
      <c r="D80" s="13">
        <v>0</v>
      </c>
    </row>
    <row r="81" spans="1:8" x14ac:dyDescent="0.25">
      <c r="A81" s="7">
        <v>12</v>
      </c>
      <c r="B81" s="14">
        <v>2517.9749999999999</v>
      </c>
      <c r="C81" s="7">
        <v>12</v>
      </c>
      <c r="D81" s="13">
        <v>0</v>
      </c>
    </row>
    <row r="82" spans="1:8" x14ac:dyDescent="0.25">
      <c r="A82" s="7">
        <v>13</v>
      </c>
      <c r="B82" s="14">
        <v>2517.9749999999999</v>
      </c>
      <c r="C82" s="14">
        <v>13</v>
      </c>
      <c r="D82" s="13">
        <v>9.3000000000000013E-2</v>
      </c>
      <c r="E82" s="12" t="s">
        <v>67</v>
      </c>
    </row>
    <row r="83" spans="1:8" x14ac:dyDescent="0.25">
      <c r="A83" s="7">
        <v>14</v>
      </c>
      <c r="B83" s="14">
        <v>2517.9749999999999</v>
      </c>
      <c r="C83" s="7">
        <v>14</v>
      </c>
      <c r="D83" s="13">
        <v>6.8000000000000005E-2</v>
      </c>
    </row>
    <row r="84" spans="1:8" x14ac:dyDescent="0.25">
      <c r="A84" s="7">
        <v>15</v>
      </c>
      <c r="B84" s="14">
        <v>2464.9650000000001</v>
      </c>
      <c r="C84" s="7">
        <v>15</v>
      </c>
      <c r="D84" s="13">
        <v>0.111</v>
      </c>
    </row>
    <row r="85" spans="1:8" x14ac:dyDescent="0.25">
      <c r="A85" s="7">
        <v>16</v>
      </c>
      <c r="B85" s="14">
        <v>2464.9650000000001</v>
      </c>
      <c r="C85" s="7">
        <v>16</v>
      </c>
      <c r="D85" s="13">
        <v>3.5000000000000003E-2</v>
      </c>
    </row>
    <row r="86" spans="1:8" x14ac:dyDescent="0.25">
      <c r="A86" s="7">
        <v>17</v>
      </c>
      <c r="B86" s="14">
        <v>2623.9949999999999</v>
      </c>
      <c r="C86" s="7">
        <v>17</v>
      </c>
      <c r="D86" s="13">
        <v>0</v>
      </c>
    </row>
    <row r="87" spans="1:8" x14ac:dyDescent="0.25">
      <c r="A87" s="7">
        <v>18</v>
      </c>
      <c r="B87" s="14">
        <v>2650.5</v>
      </c>
      <c r="C87" s="7">
        <v>18</v>
      </c>
      <c r="D87" s="13">
        <v>0.11699999999999999</v>
      </c>
    </row>
    <row r="88" spans="1:8" x14ac:dyDescent="0.25">
      <c r="A88" s="7">
        <v>19</v>
      </c>
      <c r="B88" s="14">
        <v>2650.5</v>
      </c>
      <c r="C88" s="7">
        <v>19</v>
      </c>
      <c r="D88" s="13">
        <v>6.4000000000000001E-2</v>
      </c>
    </row>
    <row r="89" spans="1:8" x14ac:dyDescent="0.25">
      <c r="A89" s="7">
        <v>20</v>
      </c>
      <c r="B89" s="14">
        <v>2544.48</v>
      </c>
      <c r="C89" s="7">
        <v>20</v>
      </c>
      <c r="D89" s="13">
        <v>4.4999999999999998E-2</v>
      </c>
    </row>
    <row r="90" spans="1:8" x14ac:dyDescent="0.25">
      <c r="A90" s="7">
        <v>21</v>
      </c>
      <c r="B90" s="14">
        <v>2411.9549999999999</v>
      </c>
      <c r="C90" s="7">
        <v>21</v>
      </c>
      <c r="D90" s="13">
        <v>0</v>
      </c>
    </row>
    <row r="91" spans="1:8" x14ac:dyDescent="0.25">
      <c r="A91" s="7">
        <v>22</v>
      </c>
      <c r="B91" s="14">
        <v>2199.915</v>
      </c>
      <c r="C91" s="7">
        <v>22</v>
      </c>
      <c r="D91" s="13">
        <v>0</v>
      </c>
    </row>
    <row r="92" spans="1:8" x14ac:dyDescent="0.25">
      <c r="A92" s="7">
        <v>23</v>
      </c>
      <c r="B92" s="14">
        <v>1934.865</v>
      </c>
      <c r="C92" s="7">
        <v>23</v>
      </c>
      <c r="D92" s="13">
        <v>0</v>
      </c>
    </row>
    <row r="93" spans="1:8" x14ac:dyDescent="0.25">
      <c r="A93" s="7">
        <v>24</v>
      </c>
      <c r="B93" s="14">
        <v>1669.8150000000001</v>
      </c>
      <c r="C93" s="7">
        <v>24</v>
      </c>
      <c r="D93" s="13">
        <v>0</v>
      </c>
    </row>
    <row r="95" spans="1:8" ht="15" customHeight="1" x14ac:dyDescent="0.25">
      <c r="A95" s="23" t="s">
        <v>66</v>
      </c>
      <c r="B95" s="23"/>
      <c r="C95" s="23"/>
      <c r="D95" s="23"/>
      <c r="E95" s="7"/>
      <c r="F95" s="7"/>
      <c r="G95" s="7"/>
      <c r="H95" s="7"/>
    </row>
    <row r="96" spans="1:8" x14ac:dyDescent="0.25">
      <c r="A96" s="12" t="s">
        <v>46</v>
      </c>
      <c r="B96" s="12" t="s">
        <v>42</v>
      </c>
      <c r="C96" s="12" t="s">
        <v>39</v>
      </c>
      <c r="D96" s="12" t="s">
        <v>65</v>
      </c>
    </row>
    <row r="97" spans="1:4" x14ac:dyDescent="0.25">
      <c r="A97" s="12">
        <v>1</v>
      </c>
      <c r="B97" s="12">
        <v>3</v>
      </c>
      <c r="C97" s="7">
        <v>1</v>
      </c>
      <c r="D97" s="7">
        <v>180</v>
      </c>
    </row>
    <row r="98" spans="1:4" x14ac:dyDescent="0.25">
      <c r="A98" s="12">
        <v>2</v>
      </c>
      <c r="B98" s="12">
        <v>5</v>
      </c>
      <c r="C98" s="7">
        <v>2</v>
      </c>
      <c r="D98" s="7">
        <v>170</v>
      </c>
    </row>
    <row r="99" spans="1:4" x14ac:dyDescent="0.25">
      <c r="A99" s="12">
        <v>3</v>
      </c>
      <c r="B99" s="12">
        <v>7</v>
      </c>
      <c r="C99" s="7">
        <v>3</v>
      </c>
      <c r="D99" s="7">
        <v>160</v>
      </c>
    </row>
    <row r="100" spans="1:4" x14ac:dyDescent="0.25">
      <c r="A100" s="12">
        <v>4</v>
      </c>
      <c r="B100" s="12">
        <v>16</v>
      </c>
      <c r="C100" s="7">
        <v>4</v>
      </c>
      <c r="D100" s="7">
        <v>140</v>
      </c>
    </row>
    <row r="101" spans="1:4" x14ac:dyDescent="0.25">
      <c r="A101" s="12">
        <v>5</v>
      </c>
      <c r="B101" s="12">
        <v>21</v>
      </c>
      <c r="C101" s="7">
        <v>5</v>
      </c>
      <c r="D101" s="7">
        <v>120</v>
      </c>
    </row>
    <row r="102" spans="1:4" x14ac:dyDescent="0.25">
      <c r="A102" s="12">
        <v>6</v>
      </c>
      <c r="B102" s="12">
        <v>23</v>
      </c>
      <c r="C102" s="7">
        <v>6</v>
      </c>
      <c r="D102" s="7">
        <v>100</v>
      </c>
    </row>
    <row r="103" spans="1:4" x14ac:dyDescent="0.25">
      <c r="C103" s="7">
        <v>7</v>
      </c>
      <c r="D103" s="7">
        <v>90</v>
      </c>
    </row>
    <row r="104" spans="1:4" x14ac:dyDescent="0.25">
      <c r="C104" s="7">
        <v>8</v>
      </c>
      <c r="D104" s="7">
        <v>80</v>
      </c>
    </row>
    <row r="105" spans="1:4" x14ac:dyDescent="0.25">
      <c r="C105" s="7">
        <v>9</v>
      </c>
      <c r="D105" s="7">
        <v>80</v>
      </c>
    </row>
    <row r="106" spans="1:4" x14ac:dyDescent="0.25">
      <c r="C106" s="7">
        <v>10</v>
      </c>
      <c r="D106" s="7">
        <v>70</v>
      </c>
    </row>
    <row r="107" spans="1:4" x14ac:dyDescent="0.25">
      <c r="C107" s="7">
        <v>11</v>
      </c>
      <c r="D107" s="7">
        <v>70</v>
      </c>
    </row>
    <row r="108" spans="1:4" x14ac:dyDescent="0.25">
      <c r="C108" s="7">
        <v>12</v>
      </c>
      <c r="D108" s="7">
        <v>70</v>
      </c>
    </row>
    <row r="109" spans="1:4" x14ac:dyDescent="0.25">
      <c r="C109" s="7">
        <v>13</v>
      </c>
      <c r="D109" s="7">
        <v>80</v>
      </c>
    </row>
    <row r="110" spans="1:4" x14ac:dyDescent="0.25">
      <c r="C110" s="7">
        <v>14</v>
      </c>
      <c r="D110" s="7">
        <v>90</v>
      </c>
    </row>
    <row r="111" spans="1:4" x14ac:dyDescent="0.25">
      <c r="C111" s="7">
        <v>15</v>
      </c>
      <c r="D111" s="7">
        <v>100</v>
      </c>
    </row>
    <row r="112" spans="1:4" x14ac:dyDescent="0.25">
      <c r="C112" s="7">
        <v>16</v>
      </c>
      <c r="D112" s="7">
        <v>110</v>
      </c>
    </row>
    <row r="113" spans="3:4" x14ac:dyDescent="0.25">
      <c r="C113" s="7">
        <v>17</v>
      </c>
      <c r="D113" s="7">
        <v>120</v>
      </c>
    </row>
    <row r="114" spans="3:4" x14ac:dyDescent="0.25">
      <c r="C114" s="7">
        <v>18</v>
      </c>
      <c r="D114" s="7">
        <v>140</v>
      </c>
    </row>
    <row r="115" spans="3:4" x14ac:dyDescent="0.25">
      <c r="C115" s="7">
        <v>19</v>
      </c>
      <c r="D115" s="7">
        <v>150</v>
      </c>
    </row>
    <row r="116" spans="3:4" x14ac:dyDescent="0.25">
      <c r="C116" s="7">
        <v>20</v>
      </c>
      <c r="D116" s="7">
        <v>160</v>
      </c>
    </row>
    <row r="117" spans="3:4" x14ac:dyDescent="0.25">
      <c r="C117" s="7">
        <v>21</v>
      </c>
      <c r="D117" s="7">
        <v>170</v>
      </c>
    </row>
    <row r="118" spans="3:4" x14ac:dyDescent="0.25">
      <c r="C118" s="7">
        <v>22</v>
      </c>
      <c r="D118" s="7">
        <v>180</v>
      </c>
    </row>
    <row r="119" spans="3:4" x14ac:dyDescent="0.25">
      <c r="C119" s="7">
        <v>23</v>
      </c>
      <c r="D119" s="7">
        <v>190</v>
      </c>
    </row>
    <row r="120" spans="3:4" x14ac:dyDescent="0.25">
      <c r="C120" s="7">
        <v>24</v>
      </c>
      <c r="D120" s="7">
        <v>200</v>
      </c>
    </row>
  </sheetData>
  <mergeCells count="6">
    <mergeCell ref="A95:D95"/>
    <mergeCell ref="A1:D1"/>
    <mergeCell ref="A68:D68"/>
    <mergeCell ref="F1:I1"/>
    <mergeCell ref="A38:J38"/>
    <mergeCell ref="A53:J5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zoomScale="115" zoomScaleNormal="115" workbookViewId="0">
      <selection activeCell="W17" sqref="W17"/>
    </sheetView>
  </sheetViews>
  <sheetFormatPr defaultColWidth="11" defaultRowHeight="14.55" x14ac:dyDescent="0.25"/>
  <cols>
    <col min="1" max="23" width="4" bestFit="1" customWidth="1"/>
  </cols>
  <sheetData>
    <row r="1" spans="1:23" x14ac:dyDescent="0.25">
      <c r="A1">
        <v>1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</row>
    <row r="2" spans="1:23" x14ac:dyDescent="0.25">
      <c r="A2">
        <v>-1</v>
      </c>
      <c r="B2">
        <v>-1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>
        <v>0</v>
      </c>
      <c r="B3">
        <v>0</v>
      </c>
      <c r="C3">
        <v>-1</v>
      </c>
      <c r="D3">
        <v>-1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25">
      <c r="A4">
        <v>0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25">
      <c r="A6">
        <v>0</v>
      </c>
      <c r="B6">
        <v>0</v>
      </c>
      <c r="C6">
        <v>0</v>
      </c>
      <c r="D6">
        <v>0</v>
      </c>
      <c r="E6">
        <v>0</v>
      </c>
      <c r="F6">
        <v>-1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-1</v>
      </c>
      <c r="H7">
        <v>-1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</row>
    <row r="9" spans="1:23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</v>
      </c>
      <c r="W9">
        <v>0</v>
      </c>
    </row>
    <row r="10" spans="1:23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-1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</v>
      </c>
      <c r="M11">
        <v>-1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</row>
    <row r="12" spans="1:23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-1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v>1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-1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-1</v>
      </c>
      <c r="U19">
        <v>1</v>
      </c>
      <c r="V19">
        <v>0</v>
      </c>
      <c r="W19">
        <v>0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-1</v>
      </c>
      <c r="V20">
        <v>0</v>
      </c>
      <c r="W2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30" zoomScaleNormal="130" workbookViewId="0">
      <selection activeCell="F14" sqref="F14"/>
    </sheetView>
  </sheetViews>
  <sheetFormatPr defaultColWidth="11" defaultRowHeight="14.55" x14ac:dyDescent="0.25"/>
  <sheetData>
    <row r="1" spans="1:6" x14ac:dyDescent="0.25">
      <c r="A1" s="21">
        <v>1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25">
      <c r="A2">
        <v>0</v>
      </c>
      <c r="B2" s="21">
        <v>1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 s="21">
        <v>1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 s="21">
        <v>1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 s="21">
        <v>1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 s="21">
        <v>1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4"/>
  <sheetViews>
    <sheetView zoomScale="85" zoomScaleNormal="85" workbookViewId="0">
      <selection activeCell="AC31" sqref="AC31"/>
    </sheetView>
  </sheetViews>
  <sheetFormatPr defaultColWidth="11" defaultRowHeight="14.55" x14ac:dyDescent="0.25"/>
  <cols>
    <col min="1" max="34" width="4" bestFit="1" customWidth="1"/>
  </cols>
  <sheetData>
    <row r="1" spans="1:34" x14ac:dyDescent="0.2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</row>
    <row r="2" spans="1:34" x14ac:dyDescent="0.25">
      <c r="A2">
        <v>-1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>
        <v>0</v>
      </c>
      <c r="B3">
        <v>-1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0</v>
      </c>
      <c r="B4">
        <v>0</v>
      </c>
      <c r="C4">
        <v>0</v>
      </c>
      <c r="D4">
        <v>-1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>
        <v>0</v>
      </c>
      <c r="B5">
        <v>0</v>
      </c>
      <c r="C5">
        <v>-1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>
        <v>0</v>
      </c>
      <c r="B6">
        <v>0</v>
      </c>
      <c r="C6">
        <v>0</v>
      </c>
      <c r="D6">
        <v>0</v>
      </c>
      <c r="E6">
        <v>-1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-1</v>
      </c>
      <c r="G9">
        <v>0</v>
      </c>
      <c r="H9">
        <v>-1</v>
      </c>
      <c r="I9">
        <v>0</v>
      </c>
      <c r="J9">
        <v>0</v>
      </c>
      <c r="K9">
        <v>0</v>
      </c>
      <c r="L9">
        <v>-1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-1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-1</v>
      </c>
      <c r="O11">
        <v>0</v>
      </c>
      <c r="P11">
        <v>-1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-1</v>
      </c>
      <c r="P12">
        <v>0</v>
      </c>
      <c r="Q12">
        <v>-1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</v>
      </c>
      <c r="S13">
        <v>0</v>
      </c>
      <c r="T13">
        <v>-1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-1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</row>
    <row r="20" spans="1:3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-1</v>
      </c>
      <c r="AG20">
        <v>1</v>
      </c>
      <c r="AH20">
        <v>0</v>
      </c>
    </row>
    <row r="21" spans="1:3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-1</v>
      </c>
      <c r="AF21">
        <v>0</v>
      </c>
      <c r="AG21">
        <v>0</v>
      </c>
      <c r="AH21">
        <v>1</v>
      </c>
    </row>
    <row r="22" spans="1:3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-1</v>
      </c>
    </row>
    <row r="23" spans="1:3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-1</v>
      </c>
      <c r="V23">
        <v>-1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-1</v>
      </c>
      <c r="AH23">
        <v>0</v>
      </c>
    </row>
    <row r="24" spans="1:3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zoomScale="85" zoomScaleNormal="85" workbookViewId="0">
      <selection sqref="A1:L1"/>
    </sheetView>
  </sheetViews>
  <sheetFormatPr defaultColWidth="11" defaultRowHeight="14.55" x14ac:dyDescent="0.25"/>
  <sheetData>
    <row r="1" spans="1:12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</row>
    <row r="24" spans="1:1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A6B0-0348-0B4E-99D8-DE20897408F8}">
  <dimension ref="A1:Y25"/>
  <sheetViews>
    <sheetView tabSelected="1" zoomScale="85" zoomScaleNormal="85" workbookViewId="0">
      <selection activeCell="F38" sqref="F38"/>
    </sheetView>
  </sheetViews>
  <sheetFormatPr defaultColWidth="10.77734375" defaultRowHeight="14.55" x14ac:dyDescent="0.25"/>
  <cols>
    <col min="1" max="1" width="8.5546875" style="26" bestFit="1" customWidth="1"/>
    <col min="2" max="10" width="16.109375" style="26" bestFit="1" customWidth="1"/>
    <col min="11" max="13" width="17.21875" style="26" bestFit="1" customWidth="1"/>
    <col min="14" max="25" width="12.77734375" style="26" bestFit="1" customWidth="1"/>
    <col min="26" max="16384" width="10.77734375" style="26"/>
  </cols>
  <sheetData>
    <row r="1" spans="1:25" x14ac:dyDescent="0.25">
      <c r="B1" s="26" t="s">
        <v>80</v>
      </c>
      <c r="C1" s="26" t="s">
        <v>81</v>
      </c>
      <c r="D1" s="26" t="s">
        <v>82</v>
      </c>
      <c r="E1" s="26" t="s">
        <v>83</v>
      </c>
      <c r="F1" s="26" t="s">
        <v>84</v>
      </c>
      <c r="G1" s="26" t="s">
        <v>85</v>
      </c>
      <c r="H1" s="26" t="s">
        <v>86</v>
      </c>
      <c r="I1" s="26" t="s">
        <v>87</v>
      </c>
      <c r="J1" s="26" t="s">
        <v>88</v>
      </c>
      <c r="K1" s="26" t="s">
        <v>89</v>
      </c>
      <c r="L1" s="26" t="s">
        <v>90</v>
      </c>
      <c r="M1" s="26" t="s">
        <v>91</v>
      </c>
      <c r="N1" s="26" t="s">
        <v>92</v>
      </c>
      <c r="O1" s="26" t="s">
        <v>93</v>
      </c>
      <c r="P1" s="26" t="s">
        <v>94</v>
      </c>
      <c r="Q1" s="26" t="s">
        <v>95</v>
      </c>
      <c r="R1" s="26" t="s">
        <v>96</v>
      </c>
      <c r="S1" s="26" t="s">
        <v>97</v>
      </c>
      <c r="T1" s="26" t="s">
        <v>98</v>
      </c>
      <c r="U1" s="26" t="s">
        <v>99</v>
      </c>
      <c r="V1" s="26" t="s">
        <v>100</v>
      </c>
      <c r="W1" s="26" t="s">
        <v>101</v>
      </c>
      <c r="X1" s="26" t="s">
        <v>102</v>
      </c>
      <c r="Y1" s="26" t="s">
        <v>103</v>
      </c>
    </row>
    <row r="2" spans="1:25" x14ac:dyDescent="0.25">
      <c r="A2" s="26" t="s">
        <v>104</v>
      </c>
      <c r="B2" s="26">
        <v>74.879288095156596</v>
      </c>
      <c r="C2" s="26">
        <v>102.94658176770099</v>
      </c>
      <c r="D2" s="26">
        <v>126.0436093715338</v>
      </c>
      <c r="E2" s="26">
        <v>72.676646372172812</v>
      </c>
      <c r="F2" s="26">
        <v>72.503439121735198</v>
      </c>
      <c r="G2" s="26">
        <v>72.234716229152795</v>
      </c>
      <c r="H2" s="26">
        <v>47.5470927516198</v>
      </c>
      <c r="I2" s="26">
        <v>55.900164325674595</v>
      </c>
      <c r="J2" s="26">
        <v>110.72235004523542</v>
      </c>
      <c r="K2" s="26">
        <v>43.729459332778198</v>
      </c>
      <c r="L2" s="26">
        <v>48.779199181680198</v>
      </c>
      <c r="M2" s="26">
        <v>19.1424912059082</v>
      </c>
      <c r="N2" s="26">
        <v>82.502421412740404</v>
      </c>
      <c r="O2" s="26">
        <v>32.841588294934596</v>
      </c>
      <c r="P2" s="26">
        <v>118.51622956847081</v>
      </c>
      <c r="Q2" s="26">
        <v>24.378330488047602</v>
      </c>
      <c r="R2" s="26">
        <v>98.88498375291141</v>
      </c>
      <c r="S2" s="26">
        <v>61.939466995798597</v>
      </c>
      <c r="T2" s="26">
        <v>42.574340874619594</v>
      </c>
      <c r="U2" s="26">
        <v>54.967871233824191</v>
      </c>
      <c r="V2" s="26">
        <v>43.899226579118995</v>
      </c>
      <c r="W2" s="26">
        <v>34.407637796496203</v>
      </c>
      <c r="X2" s="26">
        <v>51.900070035443008</v>
      </c>
      <c r="Y2" s="26">
        <v>61.796795863607599</v>
      </c>
    </row>
    <row r="3" spans="1:25" x14ac:dyDescent="0.25">
      <c r="A3" s="26" t="s">
        <v>111</v>
      </c>
      <c r="B3" s="26">
        <v>66.643787462435995</v>
      </c>
      <c r="C3" s="26">
        <v>101.90940117170939</v>
      </c>
      <c r="D3" s="26">
        <v>117.15714683545559</v>
      </c>
      <c r="E3" s="26">
        <v>75.845517639897793</v>
      </c>
      <c r="F3" s="26">
        <v>70.087354471501797</v>
      </c>
      <c r="G3" s="26">
        <v>70.234660115455597</v>
      </c>
      <c r="H3" s="26">
        <v>37.762952445756795</v>
      </c>
      <c r="I3" s="26">
        <v>52.452906517103997</v>
      </c>
      <c r="J3" s="26">
        <v>100.87724357827139</v>
      </c>
      <c r="K3" s="26">
        <v>46.627812301033202</v>
      </c>
      <c r="L3" s="26">
        <v>42.059638899126199</v>
      </c>
      <c r="M3" s="26">
        <v>19.941402526977221</v>
      </c>
      <c r="N3" s="26">
        <v>94.1881570279524</v>
      </c>
      <c r="O3" s="26">
        <v>30.061214830861399</v>
      </c>
      <c r="P3" s="26">
        <v>76.055681372396208</v>
      </c>
      <c r="Q3" s="26">
        <v>31.117571042234001</v>
      </c>
      <c r="R3" s="26">
        <v>81.040182131339407</v>
      </c>
      <c r="S3" s="26">
        <v>80.590876277542392</v>
      </c>
      <c r="T3" s="26">
        <v>39.005158001962997</v>
      </c>
      <c r="U3" s="26">
        <v>49.536109811954603</v>
      </c>
      <c r="V3" s="26">
        <v>42.109860378011597</v>
      </c>
      <c r="W3" s="26">
        <v>42.947932208522595</v>
      </c>
      <c r="X3" s="26">
        <v>45.448751382360598</v>
      </c>
      <c r="Y3" s="26">
        <v>55.482168047933001</v>
      </c>
    </row>
    <row r="4" spans="1:25" x14ac:dyDescent="0.25">
      <c r="A4" s="26" t="s">
        <v>109</v>
      </c>
      <c r="B4" s="26">
        <v>59.548951303497603</v>
      </c>
      <c r="C4" s="26">
        <v>97.938294555781411</v>
      </c>
      <c r="D4" s="26">
        <v>98.55475923709939</v>
      </c>
      <c r="E4" s="26">
        <v>80.557953195843197</v>
      </c>
      <c r="F4" s="26">
        <v>76.026961458959192</v>
      </c>
      <c r="G4" s="26">
        <v>67.710929110221798</v>
      </c>
      <c r="H4" s="26">
        <v>33.180938074777998</v>
      </c>
      <c r="I4" s="26">
        <v>52.147938525617398</v>
      </c>
      <c r="J4" s="26">
        <v>97.151673683029003</v>
      </c>
      <c r="K4" s="26">
        <v>44.513228119959798</v>
      </c>
      <c r="L4" s="26">
        <v>45.844293446039202</v>
      </c>
      <c r="M4" s="26">
        <v>28.326659562784599</v>
      </c>
      <c r="N4" s="26">
        <v>50.992852450369796</v>
      </c>
      <c r="O4" s="26">
        <v>38.947731631633204</v>
      </c>
      <c r="P4" s="26">
        <v>131.30600654943902</v>
      </c>
      <c r="Q4" s="26">
        <v>52.296834917804802</v>
      </c>
      <c r="R4" s="26">
        <v>72.302324662195204</v>
      </c>
      <c r="S4" s="26">
        <v>85.179812141143401</v>
      </c>
      <c r="T4" s="26">
        <v>41.5971034493164</v>
      </c>
      <c r="U4" s="26">
        <v>52.804387785922202</v>
      </c>
      <c r="V4" s="26">
        <v>50.436905132764203</v>
      </c>
      <c r="W4" s="26">
        <v>44.000505666185802</v>
      </c>
      <c r="X4" s="26">
        <v>40.800668491065196</v>
      </c>
      <c r="Y4" s="26">
        <v>53.237910864214001</v>
      </c>
    </row>
    <row r="5" spans="1:25" x14ac:dyDescent="0.25">
      <c r="A5" s="26" t="s">
        <v>108</v>
      </c>
      <c r="B5" s="26">
        <v>70.741347406099393</v>
      </c>
      <c r="C5" s="26">
        <v>100.950034149717</v>
      </c>
      <c r="D5" s="26">
        <v>102.44102542915881</v>
      </c>
      <c r="E5" s="26">
        <v>71.213754955910602</v>
      </c>
      <c r="F5" s="26">
        <v>72.383216189614387</v>
      </c>
      <c r="G5" s="26">
        <v>61.237295070301599</v>
      </c>
      <c r="H5" s="26">
        <v>32.251028625801595</v>
      </c>
      <c r="I5" s="26">
        <v>51.287080357481997</v>
      </c>
      <c r="J5" s="26">
        <v>113.4398263938062</v>
      </c>
      <c r="K5" s="26">
        <v>44.696218076130599</v>
      </c>
      <c r="L5" s="26">
        <v>42.195020597794596</v>
      </c>
      <c r="M5" s="26">
        <v>36.654907289815803</v>
      </c>
      <c r="N5" s="26">
        <v>48.992689043630399</v>
      </c>
      <c r="O5" s="26">
        <v>37.359955257707</v>
      </c>
      <c r="P5" s="26">
        <v>122.202177356541</v>
      </c>
      <c r="Q5" s="26">
        <v>34.589427171872401</v>
      </c>
      <c r="R5" s="26">
        <v>58.112323395520804</v>
      </c>
      <c r="S5" s="26">
        <v>77.910554928046196</v>
      </c>
      <c r="T5" s="26">
        <v>39.458682056195997</v>
      </c>
      <c r="U5" s="26">
        <v>47.476406694218397</v>
      </c>
      <c r="V5" s="26">
        <v>51.827933163658599</v>
      </c>
      <c r="W5" s="26">
        <v>33.497234857475398</v>
      </c>
      <c r="X5" s="26">
        <v>39.690687524490194</v>
      </c>
      <c r="Y5" s="26">
        <v>52.195809017116197</v>
      </c>
    </row>
    <row r="6" spans="1:25" x14ac:dyDescent="0.25">
      <c r="A6" s="26" t="s">
        <v>110</v>
      </c>
      <c r="B6" s="26">
        <v>63.839594139120202</v>
      </c>
      <c r="C6" s="26">
        <v>101.94901096637079</v>
      </c>
      <c r="D6" s="26">
        <v>76.833855677586797</v>
      </c>
      <c r="E6" s="26">
        <v>67.211169405474408</v>
      </c>
      <c r="F6" s="26">
        <v>70.611866603457401</v>
      </c>
      <c r="G6" s="26">
        <v>59.7588759485268</v>
      </c>
      <c r="H6" s="26">
        <v>32.051302289290803</v>
      </c>
      <c r="I6" s="26">
        <v>52.763674090149408</v>
      </c>
      <c r="J6" s="26">
        <v>131.2895939824962</v>
      </c>
      <c r="K6" s="26">
        <v>42.678902579843403</v>
      </c>
      <c r="L6" s="26">
        <v>39.954522401856003</v>
      </c>
      <c r="M6" s="26">
        <v>38.0702023660414</v>
      </c>
      <c r="N6" s="26">
        <v>34.193009877181396</v>
      </c>
      <c r="O6" s="26">
        <v>33.515538555142996</v>
      </c>
      <c r="P6" s="26">
        <v>67.375845339950402</v>
      </c>
      <c r="Q6" s="26">
        <v>25.520120493875996</v>
      </c>
      <c r="R6" s="26">
        <v>61.757301951209399</v>
      </c>
      <c r="S6" s="26">
        <v>58.484864373303402</v>
      </c>
      <c r="T6" s="26">
        <v>39.098638070269999</v>
      </c>
      <c r="U6" s="26">
        <v>39.592624086633201</v>
      </c>
      <c r="V6" s="26">
        <v>39.600149697363406</v>
      </c>
      <c r="W6" s="26">
        <v>44.941519250883999</v>
      </c>
      <c r="X6" s="26">
        <v>41.326521832715805</v>
      </c>
      <c r="Y6" s="26">
        <v>49.553990182196401</v>
      </c>
    </row>
    <row r="7" spans="1:25" x14ac:dyDescent="0.25">
      <c r="A7" s="26" t="s">
        <v>107</v>
      </c>
      <c r="B7" s="26">
        <v>63.451538488484609</v>
      </c>
      <c r="C7" s="26">
        <v>99.715396869002205</v>
      </c>
      <c r="D7" s="26">
        <v>79.705097175218398</v>
      </c>
      <c r="E7" s="26">
        <v>63.197777733115799</v>
      </c>
      <c r="F7" s="26">
        <v>64.299131773703607</v>
      </c>
      <c r="G7" s="26">
        <v>56.953711576384606</v>
      </c>
      <c r="H7" s="26">
        <v>34.367326847698401</v>
      </c>
      <c r="I7" s="26">
        <v>40.494788509698196</v>
      </c>
      <c r="J7" s="26">
        <v>104.71097561078919</v>
      </c>
      <c r="K7" s="26">
        <v>40.627785921762801</v>
      </c>
      <c r="L7" s="26">
        <v>46.302090679553999</v>
      </c>
      <c r="M7" s="26">
        <v>48.873692279835403</v>
      </c>
      <c r="N7" s="26">
        <v>53.876224629927009</v>
      </c>
      <c r="O7" s="26">
        <v>30.790552432808798</v>
      </c>
      <c r="P7" s="26">
        <v>63.720024376187197</v>
      </c>
      <c r="Q7" s="26">
        <v>22.877192427841997</v>
      </c>
      <c r="R7" s="26">
        <v>69.474936235315198</v>
      </c>
      <c r="S7" s="26">
        <v>43.537586216512196</v>
      </c>
      <c r="T7" s="26">
        <v>33.643649147097598</v>
      </c>
      <c r="U7" s="26">
        <v>35.140238683790798</v>
      </c>
      <c r="V7" s="26">
        <v>41.867322916432798</v>
      </c>
      <c r="W7" s="26">
        <v>59.796433809749409</v>
      </c>
      <c r="X7" s="26">
        <v>41.666273635023394</v>
      </c>
      <c r="Y7" s="26">
        <v>48.983993861453996</v>
      </c>
    </row>
    <row r="8" spans="1:25" x14ac:dyDescent="0.25">
      <c r="A8" s="26" t="s">
        <v>112</v>
      </c>
      <c r="B8" s="26">
        <v>52.794089528718004</v>
      </c>
      <c r="C8" s="26">
        <v>84.081107667226206</v>
      </c>
      <c r="D8" s="26">
        <v>81.328055903042596</v>
      </c>
      <c r="E8" s="26">
        <v>59.050402440805605</v>
      </c>
      <c r="F8" s="26">
        <v>57.212877009637602</v>
      </c>
      <c r="G8" s="26">
        <v>60.809903943476399</v>
      </c>
      <c r="H8" s="26">
        <v>26.184661738343401</v>
      </c>
      <c r="I8" s="26">
        <v>33.946605768302199</v>
      </c>
      <c r="J8" s="26">
        <v>67.312746217302603</v>
      </c>
      <c r="K8" s="26">
        <v>40.352098763874608</v>
      </c>
      <c r="L8" s="26">
        <v>33.813803961261399</v>
      </c>
      <c r="M8" s="26">
        <v>31.589254126920203</v>
      </c>
      <c r="N8" s="26">
        <v>82.213783465868801</v>
      </c>
      <c r="O8" s="26">
        <v>29.018934382654397</v>
      </c>
      <c r="P8" s="26">
        <v>53.7132561023002</v>
      </c>
      <c r="Q8" s="26">
        <v>21.665314680696397</v>
      </c>
      <c r="R8" s="26">
        <v>72.227002729950996</v>
      </c>
      <c r="S8" s="26">
        <v>40.797965547977995</v>
      </c>
      <c r="T8" s="26">
        <v>32.1799403681092</v>
      </c>
      <c r="U8" s="26">
        <v>34.786190920488004</v>
      </c>
      <c r="V8" s="26">
        <v>36.311063035272802</v>
      </c>
      <c r="W8" s="26">
        <v>49.345139453746604</v>
      </c>
      <c r="X8" s="26">
        <v>49.651285474318399</v>
      </c>
      <c r="Y8" s="26">
        <v>48.534763586562804</v>
      </c>
    </row>
    <row r="9" spans="1:25" x14ac:dyDescent="0.25">
      <c r="A9" s="26" t="s">
        <v>106</v>
      </c>
      <c r="B9" s="26">
        <v>34.576294282837601</v>
      </c>
      <c r="C9" s="26">
        <v>64.736055490136394</v>
      </c>
      <c r="D9" s="26">
        <v>53.487456599853999</v>
      </c>
      <c r="E9" s="26">
        <v>62.120882631144802</v>
      </c>
      <c r="F9" s="26">
        <v>48.550420029132198</v>
      </c>
      <c r="G9" s="26">
        <v>57.270300084152204</v>
      </c>
      <c r="H9" s="26">
        <v>14.277313260394319</v>
      </c>
      <c r="I9" s="26">
        <v>19.566594429579581</v>
      </c>
      <c r="J9" s="26">
        <v>34.313627909217594</v>
      </c>
      <c r="K9" s="26">
        <v>38.971173362069401</v>
      </c>
      <c r="L9" s="26">
        <v>15.42989967540912</v>
      </c>
      <c r="M9" s="26">
        <v>29.5279576500944</v>
      </c>
      <c r="N9" s="26">
        <v>72.77381203608941</v>
      </c>
      <c r="O9" s="26">
        <v>26.359876306731401</v>
      </c>
      <c r="P9" s="26">
        <v>47.761181890864805</v>
      </c>
      <c r="Q9" s="26">
        <v>13.152490119801461</v>
      </c>
      <c r="R9" s="26">
        <v>56.464809891203601</v>
      </c>
      <c r="S9" s="26">
        <v>23.777066973852801</v>
      </c>
      <c r="T9" s="26">
        <v>22.790151064554802</v>
      </c>
      <c r="U9" s="26">
        <v>41.064881755998201</v>
      </c>
      <c r="V9" s="26">
        <v>23.584263895093798</v>
      </c>
      <c r="W9" s="26">
        <v>20.730258974728201</v>
      </c>
      <c r="X9" s="26">
        <v>52.929517510570193</v>
      </c>
      <c r="Y9" s="26">
        <v>46.3676599205548</v>
      </c>
    </row>
    <row r="10" spans="1:25" x14ac:dyDescent="0.25">
      <c r="A10" s="26" t="s">
        <v>105</v>
      </c>
      <c r="B10" s="26">
        <v>22.465902014900401</v>
      </c>
      <c r="C10" s="26">
        <v>48.149339437576195</v>
      </c>
      <c r="D10" s="26">
        <v>36.807015093926594</v>
      </c>
      <c r="E10" s="26">
        <v>51.953052243549607</v>
      </c>
      <c r="F10" s="26">
        <v>35.279180510365002</v>
      </c>
      <c r="G10" s="26">
        <v>46.478174563793402</v>
      </c>
      <c r="H10" s="26">
        <v>11.460676491647501</v>
      </c>
      <c r="I10" s="26">
        <v>16.329474398231859</v>
      </c>
      <c r="J10" s="26">
        <v>22.0802241059592</v>
      </c>
      <c r="K10" s="26">
        <v>32.631139784721</v>
      </c>
      <c r="L10" s="26">
        <v>12.648359771112618</v>
      </c>
      <c r="M10" s="26">
        <v>21.190700088525396</v>
      </c>
      <c r="N10" s="26">
        <v>69.180081840754809</v>
      </c>
      <c r="O10" s="26">
        <v>14.35642769039192</v>
      </c>
      <c r="P10" s="26">
        <v>21.070917936111599</v>
      </c>
      <c r="Q10" s="26">
        <v>13.650719990352979</v>
      </c>
      <c r="R10" s="26">
        <v>47.601060674516404</v>
      </c>
      <c r="S10" s="26">
        <v>18.424237767581161</v>
      </c>
      <c r="T10" s="26">
        <v>8.1477243732573807</v>
      </c>
      <c r="U10" s="26">
        <v>34.670030185105801</v>
      </c>
      <c r="V10" s="26">
        <v>16.080692187281102</v>
      </c>
      <c r="W10" s="26">
        <v>12.980958509074981</v>
      </c>
      <c r="X10" s="26">
        <v>49.151214459927601</v>
      </c>
      <c r="Y10" s="26">
        <v>43.564500249801405</v>
      </c>
    </row>
    <row r="11" spans="1:25" x14ac:dyDescent="0.25">
      <c r="A11" s="26" t="s">
        <v>113</v>
      </c>
      <c r="B11" s="26">
        <v>22.804645522395202</v>
      </c>
      <c r="C11" s="26">
        <v>34.191097587751202</v>
      </c>
      <c r="D11" s="26">
        <v>43.6451338775708</v>
      </c>
      <c r="E11" s="26">
        <v>33.558891598261596</v>
      </c>
      <c r="F11" s="26">
        <v>22.867806971456801</v>
      </c>
      <c r="G11" s="26">
        <v>29.643024664098</v>
      </c>
      <c r="H11" s="26">
        <v>14.157319377735163</v>
      </c>
      <c r="I11" s="26">
        <v>15.906309151332302</v>
      </c>
      <c r="J11" s="26">
        <v>21.791467247498201</v>
      </c>
      <c r="K11" s="26">
        <v>24.642622453982401</v>
      </c>
      <c r="L11" s="26">
        <v>14.28919108593476</v>
      </c>
      <c r="M11" s="26">
        <v>17.929398680858363</v>
      </c>
      <c r="N11" s="26">
        <v>71.8255592169062</v>
      </c>
      <c r="O11" s="26">
        <v>8.6106525007152008</v>
      </c>
      <c r="P11" s="26">
        <v>29.999832026198199</v>
      </c>
      <c r="Q11" s="26">
        <v>22.050235123875002</v>
      </c>
      <c r="R11" s="26">
        <v>38.950485227252798</v>
      </c>
      <c r="S11" s="26">
        <v>25.249397539278398</v>
      </c>
      <c r="T11" s="26">
        <v>7.5885796540696395</v>
      </c>
      <c r="U11" s="26">
        <v>22.342750719521401</v>
      </c>
      <c r="V11" s="26">
        <v>16.363514280944923</v>
      </c>
      <c r="W11" s="26">
        <v>7.0388324165794005</v>
      </c>
      <c r="X11" s="26">
        <v>38.36149151587</v>
      </c>
      <c r="Y11" s="26">
        <v>33.642689554134805</v>
      </c>
    </row>
    <row r="12" spans="1:25" x14ac:dyDescent="0.25">
      <c r="A12" s="26" t="s">
        <v>114</v>
      </c>
      <c r="B12" s="26">
        <v>21.086993191195798</v>
      </c>
      <c r="C12" s="26">
        <v>24.7861665662418</v>
      </c>
      <c r="D12" s="26">
        <v>49.120399748532002</v>
      </c>
      <c r="E12" s="26">
        <v>22.705533338711803</v>
      </c>
      <c r="F12" s="26">
        <v>22.706665445479601</v>
      </c>
      <c r="G12" s="26">
        <v>16.658610488132499</v>
      </c>
      <c r="H12" s="26">
        <v>18.1553401029926</v>
      </c>
      <c r="I12" s="26">
        <v>19.356920245657641</v>
      </c>
      <c r="J12" s="26">
        <v>17.19682234465656</v>
      </c>
      <c r="K12" s="26">
        <v>17.144387887589659</v>
      </c>
      <c r="L12" s="26">
        <v>13.76522813994926</v>
      </c>
      <c r="M12" s="26">
        <v>24.7604561996752</v>
      </c>
      <c r="N12" s="26">
        <v>64.268922996413608</v>
      </c>
      <c r="O12" s="26">
        <v>8.9888882744626795</v>
      </c>
      <c r="P12" s="26">
        <v>54.769283397369591</v>
      </c>
      <c r="Q12" s="26">
        <v>18.781823687411602</v>
      </c>
      <c r="R12" s="26">
        <v>23.805972596409003</v>
      </c>
      <c r="S12" s="26">
        <v>19.545370843381061</v>
      </c>
      <c r="T12" s="26">
        <v>10.66031618848122</v>
      </c>
      <c r="U12" s="26">
        <v>20.513107901268597</v>
      </c>
      <c r="V12" s="26">
        <v>19.230523457304582</v>
      </c>
      <c r="W12" s="26">
        <v>8.4790915540921787</v>
      </c>
      <c r="X12" s="26">
        <v>28.194256895293201</v>
      </c>
      <c r="Y12" s="26">
        <v>23.443816903966201</v>
      </c>
    </row>
    <row r="13" spans="1:25" x14ac:dyDescent="0.25">
      <c r="A13" s="26" t="s">
        <v>115</v>
      </c>
      <c r="B13" s="26">
        <v>20.868511576974996</v>
      </c>
      <c r="C13" s="26">
        <v>21.534029299920402</v>
      </c>
      <c r="D13" s="26">
        <v>64.892756403364004</v>
      </c>
      <c r="E13" s="26">
        <v>21.0386220474896</v>
      </c>
      <c r="F13" s="26">
        <v>24.793654482904</v>
      </c>
      <c r="G13" s="26">
        <v>16.523053216238321</v>
      </c>
      <c r="H13" s="26">
        <v>16.73388256795258</v>
      </c>
      <c r="I13" s="26">
        <v>18.563072536720281</v>
      </c>
      <c r="J13" s="26">
        <v>18.71232787185518</v>
      </c>
      <c r="K13" s="26">
        <v>14.80418380109584</v>
      </c>
      <c r="L13" s="26">
        <v>15.269536185949681</v>
      </c>
      <c r="M13" s="26">
        <v>25.516449238416001</v>
      </c>
      <c r="N13" s="26">
        <v>56.397821095462596</v>
      </c>
      <c r="O13" s="26">
        <v>9.3018143611350208</v>
      </c>
      <c r="P13" s="26">
        <v>81.638528765484594</v>
      </c>
      <c r="Q13" s="26">
        <v>22.142788457633799</v>
      </c>
      <c r="R13" s="26">
        <v>19.1387027641358</v>
      </c>
      <c r="S13" s="26">
        <v>21.006359176181803</v>
      </c>
      <c r="T13" s="26">
        <v>11.641350419003601</v>
      </c>
      <c r="U13" s="26">
        <v>23.311043959461401</v>
      </c>
      <c r="V13" s="26">
        <v>25.1009562322966</v>
      </c>
      <c r="W13" s="26">
        <v>9.1457263152688597</v>
      </c>
      <c r="X13" s="26">
        <v>22.467499470246398</v>
      </c>
      <c r="Y13" s="26">
        <v>18.3163088665431</v>
      </c>
    </row>
    <row r="14" spans="1:25" x14ac:dyDescent="0.25">
      <c r="A14" s="26" t="s">
        <v>116</v>
      </c>
      <c r="B14" s="26">
        <v>22.593937877047399</v>
      </c>
      <c r="C14" s="26">
        <v>22.993320706951003</v>
      </c>
      <c r="D14" s="26">
        <v>69.932266300428211</v>
      </c>
      <c r="E14" s="26">
        <v>21.689188454733397</v>
      </c>
      <c r="F14" s="26">
        <v>26.5063029607348</v>
      </c>
      <c r="G14" s="26">
        <v>16.27413309918618</v>
      </c>
      <c r="H14" s="26">
        <v>20.0958359802068</v>
      </c>
      <c r="I14" s="26">
        <v>20.274098190895401</v>
      </c>
      <c r="J14" s="26">
        <v>21.8212212000374</v>
      </c>
      <c r="K14" s="26">
        <v>15.044886080412601</v>
      </c>
      <c r="L14" s="26">
        <v>16.164760522895619</v>
      </c>
      <c r="M14" s="26">
        <v>18.913061501156839</v>
      </c>
      <c r="N14" s="26">
        <v>59.305542708062603</v>
      </c>
      <c r="O14" s="26">
        <v>10.27514241767226</v>
      </c>
      <c r="P14" s="26">
        <v>97.676259308740782</v>
      </c>
      <c r="Q14" s="26">
        <v>19.479368626019202</v>
      </c>
      <c r="R14" s="26">
        <v>24.0866023251392</v>
      </c>
      <c r="S14" s="26">
        <v>18.831997055586861</v>
      </c>
      <c r="T14" s="26">
        <v>11.46404681072948</v>
      </c>
      <c r="U14" s="26">
        <v>19.289779452858959</v>
      </c>
      <c r="V14" s="26">
        <v>24.444448387985403</v>
      </c>
      <c r="W14" s="26">
        <v>9.6588775888311211</v>
      </c>
      <c r="X14" s="26">
        <v>20.668606652516001</v>
      </c>
      <c r="Y14" s="26">
        <v>17.112865923298124</v>
      </c>
    </row>
    <row r="15" spans="1:25" x14ac:dyDescent="0.25">
      <c r="A15" s="26" t="s">
        <v>117</v>
      </c>
      <c r="B15" s="26">
        <v>23.429832156591196</v>
      </c>
      <c r="C15" s="26">
        <v>30.281122580036399</v>
      </c>
      <c r="D15" s="26">
        <v>60.904270223699797</v>
      </c>
      <c r="E15" s="26">
        <v>23.3177540459554</v>
      </c>
      <c r="F15" s="26">
        <v>27.484982266925201</v>
      </c>
      <c r="G15" s="26">
        <v>18.860043100015002</v>
      </c>
      <c r="H15" s="26">
        <v>16.55916215928346</v>
      </c>
      <c r="I15" s="26">
        <v>20.151828591423602</v>
      </c>
      <c r="J15" s="26">
        <v>25.043990814376002</v>
      </c>
      <c r="K15" s="26">
        <v>17.203595858270603</v>
      </c>
      <c r="L15" s="26">
        <v>17.36953487925572</v>
      </c>
      <c r="M15" s="26">
        <v>18.109894634788603</v>
      </c>
      <c r="N15" s="26">
        <v>71.168889151773996</v>
      </c>
      <c r="O15" s="26">
        <v>10.638416121149099</v>
      </c>
      <c r="P15" s="26">
        <v>93.2182337622544</v>
      </c>
      <c r="Q15" s="26">
        <v>25.566959872748001</v>
      </c>
      <c r="R15" s="26">
        <v>28.0334685707452</v>
      </c>
      <c r="S15" s="26">
        <v>19.251812979997421</v>
      </c>
      <c r="T15" s="26">
        <v>14.888799814630261</v>
      </c>
      <c r="U15" s="26">
        <v>18.522785551369299</v>
      </c>
      <c r="V15" s="26">
        <v>24.980595978652801</v>
      </c>
      <c r="W15" s="26">
        <v>16.638588675112079</v>
      </c>
      <c r="X15" s="26">
        <v>19.388579196635337</v>
      </c>
      <c r="Y15" s="26">
        <v>17.77413465130174</v>
      </c>
    </row>
    <row r="16" spans="1:25" x14ac:dyDescent="0.25">
      <c r="A16" s="26" t="s">
        <v>118</v>
      </c>
      <c r="B16" s="26">
        <v>25.187092979508805</v>
      </c>
      <c r="C16" s="26">
        <v>37.409839594857601</v>
      </c>
      <c r="D16" s="26">
        <v>66.246080544308811</v>
      </c>
      <c r="E16" s="26">
        <v>22.260729173438403</v>
      </c>
      <c r="F16" s="26">
        <v>30.729492651985204</v>
      </c>
      <c r="G16" s="26">
        <v>20.2727572468864</v>
      </c>
      <c r="H16" s="26">
        <v>22.987449946995401</v>
      </c>
      <c r="I16" s="26">
        <v>24.953051190827999</v>
      </c>
      <c r="J16" s="26">
        <v>23.322939994645601</v>
      </c>
      <c r="K16" s="26">
        <v>17.340716816463239</v>
      </c>
      <c r="L16" s="26">
        <v>16.411609548308238</v>
      </c>
      <c r="M16" s="26">
        <v>24.933571990468401</v>
      </c>
      <c r="N16" s="26">
        <v>83.0091619868452</v>
      </c>
      <c r="O16" s="26">
        <v>12.050477680187919</v>
      </c>
      <c r="P16" s="26">
        <v>87.362956801396606</v>
      </c>
      <c r="Q16" s="26">
        <v>18.155938575883042</v>
      </c>
      <c r="R16" s="26">
        <v>28.714130984632202</v>
      </c>
      <c r="S16" s="26">
        <v>16.192667541957441</v>
      </c>
      <c r="T16" s="26">
        <v>14.042705788192462</v>
      </c>
      <c r="U16" s="26">
        <v>22.845131871061</v>
      </c>
      <c r="V16" s="26">
        <v>23.268698478508199</v>
      </c>
      <c r="W16" s="26">
        <v>14.693502504468681</v>
      </c>
      <c r="X16" s="26">
        <v>20.0715440027382</v>
      </c>
      <c r="Y16" s="26">
        <v>18.818009437647461</v>
      </c>
    </row>
    <row r="17" spans="1:25" x14ac:dyDescent="0.25">
      <c r="A17" s="26" t="s">
        <v>119</v>
      </c>
      <c r="B17" s="26">
        <v>25.928357816334604</v>
      </c>
      <c r="C17" s="26">
        <v>41.527973456592598</v>
      </c>
      <c r="D17" s="26">
        <v>70.929116679693209</v>
      </c>
      <c r="E17" s="26">
        <v>21.252385862897398</v>
      </c>
      <c r="F17" s="26">
        <v>30.627105677102001</v>
      </c>
      <c r="G17" s="26">
        <v>20.669747704273604</v>
      </c>
      <c r="H17" s="26">
        <v>18.863358106953761</v>
      </c>
      <c r="I17" s="26">
        <v>24.686244917475403</v>
      </c>
      <c r="J17" s="26">
        <v>31.4898925465668</v>
      </c>
      <c r="K17" s="26">
        <v>17.437091027902902</v>
      </c>
      <c r="L17" s="26">
        <v>22.452663799953399</v>
      </c>
      <c r="M17" s="26">
        <v>21.975381492906401</v>
      </c>
      <c r="N17" s="26">
        <v>93.139884485083996</v>
      </c>
      <c r="O17" s="26">
        <v>17.735699255511918</v>
      </c>
      <c r="P17" s="26">
        <v>87.613375978847188</v>
      </c>
      <c r="Q17" s="26">
        <v>11.975233666682518</v>
      </c>
      <c r="R17" s="26">
        <v>32.472448246546996</v>
      </c>
      <c r="S17" s="26">
        <v>16.233366251678262</v>
      </c>
      <c r="T17" s="26">
        <v>16.749495127989743</v>
      </c>
      <c r="U17" s="26">
        <v>22.1081794649198</v>
      </c>
      <c r="V17" s="26">
        <v>21.677660996036998</v>
      </c>
      <c r="W17" s="26">
        <v>17.920695558841722</v>
      </c>
      <c r="X17" s="26">
        <v>18.36588823606586</v>
      </c>
      <c r="Y17" s="26">
        <v>19.709740538043661</v>
      </c>
    </row>
    <row r="18" spans="1:25" x14ac:dyDescent="0.25">
      <c r="A18" s="26" t="s">
        <v>120</v>
      </c>
      <c r="B18" s="26">
        <v>22.3829386397008</v>
      </c>
      <c r="C18" s="26">
        <v>46.273852529524206</v>
      </c>
      <c r="D18" s="26">
        <v>55.783390047805398</v>
      </c>
      <c r="E18" s="26">
        <v>22.238391567331803</v>
      </c>
      <c r="F18" s="26">
        <v>26.918855440873802</v>
      </c>
      <c r="G18" s="26">
        <v>21.996822185198603</v>
      </c>
      <c r="H18" s="26">
        <v>19.41546217993174</v>
      </c>
      <c r="I18" s="26">
        <v>24.928208243546397</v>
      </c>
      <c r="J18" s="26">
        <v>21.54948837884</v>
      </c>
      <c r="K18" s="26">
        <v>21.0118415356594</v>
      </c>
      <c r="L18" s="26">
        <v>28.6518202824752</v>
      </c>
      <c r="M18" s="26">
        <v>26.792662960675202</v>
      </c>
      <c r="N18" s="26">
        <v>84.664266597938195</v>
      </c>
      <c r="O18" s="26">
        <v>14.808276819020019</v>
      </c>
      <c r="P18" s="26">
        <v>101.00120522364479</v>
      </c>
      <c r="Q18" s="26">
        <v>15.699616185785139</v>
      </c>
      <c r="R18" s="26">
        <v>34.557961126427998</v>
      </c>
      <c r="S18" s="26">
        <v>12.6768930094188</v>
      </c>
      <c r="T18" s="26">
        <v>15.43226243950272</v>
      </c>
      <c r="U18" s="26">
        <v>23.163140182944801</v>
      </c>
      <c r="V18" s="26">
        <v>25.1903877570522</v>
      </c>
      <c r="W18" s="26">
        <v>19.573043886614698</v>
      </c>
      <c r="X18" s="26">
        <v>23.172064945967602</v>
      </c>
      <c r="Y18" s="26">
        <v>26.818207159646001</v>
      </c>
    </row>
    <row r="19" spans="1:25" x14ac:dyDescent="0.25">
      <c r="A19" s="26" t="s">
        <v>121</v>
      </c>
      <c r="B19" s="26">
        <v>22.523724817952001</v>
      </c>
      <c r="C19" s="26">
        <v>53.028789629129804</v>
      </c>
      <c r="D19" s="26">
        <v>33.179148905574401</v>
      </c>
      <c r="E19" s="26">
        <v>27.354034372759202</v>
      </c>
      <c r="F19" s="26">
        <v>29.580592143332201</v>
      </c>
      <c r="G19" s="26">
        <v>41.518722485213601</v>
      </c>
      <c r="H19" s="26">
        <v>19.996952472047159</v>
      </c>
      <c r="I19" s="26">
        <v>22.786226099672998</v>
      </c>
      <c r="J19" s="26">
        <v>68.497107789831205</v>
      </c>
      <c r="K19" s="26">
        <v>34.013280299388995</v>
      </c>
      <c r="L19" s="26">
        <v>27.387886784867</v>
      </c>
      <c r="M19" s="26">
        <v>25.737348405146196</v>
      </c>
      <c r="N19" s="26">
        <v>48.992689043630399</v>
      </c>
      <c r="O19" s="26">
        <v>15.01816501598454</v>
      </c>
      <c r="P19" s="26">
        <v>131.30600654943902</v>
      </c>
      <c r="Q19" s="26">
        <v>18.768359478821083</v>
      </c>
      <c r="R19" s="26">
        <v>45.627617021181393</v>
      </c>
      <c r="S19" s="26">
        <v>18.412421678303581</v>
      </c>
      <c r="T19" s="26">
        <v>15.165337864471681</v>
      </c>
      <c r="U19" s="26">
        <v>23.231840417533</v>
      </c>
      <c r="V19" s="26">
        <v>28.169515123004402</v>
      </c>
      <c r="W19" s="26">
        <v>24.9480346188728</v>
      </c>
      <c r="X19" s="26">
        <v>32.728552569808599</v>
      </c>
      <c r="Y19" s="26">
        <v>40.910844083239596</v>
      </c>
    </row>
    <row r="20" spans="1:25" x14ac:dyDescent="0.25">
      <c r="A20" s="26" t="s">
        <v>122</v>
      </c>
      <c r="B20" s="26">
        <v>27.286292027645402</v>
      </c>
      <c r="C20" s="26">
        <v>68.6552528377958</v>
      </c>
      <c r="D20" s="26">
        <v>17.589195194733179</v>
      </c>
      <c r="E20" s="26">
        <v>38.386635761498198</v>
      </c>
      <c r="F20" s="26">
        <v>45.032003106976795</v>
      </c>
      <c r="G20" s="26">
        <v>49.450917900456197</v>
      </c>
      <c r="H20" s="26">
        <v>20.017384453921</v>
      </c>
      <c r="I20" s="26">
        <v>24.5049390070748</v>
      </c>
      <c r="J20" s="26">
        <v>25.305943716458401</v>
      </c>
      <c r="K20" s="26">
        <v>42.544810101520994</v>
      </c>
      <c r="L20" s="26">
        <v>25.030215973286005</v>
      </c>
      <c r="M20" s="26">
        <v>23.819119256481201</v>
      </c>
      <c r="N20" s="26">
        <v>92.826926389828799</v>
      </c>
      <c r="O20" s="26">
        <v>18.005862654864099</v>
      </c>
      <c r="P20" s="26">
        <v>86.913405592114202</v>
      </c>
      <c r="Q20" s="26">
        <v>15.79541424987532</v>
      </c>
      <c r="R20" s="26">
        <v>49.279638324918402</v>
      </c>
      <c r="S20" s="26">
        <v>54.726534655521597</v>
      </c>
      <c r="T20" s="26">
        <v>18.971686999257461</v>
      </c>
      <c r="U20" s="26">
        <v>32.904767537042005</v>
      </c>
      <c r="V20" s="26">
        <v>24.307000320779601</v>
      </c>
      <c r="W20" s="26">
        <v>24.825280400044399</v>
      </c>
      <c r="X20" s="26">
        <v>37.130801589651803</v>
      </c>
      <c r="Y20" s="26">
        <v>50.595498288946189</v>
      </c>
    </row>
    <row r="21" spans="1:25" x14ac:dyDescent="0.25">
      <c r="A21" s="26" t="s">
        <v>123</v>
      </c>
      <c r="B21" s="26">
        <v>48.581495675048998</v>
      </c>
      <c r="C21" s="26">
        <v>95.615760296174813</v>
      </c>
      <c r="D21" s="26">
        <v>37.535869268739802</v>
      </c>
      <c r="E21" s="26">
        <v>46.300634287845</v>
      </c>
      <c r="F21" s="26">
        <v>57.328951073747199</v>
      </c>
      <c r="G21" s="26">
        <v>59.460269559707001</v>
      </c>
      <c r="H21" s="26">
        <v>19.5937458379947</v>
      </c>
      <c r="I21" s="26">
        <v>30.096101657235401</v>
      </c>
      <c r="J21" s="26">
        <v>10.166006987880321</v>
      </c>
      <c r="K21" s="26">
        <v>48.953568825789404</v>
      </c>
      <c r="L21" s="26">
        <v>26.154590385033202</v>
      </c>
      <c r="M21" s="26">
        <v>25.866793082620198</v>
      </c>
      <c r="N21" s="26">
        <v>103.13809044869001</v>
      </c>
      <c r="O21" s="26">
        <v>23.694214351541202</v>
      </c>
      <c r="P21" s="26">
        <v>90.476445742591807</v>
      </c>
      <c r="Q21" s="26">
        <v>19.181920640927078</v>
      </c>
      <c r="R21" s="26">
        <v>59.641124077773398</v>
      </c>
      <c r="S21" s="26">
        <v>47.034486310912996</v>
      </c>
      <c r="T21" s="26">
        <v>25.388654238204399</v>
      </c>
      <c r="U21" s="26">
        <v>43.205112107552601</v>
      </c>
      <c r="V21" s="26">
        <v>32.5373738546552</v>
      </c>
      <c r="W21" s="26">
        <v>29.197393812475802</v>
      </c>
      <c r="X21" s="26">
        <v>42.436918019303597</v>
      </c>
      <c r="Y21" s="26">
        <v>55.517090226694201</v>
      </c>
    </row>
    <row r="22" spans="1:25" x14ac:dyDescent="0.25">
      <c r="A22" s="26" t="s">
        <v>124</v>
      </c>
      <c r="B22" s="26">
        <v>62.671709374062601</v>
      </c>
      <c r="C22" s="26">
        <v>130.9312037125552</v>
      </c>
      <c r="D22" s="26">
        <v>46.748083264331406</v>
      </c>
      <c r="E22" s="26">
        <v>67.119021561332801</v>
      </c>
      <c r="F22" s="26">
        <v>73.750236150574196</v>
      </c>
      <c r="G22" s="26">
        <v>62.602567382845002</v>
      </c>
      <c r="H22" s="26">
        <v>22.566058500954203</v>
      </c>
      <c r="I22" s="26">
        <v>51.149144057818994</v>
      </c>
      <c r="J22" s="26">
        <v>6.3131454603639607</v>
      </c>
      <c r="K22" s="26">
        <v>53.970534299536595</v>
      </c>
      <c r="L22" s="26">
        <v>47.259466079569002</v>
      </c>
      <c r="M22" s="26">
        <v>35.052369877460798</v>
      </c>
      <c r="N22" s="26">
        <v>108.0774508136102</v>
      </c>
      <c r="O22" s="26">
        <v>26.737211173885598</v>
      </c>
      <c r="P22" s="26">
        <v>117.47688761625339</v>
      </c>
      <c r="Q22" s="26">
        <v>26.203510496402398</v>
      </c>
      <c r="R22" s="26">
        <v>65.589476423872597</v>
      </c>
      <c r="S22" s="26">
        <v>49.5905709525818</v>
      </c>
      <c r="T22" s="26">
        <v>31.418052305937799</v>
      </c>
      <c r="U22" s="26">
        <v>39.471188594790199</v>
      </c>
      <c r="V22" s="26">
        <v>49.170977620634403</v>
      </c>
      <c r="W22" s="26">
        <v>54.5435777061316</v>
      </c>
      <c r="X22" s="26">
        <v>44.309438546962802</v>
      </c>
      <c r="Y22" s="26">
        <v>59.717019637480597</v>
      </c>
    </row>
    <row r="23" spans="1:25" x14ac:dyDescent="0.25">
      <c r="A23" s="26" t="s">
        <v>125</v>
      </c>
      <c r="B23" s="26">
        <v>67.789730720042797</v>
      </c>
      <c r="C23" s="26">
        <v>126.23308337863338</v>
      </c>
      <c r="D23" s="26">
        <v>52.048450502152399</v>
      </c>
      <c r="E23" s="26">
        <v>72.48993808354561</v>
      </c>
      <c r="F23" s="26">
        <v>91.285050648872797</v>
      </c>
      <c r="G23" s="26">
        <v>55.665672973636006</v>
      </c>
      <c r="H23" s="26">
        <v>32.130626572645198</v>
      </c>
      <c r="I23" s="26">
        <v>58.270615987332199</v>
      </c>
      <c r="J23" s="26">
        <v>6.8667974914610399</v>
      </c>
      <c r="K23" s="26">
        <v>57.097727339097204</v>
      </c>
      <c r="L23" s="26">
        <v>59.222488048056796</v>
      </c>
      <c r="M23" s="26">
        <v>46.337053243403396</v>
      </c>
      <c r="N23" s="26">
        <v>77.756128845857205</v>
      </c>
      <c r="O23" s="26">
        <v>29.267203520365399</v>
      </c>
      <c r="P23" s="26">
        <v>42.838940529299201</v>
      </c>
      <c r="Q23" s="26">
        <v>32.1887444489236</v>
      </c>
      <c r="R23" s="26">
        <v>68.136113133328195</v>
      </c>
      <c r="S23" s="26">
        <v>44.850562594442998</v>
      </c>
      <c r="T23" s="26">
        <v>46.374125165590399</v>
      </c>
      <c r="U23" s="26">
        <v>40.297471629004001</v>
      </c>
      <c r="V23" s="26">
        <v>54.4619888535398</v>
      </c>
      <c r="W23" s="26">
        <v>71.299901596390399</v>
      </c>
      <c r="X23" s="26">
        <v>48.069361969353807</v>
      </c>
      <c r="Y23" s="26">
        <v>60.695572027101996</v>
      </c>
    </row>
    <row r="24" spans="1:25" x14ac:dyDescent="0.25">
      <c r="A24" s="26" t="s">
        <v>126</v>
      </c>
      <c r="B24" s="26">
        <v>65.553226861439398</v>
      </c>
      <c r="C24" s="26">
        <v>131.30600654943902</v>
      </c>
      <c r="D24" s="26">
        <v>31.909893698969999</v>
      </c>
      <c r="E24" s="26">
        <v>74.047346765298613</v>
      </c>
      <c r="F24" s="26">
        <v>90.921060653598204</v>
      </c>
      <c r="G24" s="26">
        <v>55.842774875537998</v>
      </c>
      <c r="H24" s="26">
        <v>40.054600229616604</v>
      </c>
      <c r="I24" s="26">
        <v>52.614468025261004</v>
      </c>
      <c r="J24" s="26">
        <v>21.925573303602199</v>
      </c>
      <c r="K24" s="26">
        <v>60.720542613270005</v>
      </c>
      <c r="L24" s="26">
        <v>64.504348371136402</v>
      </c>
      <c r="M24" s="26">
        <v>59.977968994108195</v>
      </c>
      <c r="N24" s="26">
        <v>131.30600654943902</v>
      </c>
      <c r="O24" s="26">
        <v>27.211198850568799</v>
      </c>
      <c r="P24" s="26">
        <v>20.723866994000801</v>
      </c>
      <c r="Q24" s="26">
        <v>43.649071902821397</v>
      </c>
      <c r="R24" s="26">
        <v>74.558265860708588</v>
      </c>
      <c r="S24" s="26">
        <v>30.188337843036802</v>
      </c>
      <c r="T24" s="26">
        <v>44.970157620292603</v>
      </c>
      <c r="U24" s="26">
        <v>40.676433957243603</v>
      </c>
      <c r="V24" s="26">
        <v>45.381978830831997</v>
      </c>
      <c r="W24" s="26">
        <v>97.183006194188195</v>
      </c>
      <c r="X24" s="26">
        <v>47.074828760769201</v>
      </c>
      <c r="Y24" s="26">
        <v>57.693713082908609</v>
      </c>
    </row>
    <row r="25" spans="1:25" x14ac:dyDescent="0.25">
      <c r="A25" s="26" t="s">
        <v>127</v>
      </c>
      <c r="B25" s="26">
        <v>69.622818568859003</v>
      </c>
      <c r="C25" s="26">
        <v>131.30600654943902</v>
      </c>
      <c r="D25" s="26">
        <v>71.201627204027005</v>
      </c>
      <c r="E25" s="26">
        <v>72.743054047515187</v>
      </c>
      <c r="F25" s="26">
        <v>88.015972464009792</v>
      </c>
      <c r="G25" s="26">
        <v>57.022394734382402</v>
      </c>
      <c r="H25" s="26">
        <v>43.035825975604794</v>
      </c>
      <c r="I25" s="26">
        <v>49.269813567168008</v>
      </c>
      <c r="J25" s="26">
        <v>38.173351920519401</v>
      </c>
      <c r="K25" s="26">
        <v>68.220938661265592</v>
      </c>
      <c r="L25" s="26">
        <v>71.288977756728599</v>
      </c>
      <c r="M25" s="26">
        <v>84.150805467830807</v>
      </c>
      <c r="N25" s="26">
        <v>125.54913361510779</v>
      </c>
      <c r="O25" s="26">
        <v>21.912478406015001</v>
      </c>
      <c r="P25" s="26">
        <v>109.29287672773381</v>
      </c>
      <c r="Q25" s="26">
        <v>47.544060637125597</v>
      </c>
      <c r="R25" s="26">
        <v>78.65464675139981</v>
      </c>
      <c r="S25" s="26">
        <v>23.882290602219797</v>
      </c>
      <c r="T25" s="26">
        <v>50.316684580890005</v>
      </c>
      <c r="U25" s="26">
        <v>41.302884192093394</v>
      </c>
      <c r="V25" s="26">
        <v>50.492432844865206</v>
      </c>
      <c r="W25" s="26">
        <v>89.667915897587591</v>
      </c>
      <c r="X25" s="26">
        <v>46.2349883610418</v>
      </c>
      <c r="Y25" s="26">
        <v>55.649928149140408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Belgian 20-node gas system</vt:lpstr>
      <vt:lpstr>IEEE RTS 24-Bus System</vt:lpstr>
      <vt:lpstr>G-n-b</vt:lpstr>
      <vt:lpstr>G-n-g</vt:lpstr>
      <vt:lpstr>E-n-b</vt:lpstr>
      <vt:lpstr>E-n-g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2021-11-28T20:31:16Z</dcterms:modified>
</cp:coreProperties>
</file>