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240" yWindow="240" windowWidth="35840" windowHeight="20900" tabRatio="1000"/>
  </bookViews>
  <sheets>
    <sheet name="Bienvenue !" sheetId="10" r:id="rId1"/>
    <sheet name="Synthèse" sheetId="9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5" i="10" l="1"/>
  <c r="I71" i="10"/>
  <c r="C14" i="9"/>
  <c r="F14" i="9"/>
  <c r="O6" i="10"/>
  <c r="O7" i="10"/>
  <c r="O8" i="10"/>
  <c r="I4" i="10"/>
  <c r="O11" i="10"/>
  <c r="O13" i="10"/>
  <c r="I10" i="10"/>
  <c r="C10" i="9"/>
  <c r="F10" i="9"/>
  <c r="L21" i="10"/>
  <c r="I19" i="10"/>
  <c r="L27" i="10"/>
  <c r="I25" i="10"/>
  <c r="C11" i="9"/>
  <c r="F11" i="9"/>
  <c r="L36" i="10"/>
  <c r="I34" i="10"/>
  <c r="L42" i="10"/>
  <c r="I40" i="10"/>
  <c r="C12" i="9"/>
  <c r="F12" i="9"/>
  <c r="L60" i="10"/>
  <c r="I56" i="10"/>
  <c r="C13" i="9"/>
  <c r="F13" i="9"/>
  <c r="E18" i="9"/>
  <c r="N57" i="10"/>
  <c r="L13" i="10"/>
  <c r="N13" i="10"/>
  <c r="M13" i="10"/>
  <c r="I62" i="10"/>
  <c r="I47" i="10"/>
  <c r="I1" i="10"/>
  <c r="I16" i="10"/>
  <c r="I31" i="10"/>
  <c r="M62" i="10"/>
  <c r="M31" i="10"/>
  <c r="M47" i="10"/>
  <c r="M16" i="10"/>
  <c r="O12" i="10"/>
  <c r="N8" i="10"/>
  <c r="M8" i="10"/>
  <c r="L8" i="10"/>
  <c r="M1" i="10"/>
  <c r="C7" i="9"/>
</calcChain>
</file>

<file path=xl/sharedStrings.xml><?xml version="1.0" encoding="utf-8"?>
<sst xmlns="http://schemas.openxmlformats.org/spreadsheetml/2006/main" count="239" uniqueCount="168">
  <si>
    <t>Critères économiques</t>
  </si>
  <si>
    <t>N° de critère</t>
  </si>
  <si>
    <t>Finalité</t>
  </si>
  <si>
    <t>Critère</t>
  </si>
  <si>
    <t>Evaluation</t>
  </si>
  <si>
    <t>Preuve</t>
  </si>
  <si>
    <t>0 : &lt; 15 jours</t>
  </si>
  <si>
    <t>Extrait Bodacc ou autre preuve de publication</t>
  </si>
  <si>
    <t>Critères sociaux</t>
  </si>
  <si>
    <t>3 : entre ]25% et 35%] ou entre ]15% et 20%]</t>
  </si>
  <si>
    <t>2 : entre ]35% et 45%] ou entre ]10% et 15%]</t>
  </si>
  <si>
    <t>1 : &gt;45% ou entre ]0% et 10%]</t>
  </si>
  <si>
    <t>0 : aucun emploi</t>
  </si>
  <si>
    <t>Attestation de l'entreprise avec signature expert comptable</t>
  </si>
  <si>
    <t>4 : &gt; 90%</t>
  </si>
  <si>
    <t>Critères environnementaux</t>
  </si>
  <si>
    <t>Critères sociétaux</t>
  </si>
  <si>
    <t>Faire preuve de transparence à l'égard des parties prenantes et de la concurrence</t>
  </si>
  <si>
    <t>1 : Absence de publication sur les trois dernières années autorisée par le juge</t>
  </si>
  <si>
    <t>0 : Absence de publication non autorisée</t>
  </si>
  <si>
    <t>4 : &gt; 5%</t>
  </si>
  <si>
    <t>Critères de gouvernance</t>
  </si>
  <si>
    <t>GOUV 2</t>
  </si>
  <si>
    <t>1 : Plan d'épargne entreprise avec abondement</t>
  </si>
  <si>
    <t>1 : Plus de 10% des salariés détiennent une part du capital</t>
  </si>
  <si>
    <t>GOUV 3</t>
  </si>
  <si>
    <t>Réduire les déséquilibres de répartition des  rémunérations</t>
  </si>
  <si>
    <t>* Hors frais de déplacement, primes. Pour les TNS : compter la rémunération hors dividendes</t>
  </si>
  <si>
    <t>GOUVERNANCE</t>
  </si>
  <si>
    <t>AXES RSE</t>
  </si>
  <si>
    <t>ECONOMIQUE</t>
  </si>
  <si>
    <t>ENVIRONNEMENTAL</t>
  </si>
  <si>
    <t>SOCIETAL</t>
  </si>
  <si>
    <t>SOCIAL</t>
  </si>
  <si>
    <t>Note</t>
  </si>
  <si>
    <t>Moyenne</t>
  </si>
  <si>
    <t>0 : &gt; 50 %</t>
  </si>
  <si>
    <t>Maintenir un niveau de disponibilités suffisant</t>
  </si>
  <si>
    <t xml:space="preserve"> </t>
  </si>
  <si>
    <t>Favoriser l'engagement de l'entreprise dans la vie sportive, culturelle, éducative, économique et sociale du territoire</t>
  </si>
  <si>
    <t xml:space="preserve">Rapport précis et attestation de l'entreprise avec signature expert comptable </t>
  </si>
  <si>
    <t xml:space="preserve">1 : Contrat d'intéressement </t>
  </si>
  <si>
    <r>
      <rPr>
        <sz val="10"/>
        <rFont val="Arial"/>
      </rPr>
      <t>Ratio</t>
    </r>
    <r>
      <rPr>
        <sz val="10"/>
        <color indexed="8"/>
        <rFont val="Arial"/>
      </rPr>
      <t xml:space="preserve"> entre : 10% plus hauts salaires* / 10% plus bas salaires* (10 salaires maxi)</t>
    </r>
  </si>
  <si>
    <t>Mesurer le taux de dépendance sur les trois dernières années</t>
  </si>
  <si>
    <t>Réduire le nombre d'imprimantes (postes d'impressions (imprimantes, photocopieurs traceurs…) par poste</t>
  </si>
  <si>
    <t>Mesurer le taux d'emploi des seniors (+50 ans)</t>
  </si>
  <si>
    <t>2 : Publication de deux années sur les trois dernières années</t>
  </si>
  <si>
    <t>3 : Publication des trois dernières années consécutives</t>
  </si>
  <si>
    <t>4 : Publication des trois dernières années consécutives + note FIBEN  suivie d'un "T3" pour "Transparence"</t>
  </si>
  <si>
    <t>Réduire les émissions de CO2 des véhicules</t>
  </si>
  <si>
    <t>ECO 1</t>
  </si>
  <si>
    <t>ECO 4</t>
  </si>
  <si>
    <t>ENV 1</t>
  </si>
  <si>
    <t>ENV 7</t>
  </si>
  <si>
    <t>SOCIAL 2</t>
  </si>
  <si>
    <t>SOCIAL 8</t>
  </si>
  <si>
    <t>SOCIETAL 1</t>
  </si>
  <si>
    <t>SOCIETAL 5</t>
  </si>
  <si>
    <t>Nombre de pubications successives du bilan et du compte de résultat au greffe du tribunal de commerce</t>
  </si>
  <si>
    <t xml:space="preserve"> + Notation Banque de France</t>
  </si>
  <si>
    <t>3 : ≤ 30%</t>
  </si>
  <si>
    <t>2 : ≤ 40%</t>
  </si>
  <si>
    <t>1 : ≤ 50%</t>
  </si>
  <si>
    <t>4 : ≤ 20 %</t>
  </si>
  <si>
    <t>4 : ≥ 60 jours</t>
  </si>
  <si>
    <t>3 : ≥ 45 jours</t>
  </si>
  <si>
    <t>2 : ≥ 30 jours</t>
  </si>
  <si>
    <t>1 : ≥ 15 jours</t>
  </si>
  <si>
    <t>0 : ≤ 1%</t>
  </si>
  <si>
    <t>0 : ≤ 70%</t>
  </si>
  <si>
    <t>1 : &gt; 70%</t>
  </si>
  <si>
    <t>2 : &gt; 80%</t>
  </si>
  <si>
    <t>Réduire l'écart de rémunération de salaires Hommes / Femmes</t>
  </si>
  <si>
    <t>3 : &gt; 85%</t>
  </si>
  <si>
    <t>1 : &gt; 1%</t>
  </si>
  <si>
    <t>3 : &gt; 4%</t>
  </si>
  <si>
    <t>Nombre de postes informatiques pour une imprimante</t>
  </si>
  <si>
    <t>0 : ≤ 1 poste informatique pour une imprimante</t>
  </si>
  <si>
    <t>1 : &gt; 1 poste informatique pour une imprimante</t>
  </si>
  <si>
    <t>2 : &gt; 2 postes informatiques pour une imprimante</t>
  </si>
  <si>
    <t>3 : &gt; 3 postes informatiques pour une imprimante</t>
  </si>
  <si>
    <t>4 : &gt; 4 postes informatiques pour une imprimante</t>
  </si>
  <si>
    <t>2 : &gt; 3%</t>
  </si>
  <si>
    <t>3 : &lt; 3,5</t>
  </si>
  <si>
    <t>4 : &lt; 3</t>
  </si>
  <si>
    <t>2 : &lt; 4</t>
  </si>
  <si>
    <t>1 : &lt; 4,5</t>
  </si>
  <si>
    <t>0 : ≥ 4,5</t>
  </si>
  <si>
    <t xml:space="preserve">Faire la somme des points. Maximum 4 points </t>
  </si>
  <si>
    <t>1 : Pratique d'intéressement financier autre mais formalisée (hors avantage en nature) avec bilan annuel</t>
  </si>
  <si>
    <t>CA top Client en K€HT</t>
  </si>
  <si>
    <t>Nom client</t>
  </si>
  <si>
    <t>%</t>
  </si>
  <si>
    <t>Trésorerie</t>
  </si>
  <si>
    <t>CA Total en K€HT (FL)</t>
  </si>
  <si>
    <t>Résultat en € (HN)</t>
  </si>
  <si>
    <t>Budget consacré</t>
  </si>
  <si>
    <t>Nombre de points</t>
  </si>
  <si>
    <t>sur</t>
  </si>
  <si>
    <t>/</t>
  </si>
  <si>
    <t>Evaluation Planet RSE</t>
  </si>
  <si>
    <t>Société :</t>
  </si>
  <si>
    <t>Score en %</t>
  </si>
  <si>
    <t>Nb de points obtenus</t>
  </si>
  <si>
    <t>Nb de points total</t>
  </si>
  <si>
    <t>Résultat notation Planet'RSE</t>
  </si>
  <si>
    <t>Le :</t>
  </si>
  <si>
    <t>Fait à :</t>
  </si>
  <si>
    <t>Sigature du dirigeant:</t>
  </si>
  <si>
    <t>Signature du responsable du comité d'Engagement Planet'RSE :</t>
  </si>
  <si>
    <t>JJ/MM/AA</t>
  </si>
  <si>
    <r>
      <t xml:space="preserve">Attestation </t>
    </r>
    <r>
      <rPr>
        <b/>
        <sz val="10"/>
        <rFont val="Arial"/>
      </rPr>
      <t>signée</t>
    </r>
    <r>
      <rPr>
        <sz val="10"/>
        <rFont val="Arial"/>
      </rPr>
      <t xml:space="preserve"> expert comptable : extraction du plus gros fournisseur dans le Grand Livre</t>
    </r>
  </si>
  <si>
    <t>Equivalent jours trésorerie</t>
  </si>
  <si>
    <r>
      <t xml:space="preserve"> Liasse fiscale : CF + CD. </t>
    </r>
    <r>
      <rPr>
        <b/>
        <sz val="10"/>
        <color indexed="8"/>
        <rFont val="Arial"/>
        <family val="2"/>
      </rPr>
      <t>Signature</t>
    </r>
    <r>
      <rPr>
        <sz val="10"/>
        <color indexed="8"/>
        <rFont val="Arial"/>
      </rPr>
      <t xml:space="preserve"> expert compatble</t>
    </r>
  </si>
  <si>
    <t>Trésorerie (CF+CD)</t>
  </si>
  <si>
    <t>Résultat</t>
  </si>
  <si>
    <t xml:space="preserve"> =</t>
  </si>
  <si>
    <t>N-1</t>
  </si>
  <si>
    <t>=</t>
  </si>
  <si>
    <t>Bilan social ou tableau annexe ("SOCIAL") signé par l'expert comptable</t>
  </si>
  <si>
    <t>N-2</t>
  </si>
  <si>
    <t>N-3</t>
  </si>
  <si>
    <t>Remarque : Le périmètre de l'audit s'appuie sur le nombre de salariés relevés dans la liasse fiscale à l'indice YP. Cela peut correspondre à un ou plusieurs SIRET qui sont la base de tous les critères</t>
  </si>
  <si>
    <t>Total</t>
  </si>
  <si>
    <t>Objet :</t>
  </si>
  <si>
    <t>Siret :</t>
  </si>
  <si>
    <t>Date de l'évaluation :</t>
  </si>
  <si>
    <t>Date d'expiration :</t>
  </si>
  <si>
    <t>4 : &lt; 200€/véhicule</t>
  </si>
  <si>
    <t>3 : &lt; 480€/véhicule</t>
  </si>
  <si>
    <t>2 : &lt; 770€/véhicule</t>
  </si>
  <si>
    <t>1 : &lt; 1840€/véhicule</t>
  </si>
  <si>
    <t>Total TVS</t>
  </si>
  <si>
    <t>MOYENNE / VEHICULE</t>
  </si>
  <si>
    <t>0 : ≥ 1840€/véhicule</t>
  </si>
  <si>
    <t>Nombre véhicules tourisme / société</t>
  </si>
  <si>
    <r>
      <t xml:space="preserve"> -</t>
    </r>
    <r>
      <rPr>
        <b/>
        <sz val="10"/>
        <rFont val="Arial"/>
      </rPr>
      <t xml:space="preserve">Nombre de véhivules de tourisme </t>
    </r>
    <r>
      <rPr>
        <sz val="10"/>
        <rFont val="Arial"/>
      </rPr>
      <t>: annexe Cerfa 2065 bis de l'impôt sur les sociétés</t>
    </r>
  </si>
  <si>
    <t>Imprimantes / poste</t>
  </si>
  <si>
    <t>Nombre d'imprimantes</t>
  </si>
  <si>
    <t>Nombre de postes informatique</t>
  </si>
  <si>
    <t>TOTAL</t>
  </si>
  <si>
    <t>Heures consacrées</t>
  </si>
  <si>
    <t>Budget ou temps passé valorisé consacré aux mécénats, partenariats, réseaux territoire (Hors syndicat professionnel) / Résultat</t>
  </si>
  <si>
    <t>Nombre de salariés de +50 ans / effectif</t>
  </si>
  <si>
    <t>(Masse salariale femmes / Nombre de femmes CDD + CDI) / (Masse salariale hommes / Nombre d'hommes CDD + CDI)</t>
  </si>
  <si>
    <t>Moyenne des 10 salaires &gt;</t>
  </si>
  <si>
    <t>Moyenne des 10 salaires &lt;</t>
  </si>
  <si>
    <t>4 : entre ]20% et 25%]</t>
  </si>
  <si>
    <t>1 : Taux d'intéressement &gt;10%</t>
  </si>
  <si>
    <t>Note : N-1 est le dernier exercice fiscal bouclé; N-2 est l'avant-dernier exercice fiscal bouclé</t>
  </si>
  <si>
    <t>Trésorerie du dernier exercice clos (=CF + CD)  / jours de CA (base 365 jours). MOYENNE SUR TROIS ANS</t>
  </si>
  <si>
    <t>CA réalisé avec le plus gros client / CA. MOYENNE SUR TROIS ANS</t>
  </si>
  <si>
    <t>Motiver et impliquer les salariés au partage des bénéfices et du profit</t>
  </si>
  <si>
    <t>Effectif N-1 (YP)</t>
  </si>
  <si>
    <t>MS homme N-1</t>
  </si>
  <si>
    <t>Nombre d'hommes N-1</t>
  </si>
  <si>
    <t>Nombre de femmes N-1</t>
  </si>
  <si>
    <t>MS femme N-1</t>
  </si>
  <si>
    <t>Nombre de +50 ans N-1</t>
  </si>
  <si>
    <t>Montant TVS / nombre véhicules assujettis à la TVS</t>
  </si>
  <si>
    <r>
      <t xml:space="preserve"> -</t>
    </r>
    <r>
      <rPr>
        <sz val="10"/>
        <rFont val="Arial"/>
      </rPr>
      <t>Compte de résultat détaillé au chapitre TVS</t>
    </r>
  </si>
  <si>
    <t>Merci d'avoir téléchargé ce fichier !</t>
  </si>
  <si>
    <t>La version complète de la grille est réservée aux adhérents.</t>
  </si>
  <si>
    <t>Cette version de démonstration présente quelques critères employés par Planet'RSE pour évaluer les entreprises. Elle vous permettra de mieux comprendre la méthode d'évaluation de l'association.</t>
  </si>
  <si>
    <t>A bientôt !</t>
  </si>
  <si>
    <t>planetrse@gmail.com</t>
  </si>
  <si>
    <t xml:space="preserve">Pour de plus amples informations, n'hésitez pas à contacter l'association à : </t>
  </si>
  <si>
    <t>Coût horaire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</si>
</sst>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#,##0\ &quot;€&quot;;\-#,##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0.0%"/>
    <numFmt numFmtId="166" formatCode="_-* #,##0\ _€_-;\-* #,##0\ _€_-;_-* &quot;-&quot;??\ _€_-;_-@_-"/>
    <numFmt numFmtId="167" formatCode="#,##0\ &quot;€&quot;"/>
    <numFmt numFmtId="168" formatCode="_-* #,##0\ &quot;€&quot;_-;\-* #,##0\ &quot;€&quot;_-;_-* &quot;-&quot;??\ &quot;€&quot;_-;_-@_-"/>
  </numFmts>
  <fonts count="30" x14ac:knownFonts="1">
    <font>
      <sz val="12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8"/>
      <name val="Verdana"/>
    </font>
    <font>
      <sz val="12"/>
      <color indexed="8"/>
      <name val="Arial"/>
    </font>
    <font>
      <sz val="11"/>
      <name val="Arial"/>
    </font>
    <font>
      <b/>
      <sz val="11"/>
      <name val="Arial"/>
    </font>
    <font>
      <sz val="10"/>
      <color indexed="8"/>
      <name val="Arial"/>
    </font>
    <font>
      <sz val="10"/>
      <name val="Arial"/>
    </font>
    <font>
      <b/>
      <sz val="10"/>
      <name val="Arial"/>
    </font>
    <font>
      <sz val="24"/>
      <color rgb="FFFF0000"/>
      <name val="Arial"/>
    </font>
    <font>
      <i/>
      <sz val="10"/>
      <name val="Arial"/>
    </font>
    <font>
      <sz val="10"/>
      <color rgb="FF000000"/>
      <name val="Arial"/>
    </font>
    <font>
      <sz val="12"/>
      <color indexed="8"/>
      <name val="Verdana"/>
    </font>
    <font>
      <b/>
      <sz val="10"/>
      <color indexed="8"/>
      <name val="Arial"/>
      <family val="2"/>
    </font>
    <font>
      <sz val="12"/>
      <color rgb="FF000000"/>
      <name val="Arial"/>
      <family val="2"/>
    </font>
    <font>
      <sz val="16"/>
      <color rgb="FF000000"/>
      <name val="Arial"/>
      <family val="2"/>
    </font>
    <font>
      <b/>
      <sz val="20"/>
      <color indexed="8"/>
      <name val="Arial"/>
    </font>
    <font>
      <b/>
      <sz val="12"/>
      <color rgb="FF000000"/>
      <name val="Arial"/>
    </font>
    <font>
      <b/>
      <sz val="18"/>
      <color rgb="FF000000"/>
      <name val="Arial"/>
    </font>
    <font>
      <sz val="24"/>
      <name val="Arial"/>
    </font>
    <font>
      <sz val="20"/>
      <name val="Arial"/>
    </font>
    <font>
      <sz val="14"/>
      <name val="Arial"/>
    </font>
    <font>
      <sz val="14"/>
      <color rgb="FFFF000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4"/>
      <color indexed="8"/>
      <name val="Verdana"/>
    </font>
    <font>
      <b/>
      <sz val="16"/>
      <color indexed="8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2E040"/>
        <bgColor rgb="FF00000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</borders>
  <cellStyleXfs count="1120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8" applyNumberFormat="0" applyFill="0" applyBorder="0" applyProtection="0">
      <alignment vertical="top" wrapText="1"/>
    </xf>
    <xf numFmtId="9" fontId="13" fillId="0" borderId="8" applyFont="0" applyFill="0" applyBorder="0" applyAlignment="0" applyProtection="0"/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44" fontId="13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</cellStyleXfs>
  <cellXfs count="368">
    <xf numFmtId="0" fontId="0" fillId="0" borderId="0" xfId="0" applyFont="1" applyAlignment="1">
      <alignment vertical="top" wrapText="1"/>
    </xf>
    <xf numFmtId="3" fontId="7" fillId="4" borderId="1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6" xfId="0" applyFont="1" applyFill="1" applyBorder="1" applyAlignment="1" applyProtection="1">
      <alignment horizontal="center" vertical="center" wrapText="1"/>
      <protection locked="0"/>
    </xf>
    <xf numFmtId="14" fontId="15" fillId="4" borderId="3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/>
    </xf>
    <xf numFmtId="0" fontId="7" fillId="0" borderId="0" xfId="0" applyFont="1" applyAlignment="1" applyProtection="1">
      <alignment vertical="center" wrapText="1"/>
    </xf>
    <xf numFmtId="0" fontId="15" fillId="0" borderId="8" xfId="0" applyFont="1" applyBorder="1" applyAlignment="1" applyProtection="1">
      <alignment vertical="center" wrapText="1"/>
    </xf>
    <xf numFmtId="0" fontId="15" fillId="0" borderId="8" xfId="0" applyFont="1" applyBorder="1" applyAlignment="1" applyProtection="1">
      <alignment horizontal="center" vertical="center" wrapText="1"/>
    </xf>
    <xf numFmtId="0" fontId="15" fillId="0" borderId="23" xfId="0" applyFont="1" applyBorder="1" applyAlignment="1" applyProtection="1">
      <alignment vertical="center" wrapText="1"/>
    </xf>
    <xf numFmtId="0" fontId="15" fillId="0" borderId="18" xfId="0" applyFont="1" applyBorder="1" applyAlignment="1" applyProtection="1">
      <alignment horizontal="left" vertical="center" wrapText="1"/>
    </xf>
    <xf numFmtId="0" fontId="15" fillId="0" borderId="24" xfId="0" applyFont="1" applyBorder="1" applyAlignment="1" applyProtection="1">
      <alignment vertical="center" wrapText="1"/>
    </xf>
    <xf numFmtId="0" fontId="15" fillId="0" borderId="34" xfId="0" applyFont="1" applyBorder="1" applyAlignment="1" applyProtection="1">
      <alignment horizontal="left" vertical="center" wrapText="1"/>
    </xf>
    <xf numFmtId="0" fontId="15" fillId="0" borderId="8" xfId="0" applyFont="1" applyBorder="1" applyAlignment="1" applyProtection="1">
      <alignment horizontal="left" vertical="center" wrapText="1"/>
    </xf>
    <xf numFmtId="0" fontId="15" fillId="0" borderId="24" xfId="0" applyFont="1" applyFill="1" applyBorder="1" applyAlignment="1" applyProtection="1">
      <alignment vertical="center" wrapText="1"/>
    </xf>
    <xf numFmtId="0" fontId="15" fillId="0" borderId="34" xfId="0" applyFont="1" applyFill="1" applyBorder="1" applyAlignment="1" applyProtection="1">
      <alignment horizontal="left" vertical="center" wrapText="1"/>
    </xf>
    <xf numFmtId="14" fontId="15" fillId="0" borderId="32" xfId="0" applyNumberFormat="1" applyFont="1" applyBorder="1" applyAlignment="1" applyProtection="1">
      <alignment vertical="center" wrapText="1"/>
    </xf>
    <xf numFmtId="0" fontId="4" fillId="0" borderId="25" xfId="0" applyFont="1" applyBorder="1" applyAlignment="1" applyProtection="1">
      <alignment vertical="center" wrapText="1"/>
    </xf>
    <xf numFmtId="0" fontId="4" fillId="0" borderId="17" xfId="0" applyFont="1" applyBorder="1" applyAlignment="1" applyProtection="1">
      <alignment vertical="center" wrapText="1"/>
    </xf>
    <xf numFmtId="14" fontId="15" fillId="0" borderId="17" xfId="0" applyNumberFormat="1" applyFont="1" applyBorder="1" applyAlignment="1" applyProtection="1">
      <alignment horizontal="center" vertical="center" wrapText="1"/>
    </xf>
    <xf numFmtId="0" fontId="15" fillId="0" borderId="17" xfId="0" applyFont="1" applyBorder="1" applyAlignment="1" applyProtection="1">
      <alignment vertical="center" wrapText="1"/>
    </xf>
    <xf numFmtId="0" fontId="15" fillId="0" borderId="17" xfId="0" applyFont="1" applyBorder="1" applyAlignment="1" applyProtection="1">
      <alignment horizontal="center" vertical="center" wrapText="1"/>
    </xf>
    <xf numFmtId="14" fontId="15" fillId="0" borderId="27" xfId="0" applyNumberFormat="1" applyFont="1" applyBorder="1" applyAlignment="1" applyProtection="1">
      <alignment vertical="center" wrapText="1"/>
    </xf>
    <xf numFmtId="14" fontId="15" fillId="0" borderId="17" xfId="0" applyNumberFormat="1" applyFont="1" applyBorder="1" applyAlignment="1" applyProtection="1">
      <alignment vertical="center" wrapText="1"/>
    </xf>
    <xf numFmtId="14" fontId="15" fillId="0" borderId="8" xfId="0" applyNumberFormat="1" applyFont="1" applyBorder="1" applyAlignment="1" applyProtection="1">
      <alignment vertical="center" wrapText="1"/>
    </xf>
    <xf numFmtId="0" fontId="6" fillId="0" borderId="16" xfId="0" applyFont="1" applyBorder="1" applyAlignment="1" applyProtection="1">
      <alignment horizontal="center" vertical="center" wrapText="1"/>
    </xf>
    <xf numFmtId="0" fontId="6" fillId="0" borderId="27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wrapText="1"/>
    </xf>
    <xf numFmtId="0" fontId="12" fillId="0" borderId="12" xfId="0" applyFont="1" applyBorder="1" applyAlignment="1" applyProtection="1">
      <alignment vertical="center" wrapText="1"/>
    </xf>
    <xf numFmtId="1" fontId="12" fillId="0" borderId="27" xfId="0" applyNumberFormat="1" applyFont="1" applyBorder="1" applyAlignment="1" applyProtection="1">
      <alignment horizontal="center" vertical="center" wrapText="1"/>
    </xf>
    <xf numFmtId="0" fontId="12" fillId="0" borderId="8" xfId="0" applyFont="1" applyBorder="1" applyAlignment="1" applyProtection="1">
      <alignment horizontal="center" vertical="center" wrapText="1"/>
    </xf>
    <xf numFmtId="1" fontId="12" fillId="0" borderId="12" xfId="0" applyNumberFormat="1" applyFont="1" applyBorder="1" applyAlignment="1" applyProtection="1">
      <alignment horizontal="center" vertical="center" wrapText="1"/>
    </xf>
    <xf numFmtId="0" fontId="12" fillId="0" borderId="8" xfId="0" applyFont="1" applyBorder="1" applyAlignment="1" applyProtection="1">
      <alignment vertical="center" wrapText="1"/>
    </xf>
    <xf numFmtId="165" fontId="12" fillId="0" borderId="8" xfId="0" applyNumberFormat="1" applyFont="1" applyBorder="1" applyAlignment="1" applyProtection="1">
      <alignment horizontal="center" vertical="center" wrapText="1"/>
    </xf>
    <xf numFmtId="9" fontId="12" fillId="0" borderId="8" xfId="0" applyNumberFormat="1" applyFont="1" applyBorder="1" applyAlignment="1" applyProtection="1">
      <alignment horizontal="center" vertical="center" wrapText="1"/>
    </xf>
    <xf numFmtId="1" fontId="12" fillId="0" borderId="8" xfId="0" applyNumberFormat="1" applyFont="1" applyBorder="1" applyAlignment="1" applyProtection="1">
      <alignment vertical="center" wrapText="1"/>
    </xf>
    <xf numFmtId="1" fontId="12" fillId="0" borderId="8" xfId="0" applyNumberFormat="1" applyFont="1" applyBorder="1" applyAlignment="1" applyProtection="1">
      <alignment horizontal="left" vertical="center" wrapText="1"/>
    </xf>
    <xf numFmtId="0" fontId="7" fillId="0" borderId="24" xfId="0" applyFont="1" applyBorder="1" applyAlignment="1" applyProtection="1">
      <alignment vertical="center" wrapText="1"/>
    </xf>
    <xf numFmtId="0" fontId="12" fillId="0" borderId="24" xfId="0" applyFont="1" applyBorder="1" applyAlignment="1" applyProtection="1">
      <alignment vertical="center" wrapText="1"/>
    </xf>
    <xf numFmtId="0" fontId="12" fillId="0" borderId="32" xfId="0" applyFont="1" applyBorder="1" applyAlignment="1" applyProtection="1">
      <alignment vertical="center" wrapText="1"/>
    </xf>
    <xf numFmtId="0" fontId="7" fillId="0" borderId="25" xfId="0" applyFont="1" applyBorder="1" applyAlignment="1" applyProtection="1">
      <alignment vertical="center" wrapText="1"/>
    </xf>
    <xf numFmtId="0" fontId="12" fillId="0" borderId="17" xfId="0" applyFont="1" applyBorder="1" applyAlignment="1" applyProtection="1">
      <alignment vertical="center" wrapText="1"/>
    </xf>
    <xf numFmtId="0" fontId="12" fillId="0" borderId="25" xfId="0" applyFont="1" applyBorder="1" applyAlignment="1" applyProtection="1">
      <alignment vertical="center" wrapText="1"/>
    </xf>
    <xf numFmtId="0" fontId="12" fillId="0" borderId="17" xfId="0" applyFont="1" applyBorder="1" applyAlignment="1" applyProtection="1">
      <alignment horizontal="center" vertical="center" wrapText="1"/>
    </xf>
    <xf numFmtId="0" fontId="12" fillId="0" borderId="27" xfId="0" applyFont="1" applyBorder="1" applyAlignment="1" applyProtection="1">
      <alignment vertical="center" wrapText="1"/>
    </xf>
    <xf numFmtId="0" fontId="4" fillId="0" borderId="0" xfId="0" applyFont="1" applyAlignment="1" applyProtection="1">
      <alignment vertical="center" wrapText="1"/>
    </xf>
    <xf numFmtId="0" fontId="8" fillId="4" borderId="16" xfId="623" applyFont="1" applyFill="1" applyBorder="1" applyAlignment="1" applyProtection="1">
      <alignment horizontal="center" vertical="center" wrapText="1"/>
      <protection locked="0"/>
    </xf>
    <xf numFmtId="0" fontId="8" fillId="4" borderId="22" xfId="623" applyFont="1" applyFill="1" applyBorder="1" applyAlignment="1" applyProtection="1">
      <alignment horizontal="center" vertical="center" wrapText="1"/>
      <protection locked="0"/>
    </xf>
    <xf numFmtId="0" fontId="24" fillId="4" borderId="16" xfId="0" applyFont="1" applyFill="1" applyBorder="1" applyAlignment="1" applyProtection="1">
      <alignment horizontal="center" vertical="center" wrapText="1"/>
      <protection locked="0"/>
    </xf>
    <xf numFmtId="0" fontId="24" fillId="4" borderId="16" xfId="0" applyNumberFormat="1" applyFont="1" applyFill="1" applyBorder="1" applyAlignment="1" applyProtection="1">
      <alignment horizontal="center" vertical="center"/>
      <protection locked="0"/>
    </xf>
    <xf numFmtId="0" fontId="24" fillId="4" borderId="16" xfId="0" applyNumberFormat="1" applyFont="1" applyFill="1" applyBorder="1" applyAlignment="1" applyProtection="1">
      <alignment horizontal="center" vertical="center" wrapText="1"/>
      <protection locked="0"/>
    </xf>
    <xf numFmtId="1" fontId="16" fillId="8" borderId="19" xfId="0" applyNumberFormat="1" applyFont="1" applyFill="1" applyBorder="1" applyAlignment="1" applyProtection="1">
      <alignment vertical="center" wrapText="1"/>
    </xf>
    <xf numFmtId="0" fontId="16" fillId="8" borderId="22" xfId="0" applyFont="1" applyFill="1" applyBorder="1" applyAlignment="1" applyProtection="1">
      <alignment horizontal="left" vertical="center" wrapText="1"/>
    </xf>
    <xf numFmtId="167" fontId="26" fillId="4" borderId="22" xfId="621" applyNumberFormat="1" applyFont="1" applyFill="1" applyBorder="1" applyAlignment="1" applyProtection="1">
      <alignment horizontal="center" vertical="center" wrapText="1"/>
      <protection locked="0"/>
    </xf>
    <xf numFmtId="167" fontId="26" fillId="4" borderId="16" xfId="621" applyNumberFormat="1" applyFont="1" applyFill="1" applyBorder="1" applyAlignment="1" applyProtection="1">
      <alignment horizontal="center" vertical="center" wrapText="1"/>
      <protection locked="0"/>
    </xf>
    <xf numFmtId="5" fontId="27" fillId="4" borderId="16" xfId="1079" applyNumberFormat="1" applyFont="1" applyFill="1" applyBorder="1" applyAlignment="1" applyProtection="1">
      <alignment horizontal="center" vertical="center"/>
      <protection locked="0"/>
    </xf>
    <xf numFmtId="167" fontId="27" fillId="4" borderId="16" xfId="0" applyNumberFormat="1" applyFont="1" applyFill="1" applyBorder="1" applyAlignment="1" applyProtection="1">
      <alignment horizontal="center" vertical="center"/>
      <protection locked="0"/>
    </xf>
    <xf numFmtId="0" fontId="16" fillId="8" borderId="19" xfId="0" applyFont="1" applyFill="1" applyBorder="1" applyAlignment="1" applyProtection="1">
      <alignment horizontal="center" vertical="center" wrapText="1"/>
    </xf>
    <xf numFmtId="0" fontId="12" fillId="4" borderId="12" xfId="0" applyFont="1" applyFill="1" applyBorder="1" applyAlignment="1" applyProtection="1">
      <alignment horizontal="center" vertical="center" wrapText="1"/>
      <protection locked="0"/>
    </xf>
    <xf numFmtId="44" fontId="12" fillId="4" borderId="27" xfId="1079" applyNumberFormat="1" applyFont="1" applyFill="1" applyBorder="1" applyAlignment="1" applyProtection="1">
      <alignment horizontal="center" vertical="center"/>
      <protection locked="0"/>
    </xf>
    <xf numFmtId="168" fontId="12" fillId="4" borderId="16" xfId="1079" applyNumberFormat="1" applyFont="1" applyFill="1" applyBorder="1" applyAlignment="1" applyProtection="1">
      <alignment horizontal="center" vertical="center"/>
      <protection locked="0"/>
    </xf>
    <xf numFmtId="168" fontId="12" fillId="4" borderId="12" xfId="1079" applyNumberFormat="1" applyFont="1" applyFill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alignment vertical="top" wrapText="1"/>
      <protection hidden="1"/>
    </xf>
    <xf numFmtId="1" fontId="10" fillId="0" borderId="19" xfId="0" applyNumberFormat="1" applyFont="1" applyBorder="1" applyAlignment="1" applyProtection="1">
      <alignment vertical="center"/>
      <protection hidden="1"/>
    </xf>
    <xf numFmtId="0" fontId="20" fillId="0" borderId="20" xfId="0" applyNumberFormat="1" applyFont="1" applyBorder="1" applyAlignment="1" applyProtection="1">
      <alignment horizontal="right" vertical="center"/>
      <protection hidden="1"/>
    </xf>
    <xf numFmtId="0" fontId="20" fillId="0" borderId="19" xfId="0" applyNumberFormat="1" applyFont="1" applyBorder="1" applyAlignment="1" applyProtection="1">
      <alignment horizontal="right" vertical="center"/>
      <protection hidden="1"/>
    </xf>
    <xf numFmtId="0" fontId="20" fillId="0" borderId="19" xfId="0" applyFont="1" applyFill="1" applyBorder="1" applyAlignment="1" applyProtection="1">
      <alignment horizontal="center" vertical="center" wrapText="1"/>
      <protection hidden="1"/>
    </xf>
    <xf numFmtId="0" fontId="20" fillId="0" borderId="19" xfId="0" applyFont="1" applyFill="1" applyBorder="1" applyAlignment="1" applyProtection="1">
      <alignment horizontal="left" vertical="center" wrapText="1"/>
      <protection hidden="1"/>
    </xf>
    <xf numFmtId="1" fontId="20" fillId="0" borderId="19" xfId="0" applyNumberFormat="1" applyFont="1" applyFill="1" applyBorder="1" applyAlignment="1" applyProtection="1">
      <alignment vertical="center" wrapText="1"/>
      <protection hidden="1"/>
    </xf>
    <xf numFmtId="0" fontId="20" fillId="0" borderId="22" xfId="0" applyFont="1" applyFill="1" applyBorder="1" applyAlignment="1" applyProtection="1">
      <alignment vertical="center" wrapText="1"/>
      <protection hidden="1"/>
    </xf>
    <xf numFmtId="0" fontId="10" fillId="0" borderId="0" xfId="0" applyFont="1" applyFill="1" applyAlignment="1" applyProtection="1">
      <alignment vertical="center" wrapText="1"/>
      <protection hidden="1"/>
    </xf>
    <xf numFmtId="0" fontId="8" fillId="9" borderId="20" xfId="0" applyNumberFormat="1" applyFont="1" applyFill="1" applyBorder="1" applyAlignment="1" applyProtection="1">
      <alignment horizontal="left" vertical="center"/>
      <protection hidden="1"/>
    </xf>
    <xf numFmtId="0" fontId="5" fillId="9" borderId="19" xfId="0" applyNumberFormat="1" applyFont="1" applyFill="1" applyBorder="1" applyAlignment="1" applyProtection="1">
      <alignment horizontal="left" vertical="center"/>
      <protection hidden="1"/>
    </xf>
    <xf numFmtId="0" fontId="22" fillId="9" borderId="19" xfId="0" applyNumberFormat="1" applyFont="1" applyFill="1" applyBorder="1" applyAlignment="1" applyProtection="1">
      <alignment horizontal="left" vertical="center"/>
      <protection hidden="1"/>
    </xf>
    <xf numFmtId="0" fontId="22" fillId="9" borderId="22" xfId="0" applyNumberFormat="1" applyFont="1" applyFill="1" applyBorder="1" applyAlignment="1" applyProtection="1">
      <alignment horizontal="left" vertical="center"/>
      <protection hidden="1"/>
    </xf>
    <xf numFmtId="0" fontId="22" fillId="0" borderId="8" xfId="0" applyFont="1" applyFill="1" applyBorder="1" applyAlignment="1" applyProtection="1">
      <alignment horizontal="center" vertical="center" wrapText="1"/>
      <protection hidden="1"/>
    </xf>
    <xf numFmtId="0" fontId="22" fillId="0" borderId="8" xfId="0" applyFont="1" applyFill="1" applyBorder="1" applyAlignment="1" applyProtection="1">
      <alignment horizontal="left" vertical="center" wrapText="1"/>
      <protection hidden="1"/>
    </xf>
    <xf numFmtId="1" fontId="22" fillId="0" borderId="8" xfId="0" applyNumberFormat="1" applyFont="1" applyFill="1" applyBorder="1" applyAlignment="1" applyProtection="1">
      <alignment vertical="center" wrapText="1"/>
      <protection hidden="1"/>
    </xf>
    <xf numFmtId="0" fontId="22" fillId="0" borderId="8" xfId="0" applyFont="1" applyFill="1" applyBorder="1" applyAlignment="1" applyProtection="1">
      <alignment vertical="center" wrapText="1"/>
      <protection hidden="1"/>
    </xf>
    <xf numFmtId="0" fontId="23" fillId="0" borderId="0" xfId="0" applyFont="1" applyFill="1" applyAlignment="1" applyProtection="1">
      <alignment vertical="center" wrapText="1"/>
      <protection hidden="1"/>
    </xf>
    <xf numFmtId="0" fontId="7" fillId="2" borderId="16" xfId="0" applyNumberFormat="1" applyFont="1" applyFill="1" applyBorder="1" applyAlignment="1" applyProtection="1">
      <alignment horizontal="center" vertical="center"/>
      <protection hidden="1"/>
    </xf>
    <xf numFmtId="0" fontId="7" fillId="2" borderId="10" xfId="0" applyNumberFormat="1" applyFont="1" applyFill="1" applyBorder="1" applyAlignment="1" applyProtection="1">
      <alignment horizontal="center" vertical="center"/>
      <protection hidden="1"/>
    </xf>
    <xf numFmtId="0" fontId="7" fillId="3" borderId="20" xfId="0" applyNumberFormat="1" applyFont="1" applyFill="1" applyBorder="1" applyAlignment="1" applyProtection="1">
      <alignment horizontal="center" vertical="center"/>
      <protection hidden="1"/>
    </xf>
    <xf numFmtId="0" fontId="7" fillId="0" borderId="24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vertical="center" wrapText="1"/>
      <protection hidden="1"/>
    </xf>
    <xf numFmtId="0" fontId="14" fillId="0" borderId="10" xfId="0" applyNumberFormat="1" applyFont="1" applyFill="1" applyBorder="1" applyAlignment="1" applyProtection="1">
      <alignment horizontal="center" vertical="center"/>
      <protection hidden="1"/>
    </xf>
    <xf numFmtId="0" fontId="7" fillId="0" borderId="10" xfId="0" applyNumberFormat="1" applyFont="1" applyFill="1" applyBorder="1" applyAlignment="1" applyProtection="1">
      <alignment vertical="center" wrapText="1"/>
      <protection hidden="1"/>
    </xf>
    <xf numFmtId="164" fontId="7" fillId="0" borderId="27" xfId="0" applyNumberFormat="1" applyFont="1" applyFill="1" applyBorder="1" applyAlignment="1" applyProtection="1">
      <alignment horizontal="left" vertical="center" wrapText="1"/>
      <protection hidden="1"/>
    </xf>
    <xf numFmtId="0" fontId="14" fillId="0" borderId="16" xfId="0" applyFont="1" applyFill="1" applyBorder="1" applyAlignment="1" applyProtection="1">
      <alignment horizontal="center" vertical="center" wrapText="1"/>
      <protection hidden="1"/>
    </xf>
    <xf numFmtId="0" fontId="14" fillId="0" borderId="10" xfId="0" applyFont="1" applyFill="1" applyBorder="1" applyAlignment="1" applyProtection="1">
      <alignment horizontal="center" vertical="center" wrapText="1"/>
      <protection hidden="1"/>
    </xf>
    <xf numFmtId="1" fontId="14" fillId="0" borderId="11" xfId="0" applyNumberFormat="1" applyFont="1" applyFill="1" applyBorder="1" applyAlignment="1" applyProtection="1">
      <alignment horizontal="center" vertical="center"/>
      <protection hidden="1"/>
    </xf>
    <xf numFmtId="0" fontId="7" fillId="0" borderId="11" xfId="0" applyNumberFormat="1" applyFont="1" applyFill="1" applyBorder="1" applyAlignment="1" applyProtection="1">
      <alignment vertical="center" wrapText="1"/>
      <protection hidden="1"/>
    </xf>
    <xf numFmtId="1" fontId="7" fillId="0" borderId="24" xfId="0" applyNumberFormat="1" applyFont="1" applyFill="1" applyBorder="1" applyAlignment="1" applyProtection="1">
      <alignment horizontal="center" vertical="center"/>
      <protection hidden="1"/>
    </xf>
    <xf numFmtId="0" fontId="7" fillId="0" borderId="16" xfId="0" applyFont="1" applyFill="1" applyBorder="1" applyAlignment="1" applyProtection="1">
      <alignment vertical="center" wrapText="1"/>
      <protection hidden="1"/>
    </xf>
    <xf numFmtId="0" fontId="14" fillId="0" borderId="12" xfId="0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alignment horizontal="left" vertical="top" wrapText="1"/>
      <protection hidden="1"/>
    </xf>
    <xf numFmtId="3" fontId="7" fillId="6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alignment horizontal="left" wrapText="1"/>
      <protection hidden="1"/>
    </xf>
    <xf numFmtId="0" fontId="29" fillId="0" borderId="0" xfId="0" applyFont="1" applyAlignment="1" applyProtection="1">
      <alignment horizontal="center" vertical="center" wrapText="1"/>
      <protection hidden="1"/>
    </xf>
    <xf numFmtId="1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7" fillId="0" borderId="12" xfId="0" applyNumberFormat="1" applyFont="1" applyFill="1" applyBorder="1" applyAlignment="1" applyProtection="1">
      <alignment vertical="center" wrapText="1"/>
      <protection hidden="1"/>
    </xf>
    <xf numFmtId="1" fontId="7" fillId="0" borderId="8" xfId="0" applyNumberFormat="1" applyFont="1" applyFill="1" applyBorder="1" applyAlignment="1" applyProtection="1">
      <alignment horizontal="center" vertical="center"/>
      <protection hidden="1"/>
    </xf>
    <xf numFmtId="165" fontId="7" fillId="6" borderId="16" xfId="622" applyNumberFormat="1" applyFont="1" applyFill="1" applyBorder="1" applyAlignment="1" applyProtection="1">
      <alignment horizontal="center" vertical="center" wrapText="1"/>
      <protection hidden="1"/>
    </xf>
    <xf numFmtId="1" fontId="14" fillId="0" borderId="8" xfId="0" applyNumberFormat="1" applyFont="1" applyFill="1" applyBorder="1" applyAlignment="1" applyProtection="1">
      <alignment horizontal="center" vertical="center"/>
      <protection hidden="1"/>
    </xf>
    <xf numFmtId="1" fontId="7" fillId="0" borderId="19" xfId="0" applyNumberFormat="1" applyFont="1" applyFill="1" applyBorder="1" applyAlignment="1" applyProtection="1">
      <alignment horizontal="left" vertical="center" wrapText="1"/>
      <protection hidden="1"/>
    </xf>
    <xf numFmtId="0" fontId="7" fillId="0" borderId="8" xfId="0" applyNumberFormat="1" applyFont="1" applyFill="1" applyBorder="1" applyAlignment="1" applyProtection="1">
      <alignment vertical="center" wrapText="1"/>
      <protection hidden="1"/>
    </xf>
    <xf numFmtId="1" fontId="8" fillId="0" borderId="19" xfId="0" applyNumberFormat="1" applyFont="1" applyFill="1" applyBorder="1" applyAlignment="1" applyProtection="1">
      <alignment horizontal="left" vertical="center" wrapText="1"/>
      <protection hidden="1"/>
    </xf>
    <xf numFmtId="1" fontId="7" fillId="0" borderId="19" xfId="0" applyNumberFormat="1" applyFont="1" applyFill="1" applyBorder="1" applyAlignment="1" applyProtection="1">
      <alignment horizontal="center" vertical="center"/>
      <protection hidden="1"/>
    </xf>
    <xf numFmtId="0" fontId="7" fillId="0" borderId="19" xfId="0" applyFont="1" applyFill="1" applyBorder="1" applyAlignment="1" applyProtection="1">
      <alignment vertical="center" wrapText="1"/>
      <protection hidden="1"/>
    </xf>
    <xf numFmtId="165" fontId="7" fillId="0" borderId="19" xfId="622" applyNumberFormat="1" applyFont="1" applyFill="1" applyBorder="1" applyAlignment="1" applyProtection="1">
      <alignment horizontal="center" vertical="center" wrapText="1"/>
      <protection hidden="1"/>
    </xf>
    <xf numFmtId="0" fontId="7" fillId="0" borderId="16" xfId="0" applyFont="1" applyBorder="1" applyAlignment="1" applyProtection="1">
      <alignment vertical="center"/>
      <protection hidden="1"/>
    </xf>
    <xf numFmtId="1" fontId="7" fillId="6" borderId="16" xfId="0" applyNumberFormat="1" applyFont="1" applyFill="1" applyBorder="1" applyAlignment="1" applyProtection="1">
      <alignment horizontal="center" vertical="center" wrapText="1"/>
      <protection hidden="1"/>
    </xf>
    <xf numFmtId="164" fontId="7" fillId="6" borderId="16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8" xfId="0" applyFont="1" applyFill="1" applyBorder="1" applyAlignment="1" applyProtection="1">
      <alignment vertical="center" wrapText="1"/>
      <protection hidden="1"/>
    </xf>
    <xf numFmtId="1" fontId="10" fillId="0" borderId="20" xfId="0" applyNumberFormat="1" applyFont="1" applyBorder="1" applyAlignment="1" applyProtection="1">
      <alignment vertical="center"/>
      <protection hidden="1"/>
    </xf>
    <xf numFmtId="1" fontId="10" fillId="0" borderId="22" xfId="0" applyNumberFormat="1" applyFont="1" applyBorder="1" applyAlignment="1" applyProtection="1">
      <alignment vertical="center"/>
      <protection hidden="1"/>
    </xf>
    <xf numFmtId="0" fontId="20" fillId="0" borderId="19" xfId="623" applyNumberFormat="1" applyFont="1" applyBorder="1" applyAlignment="1" applyProtection="1">
      <alignment vertical="center"/>
      <protection hidden="1"/>
    </xf>
    <xf numFmtId="1" fontId="20" fillId="0" borderId="19" xfId="0" applyNumberFormat="1" applyFont="1" applyFill="1" applyBorder="1" applyAlignment="1" applyProtection="1">
      <alignment horizontal="left" vertical="center" wrapText="1"/>
      <protection hidden="1"/>
    </xf>
    <xf numFmtId="0" fontId="20" fillId="0" borderId="19" xfId="623" applyFont="1" applyBorder="1" applyAlignment="1" applyProtection="1">
      <alignment vertical="center" wrapText="1"/>
      <protection hidden="1"/>
    </xf>
    <xf numFmtId="0" fontId="20" fillId="0" borderId="22" xfId="623" applyFont="1" applyBorder="1" applyAlignment="1" applyProtection="1">
      <alignment vertical="center" wrapText="1"/>
      <protection hidden="1"/>
    </xf>
    <xf numFmtId="0" fontId="7" fillId="0" borderId="8" xfId="0" applyNumberFormat="1" applyFont="1" applyFill="1" applyBorder="1" applyAlignment="1" applyProtection="1">
      <alignment horizontal="left" vertical="center" wrapText="1"/>
      <protection hidden="1"/>
    </xf>
    <xf numFmtId="0" fontId="8" fillId="2" borderId="16" xfId="0" applyNumberFormat="1" applyFont="1" applyFill="1" applyBorder="1" applyAlignment="1" applyProtection="1">
      <alignment horizontal="center" vertical="center"/>
      <protection hidden="1"/>
    </xf>
    <xf numFmtId="0" fontId="8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22" xfId="0" applyNumberFormat="1" applyFont="1" applyFill="1" applyBorder="1" applyAlignment="1" applyProtection="1">
      <alignment horizontal="center" vertical="center"/>
      <protection hidden="1"/>
    </xf>
    <xf numFmtId="0" fontId="9" fillId="0" borderId="8" xfId="0" applyNumberFormat="1" applyFont="1" applyFill="1" applyBorder="1" applyAlignment="1" applyProtection="1">
      <alignment horizontal="center" vertical="center"/>
      <protection hidden="1"/>
    </xf>
    <xf numFmtId="0" fontId="7" fillId="0" borderId="8" xfId="623" applyFont="1" applyFill="1" applyBorder="1" applyAlignment="1" applyProtection="1">
      <alignment vertical="center" wrapText="1"/>
      <protection hidden="1"/>
    </xf>
    <xf numFmtId="0" fontId="8" fillId="0" borderId="8" xfId="623" applyFont="1" applyBorder="1" applyAlignment="1" applyProtection="1">
      <alignment vertical="center" wrapText="1"/>
      <protection hidden="1"/>
    </xf>
    <xf numFmtId="0" fontId="8" fillId="7" borderId="7" xfId="0" applyNumberFormat="1" applyFont="1" applyFill="1" applyBorder="1" applyAlignment="1" applyProtection="1">
      <alignment vertical="center"/>
      <protection hidden="1"/>
    </xf>
    <xf numFmtId="0" fontId="8" fillId="7" borderId="32" xfId="0" applyNumberFormat="1" applyFont="1" applyFill="1" applyBorder="1" applyAlignment="1" applyProtection="1">
      <alignment horizontal="center" vertical="center"/>
      <protection hidden="1"/>
    </xf>
    <xf numFmtId="0" fontId="8" fillId="7" borderId="22" xfId="623" applyFont="1" applyFill="1" applyBorder="1" applyAlignment="1" applyProtection="1">
      <alignment horizontal="center" vertical="center" wrapText="1"/>
      <protection hidden="1"/>
    </xf>
    <xf numFmtId="0" fontId="8" fillId="7" borderId="16" xfId="623" applyFont="1" applyFill="1" applyBorder="1" applyAlignment="1" applyProtection="1">
      <alignment horizontal="center" vertical="center" wrapText="1"/>
      <protection hidden="1"/>
    </xf>
    <xf numFmtId="0" fontId="9" fillId="7" borderId="8" xfId="0" applyFont="1" applyFill="1" applyBorder="1" applyAlignment="1" applyProtection="1">
      <alignment vertical="center" wrapText="1"/>
      <protection hidden="1"/>
    </xf>
    <xf numFmtId="0" fontId="9" fillId="7" borderId="8" xfId="0" applyFont="1" applyFill="1" applyBorder="1" applyAlignment="1" applyProtection="1">
      <alignment horizontal="center" vertical="center" wrapText="1"/>
      <protection hidden="1"/>
    </xf>
    <xf numFmtId="0" fontId="8" fillId="7" borderId="5" xfId="0" applyNumberFormat="1" applyFont="1" applyFill="1" applyBorder="1" applyAlignment="1" applyProtection="1">
      <alignment vertical="center" wrapText="1"/>
      <protection hidden="1"/>
    </xf>
    <xf numFmtId="0" fontId="8" fillId="7" borderId="8" xfId="623" applyFont="1" applyFill="1" applyBorder="1" applyAlignment="1" applyProtection="1">
      <alignment horizontal="center" vertical="center" wrapText="1"/>
      <protection hidden="1"/>
    </xf>
    <xf numFmtId="0" fontId="8" fillId="7" borderId="8" xfId="0" applyFont="1" applyFill="1" applyBorder="1" applyAlignment="1" applyProtection="1">
      <alignment horizontal="center" vertical="center" wrapText="1"/>
      <protection hidden="1"/>
    </xf>
    <xf numFmtId="165" fontId="8" fillId="6" borderId="16" xfId="624" applyNumberFormat="1" applyFont="1" applyFill="1" applyBorder="1" applyAlignment="1" applyProtection="1">
      <alignment horizontal="center" vertical="center" wrapText="1"/>
      <protection hidden="1"/>
    </xf>
    <xf numFmtId="0" fontId="8" fillId="7" borderId="8" xfId="0" applyNumberFormat="1" applyFont="1" applyFill="1" applyBorder="1" applyAlignment="1" applyProtection="1">
      <alignment horizontal="center" vertical="center"/>
      <protection hidden="1"/>
    </xf>
    <xf numFmtId="0" fontId="8" fillId="7" borderId="6" xfId="0" applyNumberFormat="1" applyFont="1" applyFill="1" applyBorder="1" applyAlignment="1" applyProtection="1">
      <alignment vertical="center" wrapText="1"/>
      <protection hidden="1"/>
    </xf>
    <xf numFmtId="0" fontId="9" fillId="7" borderId="37" xfId="0" applyNumberFormat="1" applyFont="1" applyFill="1" applyBorder="1" applyAlignment="1" applyProtection="1">
      <alignment horizontal="center" vertical="center"/>
      <protection hidden="1"/>
    </xf>
    <xf numFmtId="1" fontId="8" fillId="7" borderId="8" xfId="0" applyNumberFormat="1" applyFont="1" applyFill="1" applyBorder="1" applyAlignment="1" applyProtection="1">
      <alignment horizontal="left" vertical="center" wrapText="1"/>
      <protection hidden="1"/>
    </xf>
    <xf numFmtId="1" fontId="8" fillId="7" borderId="8" xfId="0" applyNumberFormat="1" applyFont="1" applyFill="1" applyBorder="1" applyAlignment="1" applyProtection="1">
      <alignment vertical="center" wrapText="1"/>
      <protection hidden="1"/>
    </xf>
    <xf numFmtId="0" fontId="8" fillId="7" borderId="8" xfId="0" applyNumberFormat="1" applyFont="1" applyFill="1" applyBorder="1" applyAlignment="1" applyProtection="1">
      <alignment vertical="center" wrapText="1"/>
      <protection hidden="1"/>
    </xf>
    <xf numFmtId="0" fontId="8" fillId="7" borderId="18" xfId="0" applyNumberFormat="1" applyFont="1" applyFill="1" applyBorder="1" applyAlignment="1" applyProtection="1">
      <alignment horizontal="center" vertical="center"/>
      <protection hidden="1"/>
    </xf>
    <xf numFmtId="0" fontId="8" fillId="0" borderId="40" xfId="0" applyNumberFormat="1" applyFont="1" applyFill="1" applyBorder="1" applyAlignment="1" applyProtection="1">
      <alignment vertical="center" wrapText="1"/>
      <protection hidden="1"/>
    </xf>
    <xf numFmtId="0" fontId="8" fillId="0" borderId="11" xfId="0" applyNumberFormat="1" applyFont="1" applyFill="1" applyBorder="1" applyAlignment="1" applyProtection="1">
      <alignment horizontal="center" vertical="center"/>
      <protection hidden="1"/>
    </xf>
    <xf numFmtId="0" fontId="8" fillId="0" borderId="16" xfId="623" applyFont="1" applyFill="1" applyBorder="1" applyAlignment="1" applyProtection="1">
      <alignment horizontal="center" vertical="center" wrapText="1"/>
      <protection hidden="1"/>
    </xf>
    <xf numFmtId="0" fontId="8" fillId="0" borderId="30" xfId="0" applyNumberFormat="1" applyFont="1" applyFill="1" applyBorder="1" applyAlignment="1" applyProtection="1">
      <alignment vertical="center"/>
      <protection hidden="1"/>
    </xf>
    <xf numFmtId="0" fontId="8" fillId="0" borderId="32" xfId="0" applyNumberFormat="1" applyFont="1" applyFill="1" applyBorder="1" applyAlignment="1" applyProtection="1">
      <alignment horizontal="center" vertical="center"/>
      <protection hidden="1"/>
    </xf>
    <xf numFmtId="0" fontId="8" fillId="0" borderId="30" xfId="0" applyNumberFormat="1" applyFont="1" applyFill="1" applyBorder="1" applyAlignment="1" applyProtection="1">
      <alignment vertical="center" wrapText="1"/>
      <protection hidden="1"/>
    </xf>
    <xf numFmtId="0" fontId="8" fillId="0" borderId="8" xfId="0" applyNumberFormat="1" applyFont="1" applyFill="1" applyBorder="1" applyAlignment="1" applyProtection="1">
      <alignment horizontal="center" vertical="center"/>
      <protection hidden="1"/>
    </xf>
    <xf numFmtId="165" fontId="8" fillId="0" borderId="16" xfId="622" applyNumberFormat="1" applyFont="1" applyFill="1" applyBorder="1" applyAlignment="1" applyProtection="1">
      <alignment horizontal="center" vertical="center" wrapText="1"/>
      <protection hidden="1"/>
    </xf>
    <xf numFmtId="165" fontId="8" fillId="6" borderId="16" xfId="622" applyNumberFormat="1" applyFont="1" applyFill="1" applyBorder="1" applyAlignment="1" applyProtection="1">
      <alignment horizontal="center" vertical="center" wrapText="1"/>
      <protection hidden="1"/>
    </xf>
    <xf numFmtId="166" fontId="8" fillId="0" borderId="8" xfId="621" applyNumberFormat="1" applyFont="1" applyFill="1" applyBorder="1" applyAlignment="1" applyProtection="1">
      <alignment vertical="center" wrapText="1"/>
      <protection hidden="1"/>
    </xf>
    <xf numFmtId="0" fontId="8" fillId="0" borderId="8" xfId="623" applyFont="1" applyFill="1" applyBorder="1" applyAlignment="1" applyProtection="1">
      <alignment vertical="center" wrapText="1"/>
      <protection hidden="1"/>
    </xf>
    <xf numFmtId="0" fontId="8" fillId="0" borderId="42" xfId="0" applyNumberFormat="1" applyFont="1" applyFill="1" applyBorder="1" applyAlignment="1" applyProtection="1">
      <alignment vertical="center" wrapText="1"/>
      <protection hidden="1"/>
    </xf>
    <xf numFmtId="0" fontId="8" fillId="0" borderId="8" xfId="0" applyFont="1" applyFill="1" applyBorder="1" applyAlignment="1" applyProtection="1">
      <alignment vertical="center" wrapText="1"/>
      <protection hidden="1"/>
    </xf>
    <xf numFmtId="0" fontId="20" fillId="0" borderId="20" xfId="0" applyNumberFormat="1" applyFont="1" applyBorder="1" applyAlignment="1" applyProtection="1">
      <alignment vertical="center"/>
      <protection hidden="1"/>
    </xf>
    <xf numFmtId="0" fontId="20" fillId="0" borderId="19" xfId="0" applyNumberFormat="1" applyFont="1" applyBorder="1" applyAlignment="1" applyProtection="1">
      <alignment vertical="center"/>
      <protection hidden="1"/>
    </xf>
    <xf numFmtId="0" fontId="20" fillId="0" borderId="19" xfId="0" applyNumberFormat="1" applyFont="1" applyBorder="1" applyAlignment="1" applyProtection="1">
      <alignment horizontal="center" vertical="center"/>
      <protection hidden="1"/>
    </xf>
    <xf numFmtId="0" fontId="20" fillId="0" borderId="19" xfId="0" applyNumberFormat="1" applyFont="1" applyBorder="1" applyAlignment="1" applyProtection="1">
      <alignment horizontal="left" vertical="center"/>
      <protection hidden="1"/>
    </xf>
    <xf numFmtId="1" fontId="20" fillId="0" borderId="19" xfId="0" applyNumberFormat="1" applyFont="1" applyBorder="1" applyAlignment="1" applyProtection="1">
      <alignment vertical="center"/>
      <protection hidden="1"/>
    </xf>
    <xf numFmtId="0" fontId="20" fillId="0" borderId="22" xfId="0" applyNumberFormat="1" applyFont="1" applyBorder="1" applyAlignment="1" applyProtection="1">
      <alignment vertical="center"/>
      <protection hidden="1"/>
    </xf>
    <xf numFmtId="0" fontId="12" fillId="0" borderId="8" xfId="0" applyFont="1" applyBorder="1" applyAlignment="1" applyProtection="1">
      <alignment vertical="center" wrapText="1"/>
      <protection hidden="1"/>
    </xf>
    <xf numFmtId="2" fontId="7" fillId="0" borderId="0" xfId="0" applyNumberFormat="1" applyFont="1" applyAlignment="1" applyProtection="1">
      <alignment vertical="center"/>
      <protection hidden="1"/>
    </xf>
    <xf numFmtId="0" fontId="8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16" xfId="0" applyNumberFormat="1" applyFont="1" applyFill="1" applyBorder="1" applyAlignment="1" applyProtection="1">
      <alignment horizontal="center" vertical="center"/>
      <protection hidden="1"/>
    </xf>
    <xf numFmtId="2" fontId="12" fillId="0" borderId="8" xfId="0" applyNumberFormat="1" applyFont="1" applyBorder="1" applyAlignment="1" applyProtection="1">
      <alignment vertical="center" wrapText="1"/>
      <protection hidden="1"/>
    </xf>
    <xf numFmtId="0" fontId="8" fillId="0" borderId="8" xfId="0" applyNumberFormat="1" applyFont="1" applyBorder="1" applyAlignment="1" applyProtection="1">
      <alignment vertical="center"/>
      <protection hidden="1"/>
    </xf>
    <xf numFmtId="0" fontId="8" fillId="0" borderId="10" xfId="0" applyNumberFormat="1" applyFont="1" applyFill="1" applyBorder="1" applyAlignment="1" applyProtection="1">
      <alignment horizontal="left" vertical="center"/>
      <protection hidden="1"/>
    </xf>
    <xf numFmtId="0" fontId="8" fillId="0" borderId="16" xfId="0" applyFont="1" applyFill="1" applyBorder="1" applyAlignment="1" applyProtection="1">
      <alignment horizontal="center" vertical="center" wrapText="1"/>
      <protection hidden="1"/>
    </xf>
    <xf numFmtId="0" fontId="8" fillId="0" borderId="11" xfId="0" applyNumberFormat="1" applyFont="1" applyFill="1" applyBorder="1" applyAlignment="1" applyProtection="1">
      <alignment horizontal="left" vertical="center" wrapText="1"/>
      <protection hidden="1"/>
    </xf>
    <xf numFmtId="1" fontId="8" fillId="0" borderId="11" xfId="0" applyNumberFormat="1" applyFont="1" applyFill="1" applyBorder="1" applyAlignment="1" applyProtection="1">
      <alignment horizontal="center" vertical="center"/>
      <protection hidden="1"/>
    </xf>
    <xf numFmtId="165" fontId="8" fillId="0" borderId="16" xfId="624" applyNumberFormat="1" applyFont="1" applyFill="1" applyBorder="1" applyAlignment="1" applyProtection="1">
      <alignment horizontal="center" vertical="center" wrapText="1"/>
      <protection hidden="1"/>
    </xf>
    <xf numFmtId="0" fontId="8" fillId="5" borderId="16" xfId="0" applyFont="1" applyFill="1" applyBorder="1" applyAlignment="1" applyProtection="1">
      <alignment horizontal="center" vertical="center" wrapText="1"/>
      <protection hidden="1"/>
    </xf>
    <xf numFmtId="1" fontId="8" fillId="0" borderId="8" xfId="0" applyNumberFormat="1" applyFont="1" applyFill="1" applyBorder="1" applyAlignment="1" applyProtection="1">
      <alignment horizontal="center" vertical="center"/>
      <protection hidden="1"/>
    </xf>
    <xf numFmtId="0" fontId="8" fillId="0" borderId="8" xfId="0" applyNumberFormat="1" applyFont="1" applyFill="1" applyBorder="1" applyAlignment="1" applyProtection="1">
      <alignment vertical="center"/>
      <protection hidden="1"/>
    </xf>
    <xf numFmtId="0" fontId="8" fillId="0" borderId="12" xfId="0" applyNumberFormat="1" applyFont="1" applyFill="1" applyBorder="1" applyAlignment="1" applyProtection="1">
      <alignment horizontal="left" vertical="center" wrapText="1"/>
      <protection hidden="1"/>
    </xf>
    <xf numFmtId="1" fontId="9" fillId="0" borderId="19" xfId="0" applyNumberFormat="1" applyFont="1" applyFill="1" applyBorder="1" applyAlignment="1" applyProtection="1">
      <alignment horizontal="center" vertical="center"/>
      <protection hidden="1"/>
    </xf>
    <xf numFmtId="1" fontId="8" fillId="0" borderId="17" xfId="0" applyNumberFormat="1" applyFont="1" applyFill="1" applyBorder="1" applyAlignment="1" applyProtection="1">
      <alignment vertical="center" wrapText="1"/>
      <protection hidden="1"/>
    </xf>
    <xf numFmtId="0" fontId="8" fillId="0" borderId="8" xfId="0" applyNumberFormat="1" applyFont="1" applyFill="1" applyBorder="1" applyAlignment="1" applyProtection="1">
      <alignment horizontal="left" vertical="center" wrapText="1"/>
      <protection hidden="1"/>
    </xf>
    <xf numFmtId="1" fontId="8" fillId="0" borderId="8" xfId="0" applyNumberFormat="1" applyFont="1" applyFill="1" applyBorder="1" applyAlignment="1" applyProtection="1">
      <alignment horizontal="left" vertical="top" wrapText="1"/>
      <protection hidden="1"/>
    </xf>
    <xf numFmtId="0" fontId="8" fillId="7" borderId="10" xfId="0" applyNumberFormat="1" applyFont="1" applyFill="1" applyBorder="1" applyAlignment="1" applyProtection="1">
      <alignment vertical="center" wrapText="1"/>
      <protection hidden="1"/>
    </xf>
    <xf numFmtId="0" fontId="8" fillId="7" borderId="11" xfId="0" applyNumberFormat="1" applyFont="1" applyFill="1" applyBorder="1" applyAlignment="1" applyProtection="1">
      <alignment horizontal="center" vertical="center"/>
      <protection hidden="1"/>
    </xf>
    <xf numFmtId="0" fontId="8" fillId="7" borderId="16" xfId="0" applyNumberFormat="1" applyFont="1" applyFill="1" applyBorder="1" applyAlignment="1" applyProtection="1">
      <alignment horizontal="center" vertical="center"/>
      <protection hidden="1"/>
    </xf>
    <xf numFmtId="0" fontId="8" fillId="7" borderId="11" xfId="0" applyNumberFormat="1" applyFont="1" applyFill="1" applyBorder="1" applyAlignment="1" applyProtection="1">
      <alignment vertical="center" wrapText="1"/>
      <protection hidden="1"/>
    </xf>
    <xf numFmtId="1" fontId="8" fillId="7" borderId="11" xfId="0" applyNumberFormat="1" applyFont="1" applyFill="1" applyBorder="1" applyAlignment="1" applyProtection="1">
      <alignment horizontal="center" vertical="center"/>
      <protection hidden="1"/>
    </xf>
    <xf numFmtId="164" fontId="8" fillId="6" borderId="16" xfId="0" applyNumberFormat="1" applyFont="1" applyFill="1" applyBorder="1" applyAlignment="1" applyProtection="1">
      <alignment horizontal="center" vertical="center"/>
      <protection hidden="1"/>
    </xf>
    <xf numFmtId="1" fontId="8" fillId="7" borderId="8" xfId="0" applyNumberFormat="1" applyFont="1" applyFill="1" applyBorder="1" applyAlignment="1" applyProtection="1">
      <alignment horizontal="center" vertical="center"/>
      <protection hidden="1"/>
    </xf>
    <xf numFmtId="0" fontId="8" fillId="7" borderId="0" xfId="0" applyNumberFormat="1" applyFont="1" applyFill="1" applyAlignment="1" applyProtection="1">
      <alignment vertical="center"/>
      <protection hidden="1"/>
    </xf>
    <xf numFmtId="0" fontId="8" fillId="7" borderId="12" xfId="0" applyNumberFormat="1" applyFont="1" applyFill="1" applyBorder="1" applyAlignment="1" applyProtection="1">
      <alignment vertical="center" wrapText="1"/>
      <protection hidden="1"/>
    </xf>
    <xf numFmtId="0" fontId="20" fillId="0" borderId="19" xfId="0" applyNumberFormat="1" applyFont="1" applyFill="1" applyBorder="1" applyAlignment="1" applyProtection="1">
      <alignment vertical="center"/>
      <protection hidden="1"/>
    </xf>
    <xf numFmtId="0" fontId="20" fillId="0" borderId="19" xfId="0" applyNumberFormat="1" applyFont="1" applyFill="1" applyBorder="1" applyAlignment="1" applyProtection="1">
      <alignment horizontal="center" vertical="center"/>
      <protection hidden="1"/>
    </xf>
    <xf numFmtId="0" fontId="20" fillId="0" borderId="19" xfId="0" applyNumberFormat="1" applyFont="1" applyFill="1" applyBorder="1" applyAlignment="1" applyProtection="1">
      <alignment horizontal="left" vertical="center"/>
      <protection hidden="1"/>
    </xf>
    <xf numFmtId="1" fontId="20" fillId="0" borderId="19" xfId="0" applyNumberFormat="1" applyFont="1" applyFill="1" applyBorder="1" applyAlignment="1" applyProtection="1">
      <alignment vertical="center"/>
      <protection hidden="1"/>
    </xf>
    <xf numFmtId="0" fontId="20" fillId="0" borderId="22" xfId="0" applyNumberFormat="1" applyFont="1" applyFill="1" applyBorder="1" applyAlignment="1" applyProtection="1">
      <alignment vertical="center"/>
      <protection hidden="1"/>
    </xf>
    <xf numFmtId="0" fontId="7" fillId="0" borderId="0" xfId="0" applyNumberFormat="1" applyFont="1" applyAlignment="1" applyProtection="1">
      <alignment vertical="center"/>
      <protection hidden="1"/>
    </xf>
    <xf numFmtId="0" fontId="7" fillId="2" borderId="28" xfId="0" applyNumberFormat="1" applyFont="1" applyFill="1" applyBorder="1" applyAlignment="1" applyProtection="1">
      <alignment horizontal="center" vertical="center"/>
      <protection hidden="1"/>
    </xf>
    <xf numFmtId="0" fontId="7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7" fillId="3" borderId="16" xfId="0" applyNumberFormat="1" applyFont="1" applyFill="1" applyBorder="1" applyAlignment="1" applyProtection="1">
      <alignment horizontal="center" vertical="center"/>
      <protection hidden="1"/>
    </xf>
    <xf numFmtId="0" fontId="7" fillId="0" borderId="8" xfId="0" applyNumberFormat="1" applyFont="1" applyFill="1" applyBorder="1" applyAlignment="1" applyProtection="1">
      <alignment horizontal="center" vertical="center"/>
      <protection hidden="1"/>
    </xf>
    <xf numFmtId="0" fontId="8" fillId="7" borderId="21" xfId="0" applyNumberFormat="1" applyFont="1" applyFill="1" applyBorder="1" applyAlignment="1" applyProtection="1">
      <alignment vertical="center" wrapText="1"/>
      <protection hidden="1"/>
    </xf>
    <xf numFmtId="1" fontId="8" fillId="7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NumberFormat="1" applyFont="1" applyAlignment="1" applyProtection="1">
      <alignment vertical="center"/>
      <protection hidden="1"/>
    </xf>
    <xf numFmtId="1" fontId="8" fillId="7" borderId="11" xfId="0" applyNumberFormat="1" applyFont="1" applyFill="1" applyBorder="1" applyAlignment="1" applyProtection="1">
      <alignment vertical="center" wrapText="1"/>
      <protection hidden="1"/>
    </xf>
    <xf numFmtId="1" fontId="8" fillId="7" borderId="12" xfId="0" applyNumberFormat="1" applyFont="1" applyFill="1" applyBorder="1" applyAlignment="1" applyProtection="1">
      <alignment vertical="center" wrapText="1"/>
      <protection hidden="1"/>
    </xf>
    <xf numFmtId="1" fontId="9" fillId="7" borderId="8" xfId="0" applyNumberFormat="1" applyFont="1" applyFill="1" applyBorder="1" applyAlignment="1" applyProtection="1">
      <alignment horizontal="center" vertical="center"/>
      <protection hidden="1"/>
    </xf>
    <xf numFmtId="0" fontId="8" fillId="7" borderId="8" xfId="0" applyNumberFormat="1" applyFont="1" applyFill="1" applyBorder="1" applyAlignment="1" applyProtection="1">
      <alignment vertical="center"/>
      <protection hidden="1"/>
    </xf>
    <xf numFmtId="0" fontId="7" fillId="7" borderId="10" xfId="0" applyNumberFormat="1" applyFont="1" applyFill="1" applyBorder="1" applyAlignment="1" applyProtection="1">
      <alignment vertical="center"/>
      <protection hidden="1"/>
    </xf>
    <xf numFmtId="0" fontId="7" fillId="7" borderId="8" xfId="0" applyNumberFormat="1" applyFont="1" applyFill="1" applyBorder="1" applyAlignment="1" applyProtection="1">
      <alignment horizontal="center" vertical="center"/>
      <protection hidden="1"/>
    </xf>
    <xf numFmtId="0" fontId="7" fillId="7" borderId="0" xfId="0" applyFont="1" applyFill="1" applyAlignment="1" applyProtection="1">
      <alignment vertical="center" wrapText="1"/>
      <protection hidden="1"/>
    </xf>
    <xf numFmtId="0" fontId="12" fillId="7" borderId="27" xfId="0" applyFont="1" applyFill="1" applyBorder="1" applyAlignment="1" applyProtection="1">
      <alignment horizontal="center" vertical="center" wrapText="1"/>
      <protection hidden="1"/>
    </xf>
    <xf numFmtId="0" fontId="12" fillId="7" borderId="22" xfId="0" applyFont="1" applyFill="1" applyBorder="1" applyAlignment="1" applyProtection="1">
      <alignment horizontal="center" vertical="center"/>
      <protection hidden="1"/>
    </xf>
    <xf numFmtId="0" fontId="7" fillId="7" borderId="11" xfId="0" applyNumberFormat="1" applyFont="1" applyFill="1" applyBorder="1" applyAlignment="1" applyProtection="1">
      <alignment vertical="center"/>
      <protection hidden="1"/>
    </xf>
    <xf numFmtId="0" fontId="7" fillId="7" borderId="11" xfId="0" applyNumberFormat="1" applyFont="1" applyFill="1" applyBorder="1" applyAlignment="1" applyProtection="1">
      <alignment horizontal="center" vertical="center"/>
      <protection hidden="1"/>
    </xf>
    <xf numFmtId="0" fontId="12" fillId="7" borderId="16" xfId="0" applyFont="1" applyFill="1" applyBorder="1" applyAlignment="1" applyProtection="1">
      <alignment horizontal="center" vertical="center" wrapText="1"/>
      <protection hidden="1"/>
    </xf>
    <xf numFmtId="44" fontId="12" fillId="6" borderId="27" xfId="0" applyNumberFormat="1" applyFont="1" applyFill="1" applyBorder="1" applyAlignment="1" applyProtection="1">
      <alignment horizontal="center" vertical="center"/>
      <protection hidden="1"/>
    </xf>
    <xf numFmtId="0" fontId="7" fillId="7" borderId="32" xfId="0" applyNumberFormat="1" applyFont="1" applyFill="1" applyBorder="1" applyAlignment="1" applyProtection="1">
      <alignment horizontal="center" vertical="center"/>
      <protection hidden="1"/>
    </xf>
    <xf numFmtId="0" fontId="12" fillId="7" borderId="27" xfId="0" applyFont="1" applyFill="1" applyBorder="1" applyAlignment="1" applyProtection="1">
      <alignment horizontal="center" vertical="center"/>
      <protection hidden="1"/>
    </xf>
    <xf numFmtId="0" fontId="12" fillId="7" borderId="23" xfId="0" applyFont="1" applyFill="1" applyBorder="1" applyAlignment="1" applyProtection="1">
      <alignment horizontal="center" vertical="center"/>
      <protection hidden="1"/>
    </xf>
    <xf numFmtId="0" fontId="12" fillId="7" borderId="18" xfId="0" applyFont="1" applyFill="1" applyBorder="1" applyAlignment="1" applyProtection="1">
      <alignment vertical="center"/>
      <protection hidden="1"/>
    </xf>
    <xf numFmtId="0" fontId="12" fillId="7" borderId="24" xfId="0" applyFont="1" applyFill="1" applyBorder="1" applyAlignment="1" applyProtection="1">
      <alignment vertical="center"/>
      <protection hidden="1"/>
    </xf>
    <xf numFmtId="0" fontId="12" fillId="7" borderId="8" xfId="0" applyFont="1" applyFill="1" applyBorder="1" applyAlignment="1" applyProtection="1">
      <alignment vertical="center"/>
      <protection hidden="1"/>
    </xf>
    <xf numFmtId="0" fontId="7" fillId="7" borderId="12" xfId="0" applyNumberFormat="1" applyFont="1" applyFill="1" applyBorder="1" applyAlignment="1" applyProtection="1">
      <alignment vertical="center"/>
      <protection hidden="1"/>
    </xf>
    <xf numFmtId="0" fontId="7" fillId="7" borderId="16" xfId="0" applyNumberFormat="1" applyFont="1" applyFill="1" applyBorder="1" applyAlignment="1" applyProtection="1">
      <alignment horizontal="center" vertical="center"/>
      <protection hidden="1"/>
    </xf>
    <xf numFmtId="165" fontId="7" fillId="6" borderId="16" xfId="624" applyNumberFormat="1" applyFont="1" applyFill="1" applyBorder="1" applyAlignment="1" applyProtection="1">
      <alignment horizontal="center" vertical="center"/>
      <protection hidden="1"/>
    </xf>
    <xf numFmtId="0" fontId="7" fillId="7" borderId="0" xfId="0" applyNumberFormat="1" applyFont="1" applyFill="1" applyAlignment="1" applyProtection="1">
      <alignment vertical="center"/>
      <protection hidden="1"/>
    </xf>
    <xf numFmtId="0" fontId="12" fillId="0" borderId="8" xfId="0" applyFont="1" applyBorder="1" applyAlignment="1" applyProtection="1">
      <alignment horizontal="left" vertical="center" wrapText="1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12" fillId="0" borderId="38" xfId="0" applyFont="1" applyBorder="1" applyAlignment="1" applyProtection="1">
      <alignment vertical="center" wrapText="1"/>
      <protection hidden="1"/>
    </xf>
    <xf numFmtId="0" fontId="25" fillId="0" borderId="0" xfId="0" applyNumberFormat="1" applyFont="1" applyFill="1" applyAlignment="1" applyProtection="1">
      <alignment vertical="center"/>
      <protection hidden="1"/>
    </xf>
    <xf numFmtId="0" fontId="7" fillId="0" borderId="8" xfId="0" applyNumberFormat="1" applyFont="1" applyFill="1" applyBorder="1" applyAlignment="1" applyProtection="1">
      <alignment horizontal="left" vertical="center"/>
      <protection hidden="1"/>
    </xf>
    <xf numFmtId="1" fontId="7" fillId="0" borderId="8" xfId="0" applyNumberFormat="1" applyFont="1" applyFill="1" applyBorder="1" applyAlignment="1" applyProtection="1">
      <alignment horizontal="left" vertical="center" wrapText="1"/>
      <protection hidden="1"/>
    </xf>
    <xf numFmtId="0" fontId="7" fillId="0" borderId="8" xfId="0" applyNumberFormat="1" applyFont="1" applyFill="1" applyBorder="1" applyAlignment="1" applyProtection="1">
      <alignment vertical="center"/>
      <protection hidden="1"/>
    </xf>
    <xf numFmtId="0" fontId="7" fillId="0" borderId="7" xfId="0" applyNumberFormat="1" applyFont="1" applyFill="1" applyBorder="1" applyAlignment="1" applyProtection="1">
      <alignment vertical="center" wrapText="1"/>
      <protection hidden="1"/>
    </xf>
    <xf numFmtId="0" fontId="7" fillId="0" borderId="11" xfId="0" applyNumberFormat="1" applyFont="1" applyFill="1" applyBorder="1" applyAlignment="1" applyProtection="1">
      <alignment horizontal="center" vertical="center"/>
      <protection hidden="1"/>
    </xf>
    <xf numFmtId="0" fontId="7" fillId="0" borderId="16" xfId="0" applyNumberFormat="1" applyFont="1" applyFill="1" applyBorder="1" applyAlignment="1" applyProtection="1">
      <alignment horizontal="center" vertical="center"/>
      <protection hidden="1"/>
    </xf>
    <xf numFmtId="0" fontId="7" fillId="0" borderId="5" xfId="0" applyNumberFormat="1" applyFont="1" applyFill="1" applyBorder="1" applyAlignment="1" applyProtection="1">
      <alignment vertical="center" wrapText="1"/>
      <protection hidden="1"/>
    </xf>
    <xf numFmtId="1" fontId="7" fillId="0" borderId="11" xfId="0" applyNumberFormat="1" applyFont="1" applyFill="1" applyBorder="1" applyAlignment="1" applyProtection="1">
      <alignment horizontal="center" vertical="center"/>
      <protection hidden="1"/>
    </xf>
    <xf numFmtId="1" fontId="11" fillId="0" borderId="12" xfId="0" applyNumberFormat="1" applyFont="1" applyFill="1" applyBorder="1" applyAlignment="1" applyProtection="1">
      <alignment vertical="center"/>
      <protection hidden="1"/>
    </xf>
    <xf numFmtId="0" fontId="7" fillId="0" borderId="4" xfId="0" applyNumberFormat="1" applyFont="1" applyFill="1" applyBorder="1" applyAlignment="1" applyProtection="1">
      <alignment vertical="center" wrapText="1"/>
      <protection hidden="1"/>
    </xf>
    <xf numFmtId="2" fontId="7" fillId="6" borderId="16" xfId="621" applyNumberFormat="1" applyFont="1" applyFill="1" applyBorder="1" applyAlignment="1" applyProtection="1">
      <alignment horizontal="center" vertical="center"/>
      <protection hidden="1"/>
    </xf>
    <xf numFmtId="0" fontId="20" fillId="0" borderId="20" xfId="0" applyNumberFormat="1" applyFont="1" applyBorder="1" applyAlignment="1" applyProtection="1">
      <alignment horizontal="left" vertical="center"/>
      <protection hidden="1"/>
    </xf>
    <xf numFmtId="0" fontId="20" fillId="0" borderId="22" xfId="0" applyNumberFormat="1" applyFont="1" applyBorder="1" applyAlignment="1" applyProtection="1">
      <alignment horizontal="left" vertical="center"/>
      <protection hidden="1"/>
    </xf>
    <xf numFmtId="0" fontId="0" fillId="0" borderId="0" xfId="0" applyFont="1" applyAlignment="1" applyProtection="1">
      <alignment horizontal="left" vertical="center" wrapText="1"/>
      <protection hidden="1"/>
    </xf>
    <xf numFmtId="0" fontId="7" fillId="9" borderId="16" xfId="0" applyNumberFormat="1" applyFont="1" applyFill="1" applyBorder="1" applyAlignment="1" applyProtection="1">
      <alignment horizontal="left" vertical="center" wrapText="1"/>
      <protection hidden="1"/>
    </xf>
    <xf numFmtId="0" fontId="7" fillId="0" borderId="18" xfId="623" applyFont="1" applyFill="1" applyBorder="1" applyAlignment="1" applyProtection="1">
      <alignment horizontal="center" vertical="center" wrapText="1"/>
      <protection hidden="1"/>
    </xf>
    <xf numFmtId="0" fontId="9" fillId="7" borderId="15" xfId="0" applyNumberFormat="1" applyFont="1" applyFill="1" applyBorder="1" applyAlignment="1" applyProtection="1">
      <alignment horizontal="center" vertical="center"/>
      <protection hidden="1"/>
    </xf>
    <xf numFmtId="0" fontId="9" fillId="7" borderId="13" xfId="0" applyNumberFormat="1" applyFont="1" applyFill="1" applyBorder="1" applyAlignment="1" applyProtection="1">
      <alignment horizontal="center" vertical="center"/>
      <protection hidden="1"/>
    </xf>
    <xf numFmtId="0" fontId="9" fillId="7" borderId="36" xfId="0" applyNumberFormat="1" applyFont="1" applyFill="1" applyBorder="1" applyAlignment="1" applyProtection="1">
      <alignment horizontal="center" vertical="center"/>
      <protection hidden="1"/>
    </xf>
    <xf numFmtId="0" fontId="8" fillId="7" borderId="15" xfId="0" applyNumberFormat="1" applyFont="1" applyFill="1" applyBorder="1" applyAlignment="1" applyProtection="1">
      <alignment horizontal="left" vertical="center" wrapText="1"/>
      <protection hidden="1"/>
    </xf>
    <xf numFmtId="0" fontId="8" fillId="7" borderId="13" xfId="0" applyNumberFormat="1" applyFont="1" applyFill="1" applyBorder="1" applyAlignment="1" applyProtection="1">
      <alignment horizontal="left" vertical="center" wrapText="1"/>
      <protection hidden="1"/>
    </xf>
    <xf numFmtId="0" fontId="8" fillId="7" borderId="14" xfId="0" applyNumberFormat="1" applyFont="1" applyFill="1" applyBorder="1" applyAlignment="1" applyProtection="1">
      <alignment horizontal="left" vertical="center" wrapText="1"/>
      <protection hidden="1"/>
    </xf>
    <xf numFmtId="0" fontId="8" fillId="7" borderId="7" xfId="0" applyNumberFormat="1" applyFont="1" applyFill="1" applyBorder="1" applyAlignment="1" applyProtection="1">
      <alignment vertical="center" wrapText="1"/>
      <protection hidden="1"/>
    </xf>
    <xf numFmtId="0" fontId="8" fillId="7" borderId="5" xfId="0" applyNumberFormat="1" applyFont="1" applyFill="1" applyBorder="1" applyAlignment="1" applyProtection="1">
      <alignment vertical="center" wrapText="1"/>
      <protection hidden="1"/>
    </xf>
    <xf numFmtId="0" fontId="8" fillId="7" borderId="6" xfId="0" applyNumberFormat="1" applyFont="1" applyFill="1" applyBorder="1" applyAlignment="1" applyProtection="1">
      <alignment vertical="center" wrapText="1"/>
      <protection hidden="1"/>
    </xf>
    <xf numFmtId="0" fontId="8" fillId="7" borderId="29" xfId="0" applyNumberFormat="1" applyFont="1" applyFill="1" applyBorder="1" applyAlignment="1" applyProtection="1">
      <alignment horizontal="left" vertical="center" wrapText="1"/>
      <protection hidden="1"/>
    </xf>
    <xf numFmtId="0" fontId="8" fillId="7" borderId="30" xfId="0" applyNumberFormat="1" applyFont="1" applyFill="1" applyBorder="1" applyAlignment="1" applyProtection="1">
      <alignment horizontal="left" vertical="center" wrapText="1"/>
      <protection hidden="1"/>
    </xf>
    <xf numFmtId="0" fontId="8" fillId="7" borderId="31" xfId="0" applyNumberFormat="1" applyFont="1" applyFill="1" applyBorder="1" applyAlignment="1" applyProtection="1">
      <alignment horizontal="left" vertical="center" wrapText="1"/>
      <protection hidden="1"/>
    </xf>
    <xf numFmtId="0" fontId="8" fillId="7" borderId="10" xfId="0" applyNumberFormat="1" applyFont="1" applyFill="1" applyBorder="1" applyAlignment="1" applyProtection="1">
      <alignment horizontal="center" vertical="center"/>
      <protection hidden="1"/>
    </xf>
    <xf numFmtId="0" fontId="8" fillId="7" borderId="11" xfId="0" applyNumberFormat="1" applyFont="1" applyFill="1" applyBorder="1" applyAlignment="1" applyProtection="1">
      <alignment horizontal="center" vertical="center"/>
      <protection hidden="1"/>
    </xf>
    <xf numFmtId="0" fontId="8" fillId="7" borderId="12" xfId="0" applyNumberFormat="1" applyFont="1" applyFill="1" applyBorder="1" applyAlignment="1" applyProtection="1">
      <alignment horizontal="center" vertical="center"/>
      <protection hidden="1"/>
    </xf>
    <xf numFmtId="0" fontId="7" fillId="0" borderId="10" xfId="0" applyNumberFormat="1" applyFont="1" applyFill="1" applyBorder="1" applyAlignment="1" applyProtection="1">
      <alignment horizontal="center" vertical="center"/>
      <protection hidden="1"/>
    </xf>
    <xf numFmtId="0" fontId="7" fillId="0" borderId="11" xfId="0" applyNumberFormat="1" applyFont="1" applyFill="1" applyBorder="1" applyAlignment="1" applyProtection="1">
      <alignment horizontal="center" vertical="center"/>
      <protection hidden="1"/>
    </xf>
    <xf numFmtId="0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7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11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7" borderId="10" xfId="0" applyNumberFormat="1" applyFont="1" applyFill="1" applyBorder="1" applyAlignment="1" applyProtection="1">
      <alignment horizontal="center" vertical="center"/>
      <protection hidden="1"/>
    </xf>
    <xf numFmtId="0" fontId="9" fillId="7" borderId="11" xfId="0" applyNumberFormat="1" applyFont="1" applyFill="1" applyBorder="1" applyAlignment="1" applyProtection="1">
      <alignment horizontal="center" vertical="center"/>
      <protection hidden="1"/>
    </xf>
    <xf numFmtId="0" fontId="9" fillId="7" borderId="12" xfId="0" applyNumberFormat="1" applyFont="1" applyFill="1" applyBorder="1" applyAlignment="1" applyProtection="1">
      <alignment horizontal="center" vertical="center"/>
      <protection hidden="1"/>
    </xf>
    <xf numFmtId="0" fontId="8" fillId="0" borderId="10" xfId="0" applyNumberFormat="1" applyFont="1" applyFill="1" applyBorder="1" applyAlignment="1" applyProtection="1">
      <alignment horizontal="left" vertical="center" wrapText="1"/>
      <protection hidden="1"/>
    </xf>
    <xf numFmtId="1" fontId="8" fillId="0" borderId="11" xfId="0" applyNumberFormat="1" applyFont="1" applyFill="1" applyBorder="1" applyAlignment="1" applyProtection="1">
      <alignment horizontal="left" vertical="center" wrapText="1"/>
      <protection hidden="1"/>
    </xf>
    <xf numFmtId="0" fontId="8" fillId="0" borderId="11" xfId="0" applyNumberFormat="1" applyFont="1" applyFill="1" applyBorder="1" applyAlignment="1" applyProtection="1">
      <alignment vertical="center" wrapText="1"/>
      <protection hidden="1"/>
    </xf>
    <xf numFmtId="0" fontId="8" fillId="0" borderId="12" xfId="0" applyNumberFormat="1" applyFont="1" applyFill="1" applyBorder="1" applyAlignment="1" applyProtection="1">
      <alignment vertical="center" wrapText="1"/>
      <protection hidden="1"/>
    </xf>
    <xf numFmtId="0" fontId="8" fillId="0" borderId="39" xfId="0" applyNumberFormat="1" applyFont="1" applyFill="1" applyBorder="1" applyAlignment="1" applyProtection="1">
      <alignment vertical="center" wrapText="1"/>
      <protection hidden="1"/>
    </xf>
    <xf numFmtId="1" fontId="8" fillId="0" borderId="9" xfId="0" applyNumberFormat="1" applyFont="1" applyFill="1" applyBorder="1" applyAlignment="1" applyProtection="1">
      <alignment vertical="center" wrapText="1"/>
      <protection hidden="1"/>
    </xf>
    <xf numFmtId="0" fontId="8" fillId="0" borderId="9" xfId="0" applyNumberFormat="1" applyFont="1" applyFill="1" applyBorder="1" applyAlignment="1" applyProtection="1">
      <alignment vertical="center" wrapText="1"/>
      <protection hidden="1"/>
    </xf>
    <xf numFmtId="0" fontId="8" fillId="0" borderId="41" xfId="0" applyNumberFormat="1" applyFont="1" applyFill="1" applyBorder="1" applyAlignment="1" applyProtection="1">
      <alignment vertical="center" wrapText="1"/>
      <protection hidden="1"/>
    </xf>
    <xf numFmtId="0" fontId="8" fillId="0" borderId="1" xfId="0" applyFont="1" applyBorder="1" applyAlignment="1" applyProtection="1">
      <alignment horizontal="left" vertical="center" wrapText="1"/>
      <protection hidden="1"/>
    </xf>
    <xf numFmtId="0" fontId="8" fillId="0" borderId="2" xfId="0" applyFont="1" applyBorder="1" applyAlignment="1" applyProtection="1">
      <alignment horizontal="left" vertical="center" wrapText="1"/>
      <protection hidden="1"/>
    </xf>
    <xf numFmtId="0" fontId="8" fillId="0" borderId="35" xfId="0" applyFont="1" applyBorder="1" applyAlignment="1" applyProtection="1">
      <alignment horizontal="left" vertical="center" wrapText="1"/>
      <protection hidden="1"/>
    </xf>
    <xf numFmtId="0" fontId="8" fillId="0" borderId="10" xfId="0" applyNumberFormat="1" applyFont="1" applyFill="1" applyBorder="1" applyAlignment="1" applyProtection="1">
      <alignment horizontal="center" vertical="center"/>
      <protection hidden="1"/>
    </xf>
    <xf numFmtId="0" fontId="8" fillId="0" borderId="11" xfId="0" applyNumberFormat="1" applyFont="1" applyFill="1" applyBorder="1" applyAlignment="1" applyProtection="1">
      <alignment horizontal="center" vertical="center"/>
      <protection hidden="1"/>
    </xf>
    <xf numFmtId="0" fontId="8" fillId="0" borderId="12" xfId="0" applyNumberFormat="1" applyFont="1" applyFill="1" applyBorder="1" applyAlignment="1" applyProtection="1">
      <alignment horizontal="center" vertical="center"/>
      <protection hidden="1"/>
    </xf>
    <xf numFmtId="0" fontId="20" fillId="0" borderId="19" xfId="0" applyNumberFormat="1" applyFont="1" applyFill="1" applyBorder="1" applyAlignment="1" applyProtection="1">
      <alignment horizontal="center" vertical="center"/>
      <protection hidden="1"/>
    </xf>
    <xf numFmtId="0" fontId="7" fillId="9" borderId="12" xfId="0" applyNumberFormat="1" applyFont="1" applyFill="1" applyBorder="1" applyAlignment="1" applyProtection="1">
      <alignment horizontal="left" vertical="center" wrapText="1"/>
      <protection hidden="1"/>
    </xf>
    <xf numFmtId="0" fontId="9" fillId="0" borderId="10" xfId="0" applyNumberFormat="1" applyFont="1" applyFill="1" applyBorder="1" applyAlignment="1" applyProtection="1">
      <alignment horizontal="center" vertical="center"/>
      <protection hidden="1"/>
    </xf>
    <xf numFmtId="1" fontId="9" fillId="0" borderId="11" xfId="0" applyNumberFormat="1" applyFont="1" applyFill="1" applyBorder="1" applyAlignment="1" applyProtection="1">
      <alignment horizontal="center" vertical="center"/>
      <protection hidden="1"/>
    </xf>
    <xf numFmtId="0" fontId="8" fillId="0" borderId="11" xfId="0" applyNumberFormat="1" applyFont="1" applyFill="1" applyBorder="1" applyAlignment="1" applyProtection="1">
      <alignment horizontal="left" vertical="center" wrapText="1"/>
      <protection hidden="1"/>
    </xf>
    <xf numFmtId="0" fontId="8" fillId="0" borderId="12" xfId="0" applyNumberFormat="1" applyFont="1" applyFill="1" applyBorder="1" applyAlignment="1" applyProtection="1">
      <alignment horizontal="left" vertical="center" wrapText="1"/>
      <protection hidden="1"/>
    </xf>
    <xf numFmtId="1" fontId="8" fillId="0" borderId="12" xfId="0" applyNumberFormat="1" applyFont="1" applyFill="1" applyBorder="1" applyAlignment="1" applyProtection="1">
      <alignment horizontal="left" vertical="center" wrapText="1"/>
      <protection hidden="1"/>
    </xf>
    <xf numFmtId="1" fontId="8" fillId="0" borderId="11" xfId="0" applyNumberFormat="1" applyFont="1" applyFill="1" applyBorder="1" applyAlignment="1" applyProtection="1">
      <alignment horizontal="center" vertical="center"/>
      <protection hidden="1"/>
    </xf>
    <xf numFmtId="1" fontId="8" fillId="0" borderId="12" xfId="0" applyNumberFormat="1" applyFont="1" applyFill="1" applyBorder="1" applyAlignment="1" applyProtection="1">
      <alignment horizontal="center" vertical="center"/>
      <protection hidden="1"/>
    </xf>
    <xf numFmtId="1" fontId="8" fillId="0" borderId="11" xfId="0" applyNumberFormat="1" applyFont="1" applyFill="1" applyBorder="1" applyAlignment="1" applyProtection="1">
      <alignment horizontal="left" vertical="top" wrapText="1"/>
      <protection hidden="1"/>
    </xf>
    <xf numFmtId="1" fontId="8" fillId="0" borderId="12" xfId="0" applyNumberFormat="1" applyFont="1" applyFill="1" applyBorder="1" applyAlignment="1" applyProtection="1">
      <alignment horizontal="left" vertical="top" wrapText="1"/>
      <protection hidden="1"/>
    </xf>
    <xf numFmtId="1" fontId="9" fillId="7" borderId="11" xfId="0" applyNumberFormat="1" applyFont="1" applyFill="1" applyBorder="1" applyAlignment="1" applyProtection="1">
      <alignment horizontal="center" vertical="center"/>
      <protection hidden="1"/>
    </xf>
    <xf numFmtId="0" fontId="9" fillId="7" borderId="12" xfId="0" applyFont="1" applyFill="1" applyBorder="1" applyAlignment="1" applyProtection="1">
      <alignment horizontal="center" vertical="center"/>
      <protection hidden="1"/>
    </xf>
    <xf numFmtId="0" fontId="8" fillId="7" borderId="16" xfId="0" applyNumberFormat="1" applyFont="1" applyFill="1" applyBorder="1" applyAlignment="1" applyProtection="1">
      <alignment horizontal="left" vertical="center" wrapText="1"/>
      <protection hidden="1"/>
    </xf>
    <xf numFmtId="0" fontId="8" fillId="7" borderId="20" xfId="0" applyNumberFormat="1" applyFont="1" applyFill="1" applyBorder="1" applyAlignment="1" applyProtection="1">
      <alignment horizontal="left" vertical="center" wrapText="1"/>
      <protection hidden="1"/>
    </xf>
    <xf numFmtId="1" fontId="8" fillId="7" borderId="20" xfId="0" applyNumberFormat="1" applyFont="1" applyFill="1" applyBorder="1" applyAlignment="1" applyProtection="1">
      <alignment horizontal="left" vertical="center" wrapText="1"/>
      <protection hidden="1"/>
    </xf>
    <xf numFmtId="1" fontId="8" fillId="7" borderId="22" xfId="0" applyNumberFormat="1" applyFont="1" applyFill="1" applyBorder="1" applyAlignment="1" applyProtection="1">
      <alignment horizontal="left" vertical="center" wrapText="1"/>
      <protection hidden="1"/>
    </xf>
    <xf numFmtId="1" fontId="8" fillId="7" borderId="11" xfId="0" applyNumberFormat="1" applyFont="1" applyFill="1" applyBorder="1" applyAlignment="1" applyProtection="1">
      <alignment horizontal="center" vertical="center"/>
      <protection hidden="1"/>
    </xf>
    <xf numFmtId="1" fontId="8" fillId="7" borderId="12" xfId="0" applyNumberFormat="1" applyFont="1" applyFill="1" applyBorder="1" applyAlignment="1" applyProtection="1">
      <alignment horizontal="center" vertical="center"/>
      <protection hidden="1"/>
    </xf>
    <xf numFmtId="0" fontId="21" fillId="0" borderId="20" xfId="0" applyFont="1" applyBorder="1" applyAlignment="1" applyProtection="1">
      <alignment horizontal="center" vertical="center"/>
      <protection hidden="1"/>
    </xf>
    <xf numFmtId="0" fontId="21" fillId="0" borderId="19" xfId="0" applyFont="1" applyBorder="1" applyAlignment="1" applyProtection="1">
      <alignment horizontal="center" vertical="center"/>
      <protection hidden="1"/>
    </xf>
    <xf numFmtId="1" fontId="9" fillId="7" borderId="12" xfId="0" applyNumberFormat="1" applyFont="1" applyFill="1" applyBorder="1" applyAlignment="1" applyProtection="1">
      <alignment horizontal="center" vertical="center"/>
      <protection hidden="1"/>
    </xf>
    <xf numFmtId="0" fontId="8" fillId="7" borderId="21" xfId="0" applyNumberFormat="1" applyFont="1" applyFill="1" applyBorder="1" applyAlignment="1" applyProtection="1">
      <alignment horizontal="left" vertical="center" wrapText="1"/>
      <protection hidden="1"/>
    </xf>
    <xf numFmtId="1" fontId="8" fillId="7" borderId="5" xfId="0" applyNumberFormat="1" applyFont="1" applyFill="1" applyBorder="1" applyAlignment="1" applyProtection="1">
      <alignment horizontal="left" vertical="center" wrapText="1"/>
      <protection hidden="1"/>
    </xf>
    <xf numFmtId="1" fontId="8" fillId="7" borderId="6" xfId="0" applyNumberFormat="1" applyFont="1" applyFill="1" applyBorder="1" applyAlignment="1" applyProtection="1">
      <alignment horizontal="left" vertical="center" wrapText="1"/>
      <protection hidden="1"/>
    </xf>
    <xf numFmtId="0" fontId="8" fillId="7" borderId="16" xfId="0" applyNumberFormat="1" applyFont="1" applyFill="1" applyBorder="1" applyAlignment="1" applyProtection="1">
      <alignment horizontal="center" vertical="center"/>
      <protection locked="0"/>
    </xf>
    <xf numFmtId="0" fontId="14" fillId="7" borderId="10" xfId="0" applyNumberFormat="1" applyFont="1" applyFill="1" applyBorder="1" applyAlignment="1" applyProtection="1">
      <alignment horizontal="center" vertical="center"/>
      <protection hidden="1"/>
    </xf>
    <xf numFmtId="1" fontId="14" fillId="7" borderId="11" xfId="0" applyNumberFormat="1" applyFont="1" applyFill="1" applyBorder="1" applyAlignment="1" applyProtection="1">
      <alignment horizontal="center" vertical="center"/>
      <protection hidden="1"/>
    </xf>
    <xf numFmtId="1" fontId="14" fillId="7" borderId="12" xfId="0" applyNumberFormat="1" applyFont="1" applyFill="1" applyBorder="1" applyAlignment="1" applyProtection="1">
      <alignment horizontal="center" vertical="center"/>
      <protection hidden="1"/>
    </xf>
    <xf numFmtId="0" fontId="7" fillId="7" borderId="10" xfId="0" applyNumberFormat="1" applyFont="1" applyFill="1" applyBorder="1" applyAlignment="1" applyProtection="1">
      <alignment horizontal="left" vertical="center" wrapText="1"/>
      <protection hidden="1"/>
    </xf>
    <xf numFmtId="1" fontId="7" fillId="7" borderId="11" xfId="0" applyNumberFormat="1" applyFont="1" applyFill="1" applyBorder="1" applyAlignment="1" applyProtection="1">
      <alignment horizontal="left" vertical="center" wrapText="1"/>
      <protection hidden="1"/>
    </xf>
    <xf numFmtId="1" fontId="7" fillId="7" borderId="12" xfId="0" applyNumberFormat="1" applyFont="1" applyFill="1" applyBorder="1" applyAlignment="1" applyProtection="1">
      <alignment horizontal="left" vertical="center" wrapText="1"/>
      <protection hidden="1"/>
    </xf>
    <xf numFmtId="0" fontId="8" fillId="7" borderId="10" xfId="0" applyNumberFormat="1" applyFont="1" applyFill="1" applyBorder="1" applyAlignment="1" applyProtection="1">
      <alignment vertical="center" wrapText="1"/>
      <protection hidden="1"/>
    </xf>
    <xf numFmtId="1" fontId="8" fillId="7" borderId="11" xfId="0" applyNumberFormat="1" applyFont="1" applyFill="1" applyBorder="1" applyAlignment="1" applyProtection="1">
      <alignment vertical="center" wrapText="1"/>
      <protection hidden="1"/>
    </xf>
    <xf numFmtId="1" fontId="8" fillId="7" borderId="12" xfId="0" applyNumberFormat="1" applyFont="1" applyFill="1" applyBorder="1" applyAlignment="1" applyProtection="1">
      <alignment vertical="center" wrapText="1"/>
      <protection hidden="1"/>
    </xf>
    <xf numFmtId="0" fontId="7" fillId="7" borderId="16" xfId="0" applyNumberFormat="1" applyFont="1" applyFill="1" applyBorder="1" applyAlignment="1" applyProtection="1">
      <alignment horizontal="center" vertical="center"/>
      <protection hidden="1"/>
    </xf>
    <xf numFmtId="0" fontId="14" fillId="0" borderId="10" xfId="0" applyNumberFormat="1" applyFont="1" applyFill="1" applyBorder="1" applyAlignment="1" applyProtection="1">
      <alignment horizontal="center" vertical="center"/>
      <protection hidden="1"/>
    </xf>
    <xf numFmtId="1" fontId="14" fillId="0" borderId="11" xfId="0" applyNumberFormat="1" applyFont="1" applyFill="1" applyBorder="1" applyAlignment="1" applyProtection="1">
      <alignment horizontal="center" vertical="center"/>
      <protection hidden="1"/>
    </xf>
    <xf numFmtId="1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7" fillId="0" borderId="10" xfId="0" applyNumberFormat="1" applyFont="1" applyFill="1" applyBorder="1" applyAlignment="1" applyProtection="1">
      <alignment horizontal="left" vertical="center" wrapText="1"/>
      <protection hidden="1"/>
    </xf>
    <xf numFmtId="0" fontId="7" fillId="0" borderId="11" xfId="0" applyNumberFormat="1" applyFont="1" applyFill="1" applyBorder="1" applyAlignment="1" applyProtection="1">
      <alignment horizontal="left" vertical="center" wrapText="1"/>
      <protection hidden="1"/>
    </xf>
    <xf numFmtId="0" fontId="7" fillId="0" borderId="12" xfId="0" applyNumberFormat="1" applyFont="1" applyFill="1" applyBorder="1" applyAlignment="1" applyProtection="1">
      <alignment horizontal="left" vertical="center" wrapText="1"/>
      <protection hidden="1"/>
    </xf>
    <xf numFmtId="0" fontId="7" fillId="0" borderId="21" xfId="0" applyNumberFormat="1" applyFont="1" applyFill="1" applyBorder="1" applyAlignment="1" applyProtection="1">
      <alignment horizontal="left" vertical="center"/>
      <protection hidden="1"/>
    </xf>
    <xf numFmtId="0" fontId="7" fillId="0" borderId="5" xfId="0" applyNumberFormat="1" applyFont="1" applyFill="1" applyBorder="1" applyAlignment="1" applyProtection="1">
      <alignment horizontal="left" vertical="center"/>
      <protection hidden="1"/>
    </xf>
    <xf numFmtId="0" fontId="7" fillId="0" borderId="6" xfId="0" applyNumberFormat="1" applyFont="1" applyFill="1" applyBorder="1" applyAlignment="1" applyProtection="1">
      <alignment horizontal="left" vertical="center"/>
      <protection hidden="1"/>
    </xf>
    <xf numFmtId="1" fontId="7" fillId="0" borderId="11" xfId="0" applyNumberFormat="1" applyFont="1" applyFill="1" applyBorder="1" applyAlignment="1" applyProtection="1">
      <alignment horizontal="left" vertical="center" wrapText="1"/>
      <protection hidden="1"/>
    </xf>
    <xf numFmtId="1" fontId="7" fillId="0" borderId="12" xfId="0" applyNumberFormat="1" applyFont="1" applyFill="1" applyBorder="1" applyAlignment="1" applyProtection="1">
      <alignment horizontal="left" vertical="center" wrapText="1"/>
      <protection hidden="1"/>
    </xf>
    <xf numFmtId="0" fontId="7" fillId="0" borderId="16" xfId="0" applyNumberFormat="1" applyFont="1" applyFill="1" applyBorder="1" applyAlignment="1" applyProtection="1">
      <alignment horizontal="center" vertical="center"/>
      <protection locked="0"/>
    </xf>
    <xf numFmtId="1" fontId="7" fillId="0" borderId="16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11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12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7" xfId="0" applyNumberFormat="1" applyFont="1" applyFill="1" applyBorder="1" applyAlignment="1" applyProtection="1">
      <alignment horizontal="left" vertical="center" wrapText="1"/>
      <protection hidden="1"/>
    </xf>
    <xf numFmtId="1" fontId="7" fillId="0" borderId="5" xfId="0" applyNumberFormat="1" applyFont="1" applyFill="1" applyBorder="1" applyAlignment="1" applyProtection="1">
      <alignment horizontal="left" vertical="center" wrapText="1"/>
      <protection hidden="1"/>
    </xf>
    <xf numFmtId="1" fontId="7" fillId="0" borderId="3" xfId="0" applyNumberFormat="1" applyFont="1" applyFill="1" applyBorder="1" applyAlignment="1" applyProtection="1">
      <alignment horizontal="left" vertical="center" wrapText="1"/>
      <protection hidden="1"/>
    </xf>
    <xf numFmtId="0" fontId="7" fillId="0" borderId="5" xfId="0" applyNumberFormat="1" applyFont="1" applyFill="1" applyBorder="1" applyAlignment="1" applyProtection="1">
      <alignment horizontal="left" vertical="center" wrapText="1"/>
      <protection hidden="1"/>
    </xf>
    <xf numFmtId="0" fontId="7" fillId="0" borderId="1" xfId="0" applyNumberFormat="1" applyFont="1" applyFill="1" applyBorder="1" applyAlignment="1" applyProtection="1">
      <alignment horizontal="left" vertical="center" wrapText="1"/>
      <protection hidden="1"/>
    </xf>
    <xf numFmtId="1" fontId="7" fillId="0" borderId="2" xfId="0" applyNumberFormat="1" applyFont="1" applyFill="1" applyBorder="1" applyAlignment="1" applyProtection="1">
      <alignment horizontal="left" vertical="center" wrapText="1"/>
      <protection hidden="1"/>
    </xf>
    <xf numFmtId="0" fontId="7" fillId="0" borderId="16" xfId="0" applyNumberFormat="1" applyFont="1" applyFill="1" applyBorder="1" applyAlignment="1" applyProtection="1">
      <alignment horizontal="center" vertical="center"/>
      <protection hidden="1"/>
    </xf>
    <xf numFmtId="1" fontId="7" fillId="0" borderId="16" xfId="0" applyNumberFormat="1" applyFont="1" applyFill="1" applyBorder="1" applyAlignment="1" applyProtection="1">
      <alignment horizontal="center" vertical="center"/>
      <protection hidden="1"/>
    </xf>
    <xf numFmtId="0" fontId="12" fillId="0" borderId="23" xfId="0" applyFont="1" applyBorder="1" applyAlignment="1" applyProtection="1">
      <alignment horizontal="center" vertical="center" wrapText="1"/>
    </xf>
    <xf numFmtId="0" fontId="12" fillId="0" borderId="18" xfId="0" applyFont="1" applyBorder="1" applyAlignment="1" applyProtection="1">
      <alignment horizontal="center" vertical="center" wrapText="1"/>
    </xf>
    <xf numFmtId="0" fontId="12" fillId="0" borderId="26" xfId="0" applyFont="1" applyBorder="1" applyAlignment="1" applyProtection="1">
      <alignment horizontal="center" vertical="center" wrapText="1"/>
    </xf>
    <xf numFmtId="0" fontId="17" fillId="0" borderId="10" xfId="0" applyFont="1" applyBorder="1" applyAlignment="1" applyProtection="1">
      <alignment horizontal="center" vertical="center" wrapText="1"/>
    </xf>
    <xf numFmtId="0" fontId="17" fillId="0" borderId="11" xfId="0" applyFont="1" applyBorder="1" applyAlignment="1" applyProtection="1">
      <alignment horizontal="center" vertical="center" wrapText="1"/>
    </xf>
    <xf numFmtId="0" fontId="17" fillId="0" borderId="12" xfId="0" applyFont="1" applyBorder="1" applyAlignment="1" applyProtection="1">
      <alignment horizontal="center" vertical="center" wrapText="1"/>
    </xf>
    <xf numFmtId="0" fontId="19" fillId="0" borderId="20" xfId="0" applyFont="1" applyBorder="1" applyAlignment="1" applyProtection="1">
      <alignment horizontal="center" vertical="center" wrapText="1"/>
    </xf>
    <xf numFmtId="0" fontId="19" fillId="0" borderId="19" xfId="0" applyFont="1" applyBorder="1" applyAlignment="1" applyProtection="1">
      <alignment horizontal="center" vertical="center" wrapText="1"/>
    </xf>
    <xf numFmtId="0" fontId="19" fillId="0" borderId="22" xfId="0" applyFont="1" applyBorder="1" applyAlignment="1" applyProtection="1">
      <alignment horizontal="center" vertical="center" wrapText="1"/>
    </xf>
    <xf numFmtId="0" fontId="18" fillId="0" borderId="34" xfId="0" applyFont="1" applyBorder="1" applyAlignment="1" applyProtection="1">
      <alignment horizontal="left" vertical="center" wrapText="1"/>
    </xf>
    <xf numFmtId="0" fontId="15" fillId="4" borderId="34" xfId="0" applyFont="1" applyFill="1" applyBorder="1" applyAlignment="1" applyProtection="1">
      <alignment horizontal="center" vertical="center" wrapText="1"/>
      <protection locked="0"/>
    </xf>
    <xf numFmtId="0" fontId="15" fillId="4" borderId="33" xfId="0" applyFont="1" applyFill="1" applyBorder="1" applyAlignment="1" applyProtection="1">
      <alignment horizontal="center" vertical="center" wrapText="1"/>
      <protection locked="0"/>
    </xf>
    <xf numFmtId="0" fontId="15" fillId="4" borderId="18" xfId="0" applyFont="1" applyFill="1" applyBorder="1" applyAlignment="1" applyProtection="1">
      <alignment horizontal="center" vertical="center" wrapText="1"/>
      <protection locked="0"/>
    </xf>
    <xf numFmtId="0" fontId="15" fillId="4" borderId="26" xfId="0" applyFont="1" applyFill="1" applyBorder="1" applyAlignment="1" applyProtection="1">
      <alignment horizontal="center" vertical="center" wrapText="1"/>
      <protection locked="0"/>
    </xf>
    <xf numFmtId="0" fontId="15" fillId="4" borderId="8" xfId="0" applyFont="1" applyFill="1" applyBorder="1" applyAlignment="1" applyProtection="1">
      <alignment horizontal="center" vertical="center" wrapText="1"/>
      <protection locked="0"/>
    </xf>
    <xf numFmtId="0" fontId="15" fillId="4" borderId="32" xfId="0" applyFont="1" applyFill="1" applyBorder="1" applyAlignment="1" applyProtection="1">
      <alignment horizontal="center" vertical="center" wrapText="1"/>
      <protection locked="0"/>
    </xf>
    <xf numFmtId="0" fontId="6" fillId="0" borderId="16" xfId="0" applyFont="1" applyBorder="1" applyAlignment="1" applyProtection="1">
      <alignment horizontal="center" vertical="center" wrapText="1"/>
    </xf>
    <xf numFmtId="9" fontId="12" fillId="0" borderId="20" xfId="622" applyFont="1" applyBorder="1" applyAlignment="1" applyProtection="1">
      <alignment horizontal="center" vertical="center" wrapText="1"/>
    </xf>
    <xf numFmtId="9" fontId="12" fillId="0" borderId="19" xfId="622" applyFont="1" applyBorder="1" applyAlignment="1" applyProtection="1">
      <alignment horizontal="center" vertical="center" wrapText="1"/>
    </xf>
    <xf numFmtId="9" fontId="12" fillId="0" borderId="22" xfId="622" applyFont="1" applyBorder="1" applyAlignment="1" applyProtection="1">
      <alignment horizontal="center" vertical="center" wrapText="1"/>
    </xf>
    <xf numFmtId="0" fontId="16" fillId="8" borderId="20" xfId="0" applyFont="1" applyFill="1" applyBorder="1" applyAlignment="1" applyProtection="1">
      <alignment horizontal="center" vertical="center" wrapText="1"/>
    </xf>
    <xf numFmtId="0" fontId="16" fillId="8" borderId="19" xfId="0" applyFont="1" applyFill="1" applyBorder="1" applyAlignment="1" applyProtection="1">
      <alignment horizontal="center" vertical="center" wrapText="1"/>
    </xf>
  </cellXfs>
  <cellStyles count="1120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80" builtinId="8" hidden="1"/>
    <cellStyle name="Lien hypertexte" xfId="1082" builtinId="8" hidden="1"/>
    <cellStyle name="Lien hypertexte" xfId="1084" builtinId="8" hidden="1"/>
    <cellStyle name="Lien hypertexte" xfId="1086" builtinId="8" hidden="1"/>
    <cellStyle name="Lien hypertexte" xfId="1088" builtinId="8" hidden="1"/>
    <cellStyle name="Lien hypertexte" xfId="1090" builtinId="8" hidden="1"/>
    <cellStyle name="Lien hypertexte" xfId="1092" builtinId="8" hidden="1"/>
    <cellStyle name="Lien hypertexte" xfId="1094" builtinId="8" hidden="1"/>
    <cellStyle name="Lien hypertexte" xfId="1096" builtinId="8" hidden="1"/>
    <cellStyle name="Lien hypertexte" xfId="1098" builtinId="8" hidden="1"/>
    <cellStyle name="Lien hypertexte" xfId="1100" builtinId="8" hidden="1"/>
    <cellStyle name="Lien hypertexte" xfId="1102" builtinId="8" hidden="1"/>
    <cellStyle name="Lien hypertexte" xfId="1104" builtinId="8" hidden="1"/>
    <cellStyle name="Lien hypertexte" xfId="1106" builtinId="8" hidden="1"/>
    <cellStyle name="Lien hypertexte" xfId="1108" builtinId="8" hidden="1"/>
    <cellStyle name="Lien hypertexte" xfId="1110" builtinId="8" hidden="1"/>
    <cellStyle name="Lien hypertexte" xfId="1112" builtinId="8" hidden="1"/>
    <cellStyle name="Lien hypertexte" xfId="1114" builtinId="8" hidden="1"/>
    <cellStyle name="Lien hypertexte" xfId="1116" builtinId="8" hidden="1"/>
    <cellStyle name="Lien hypertexte" xfId="1118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1" builtinId="9" hidden="1"/>
    <cellStyle name="Lien hypertexte visité" xfId="1083" builtinId="9" hidden="1"/>
    <cellStyle name="Lien hypertexte visité" xfId="1085" builtinId="9" hidden="1"/>
    <cellStyle name="Lien hypertexte visité" xfId="1087" builtinId="9" hidden="1"/>
    <cellStyle name="Lien hypertexte visité" xfId="1089" builtinId="9" hidden="1"/>
    <cellStyle name="Lien hypertexte visité" xfId="1091" builtinId="9" hidden="1"/>
    <cellStyle name="Lien hypertexte visité" xfId="1093" builtinId="9" hidden="1"/>
    <cellStyle name="Lien hypertexte visité" xfId="1095" builtinId="9" hidden="1"/>
    <cellStyle name="Lien hypertexte visité" xfId="1097" builtinId="9" hidden="1"/>
    <cellStyle name="Lien hypertexte visité" xfId="1099" builtinId="9" hidden="1"/>
    <cellStyle name="Lien hypertexte visité" xfId="1101" builtinId="9" hidden="1"/>
    <cellStyle name="Lien hypertexte visité" xfId="1103" builtinId="9" hidden="1"/>
    <cellStyle name="Lien hypertexte visité" xfId="1105" builtinId="9" hidden="1"/>
    <cellStyle name="Lien hypertexte visité" xfId="1107" builtinId="9" hidden="1"/>
    <cellStyle name="Lien hypertexte visité" xfId="1109" builtinId="9" hidden="1"/>
    <cellStyle name="Lien hypertexte visité" xfId="1111" builtinId="9" hidden="1"/>
    <cellStyle name="Lien hypertexte visité" xfId="1113" builtinId="9" hidden="1"/>
    <cellStyle name="Lien hypertexte visité" xfId="1115" builtinId="9" hidden="1"/>
    <cellStyle name="Lien hypertexte visité" xfId="1117" builtinId="9" hidden="1"/>
    <cellStyle name="Lien hypertexte visité" xfId="1119" builtinId="9" hidden="1"/>
    <cellStyle name="Milliers" xfId="621" builtinId="3"/>
    <cellStyle name="Monétaire" xfId="1079" builtinId="4"/>
    <cellStyle name="Normal" xfId="0" builtinId="0"/>
    <cellStyle name="Normal 2" xfId="623"/>
    <cellStyle name="Pourcentage" xfId="622" builtinId="5"/>
    <cellStyle name="Pourcentage 2" xfId="624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AAAAAA"/>
      <rgbColor rgb="FFFFFF00"/>
      <rgbColor rgb="FFEEECE1"/>
      <rgbColor rgb="FF008000"/>
      <rgbColor rgb="FF515151"/>
      <rgbColor rgb="FFFF6600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2E040"/>
      <color rgb="FF66FF99"/>
      <color rgb="FF99FFCC"/>
      <color rgb="FF00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Résultat</c:v>
          </c:tx>
          <c:marker>
            <c:symbol val="none"/>
          </c:marker>
          <c:cat>
            <c:strRef>
              <c:f>Synthèse!$B$10:$B$14</c:f>
              <c:strCache>
                <c:ptCount val="5"/>
                <c:pt idx="0">
                  <c:v>ECONOMIQUE</c:v>
                </c:pt>
                <c:pt idx="1">
                  <c:v>SOCIAL</c:v>
                </c:pt>
                <c:pt idx="2">
                  <c:v>ENVIRONNEMENTAL</c:v>
                </c:pt>
                <c:pt idx="3">
                  <c:v>SOCIETAL</c:v>
                </c:pt>
                <c:pt idx="4">
                  <c:v>GOUVERNANCE</c:v>
                </c:pt>
              </c:strCache>
            </c:strRef>
          </c:cat>
          <c:val>
            <c:numRef>
              <c:f>Synthèse!$F$10:$F$14</c:f>
              <c:numCache>
                <c:formatCode>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10072"/>
        <c:axId val="2126413080"/>
      </c:radarChart>
      <c:catAx>
        <c:axId val="21264100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6413080"/>
        <c:crosses val="autoZero"/>
        <c:auto val="1"/>
        <c:lblAlgn val="ctr"/>
        <c:lblOffset val="100"/>
        <c:noMultiLvlLbl val="0"/>
      </c:catAx>
      <c:valAx>
        <c:axId val="2126413080"/>
        <c:scaling>
          <c:orientation val="minMax"/>
        </c:scaling>
        <c:delete val="1"/>
        <c:axPos val="l"/>
        <c:majorGridlines/>
        <c:numFmt formatCode="0%" sourceLinked="1"/>
        <c:majorTickMark val="out"/>
        <c:minorTickMark val="none"/>
        <c:tickLblPos val="nextTo"/>
        <c:crossAx val="2126410072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10</xdr:row>
      <xdr:rowOff>116174</xdr:rowOff>
    </xdr:from>
    <xdr:to>
      <xdr:col>0</xdr:col>
      <xdr:colOff>5705078</xdr:colOff>
      <xdr:row>23</xdr:row>
      <xdr:rowOff>190500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227674"/>
          <a:ext cx="5476478" cy="38716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20</xdr:row>
      <xdr:rowOff>15876</xdr:rowOff>
    </xdr:from>
    <xdr:to>
      <xdr:col>7</xdr:col>
      <xdr:colOff>422276</xdr:colOff>
      <xdr:row>30</xdr:row>
      <xdr:rowOff>1816100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showGridLines="0" tabSelected="1" workbookViewId="0">
      <selection activeCell="L5" sqref="L5"/>
    </sheetView>
  </sheetViews>
  <sheetFormatPr baseColWidth="10" defaultRowHeight="16" x14ac:dyDescent="0"/>
  <cols>
    <col min="1" max="1" width="58.125" style="63" customWidth="1"/>
    <col min="2" max="2" width="1" style="63" customWidth="1"/>
    <col min="3" max="3" width="1.125" style="63" customWidth="1"/>
    <col min="4" max="4" width="10.625" style="63"/>
    <col min="5" max="5" width="30.5" style="63" customWidth="1"/>
    <col min="6" max="6" width="34.5" style="63" customWidth="1"/>
    <col min="7" max="7" width="31.875" style="63" customWidth="1"/>
    <col min="8" max="8" width="22.5" style="63" customWidth="1"/>
    <col min="9" max="9" width="7.5" style="63" customWidth="1"/>
    <col min="10" max="10" width="2.25" style="63" bestFit="1" customWidth="1"/>
    <col min="11" max="11" width="23.875" style="63" customWidth="1"/>
    <col min="12" max="16384" width="10.625" style="63"/>
  </cols>
  <sheetData>
    <row r="1" spans="1:15" ht="28">
      <c r="A1" s="62" t="s">
        <v>161</v>
      </c>
      <c r="D1" s="243" t="s">
        <v>0</v>
      </c>
      <c r="E1" s="244"/>
      <c r="F1" s="64"/>
      <c r="G1" s="64"/>
      <c r="H1" s="65" t="s">
        <v>97</v>
      </c>
      <c r="I1" s="66">
        <f>SUM(I4:I14)</f>
        <v>0</v>
      </c>
      <c r="J1" s="67" t="s">
        <v>99</v>
      </c>
      <c r="K1" s="68">
        <v>8</v>
      </c>
      <c r="L1" s="67" t="s">
        <v>116</v>
      </c>
      <c r="M1" s="69">
        <f>I1*100/K1</f>
        <v>0</v>
      </c>
      <c r="N1" s="70" t="s">
        <v>92</v>
      </c>
      <c r="O1" s="71"/>
    </row>
    <row r="2" spans="1:15" ht="23" customHeight="1">
      <c r="A2" s="245" t="s">
        <v>163</v>
      </c>
      <c r="D2" s="72" t="s">
        <v>149</v>
      </c>
      <c r="E2" s="73"/>
      <c r="F2" s="74"/>
      <c r="G2" s="74"/>
      <c r="H2" s="74"/>
      <c r="I2" s="75"/>
      <c r="J2" s="76"/>
      <c r="K2" s="77"/>
      <c r="L2" s="76"/>
      <c r="M2" s="78"/>
      <c r="N2" s="79"/>
      <c r="O2" s="80"/>
    </row>
    <row r="3" spans="1:15" ht="23" customHeight="1">
      <c r="A3" s="245"/>
      <c r="D3" s="81" t="s">
        <v>1</v>
      </c>
      <c r="E3" s="81" t="s">
        <v>2</v>
      </c>
      <c r="F3" s="81" t="s">
        <v>3</v>
      </c>
      <c r="G3" s="82" t="s">
        <v>4</v>
      </c>
      <c r="H3" s="81" t="s">
        <v>5</v>
      </c>
      <c r="I3" s="83" t="s">
        <v>34</v>
      </c>
      <c r="J3" s="84"/>
      <c r="K3" s="85"/>
      <c r="L3" s="85"/>
      <c r="M3" s="85"/>
      <c r="N3" s="85"/>
      <c r="O3" s="85"/>
    </row>
    <row r="4" spans="1:15" ht="23" customHeight="1">
      <c r="A4" s="245"/>
      <c r="D4" s="86" t="s">
        <v>50</v>
      </c>
      <c r="E4" s="325" t="s">
        <v>43</v>
      </c>
      <c r="F4" s="325" t="s">
        <v>151</v>
      </c>
      <c r="G4" s="87" t="s">
        <v>63</v>
      </c>
      <c r="H4" s="335" t="s">
        <v>111</v>
      </c>
      <c r="I4" s="263" t="str">
        <f>IF(O8&lt;=20%,4,IF(O8&lt;=30%,3,IF(O8&lt;=40%,2,IF(O8&lt;=50%,1,IF(O8="","",0)))))</f>
        <v/>
      </c>
      <c r="J4" s="84"/>
      <c r="K4" s="88" t="s">
        <v>38</v>
      </c>
      <c r="L4" s="89" t="s">
        <v>117</v>
      </c>
      <c r="M4" s="89" t="s">
        <v>120</v>
      </c>
      <c r="N4" s="89" t="s">
        <v>121</v>
      </c>
      <c r="O4" s="90" t="s">
        <v>123</v>
      </c>
    </row>
    <row r="5" spans="1:15" ht="23" customHeight="1">
      <c r="A5" s="245"/>
      <c r="D5" s="91"/>
      <c r="E5" s="326"/>
      <c r="F5" s="326"/>
      <c r="G5" s="92" t="s">
        <v>60</v>
      </c>
      <c r="H5" s="336"/>
      <c r="I5" s="264"/>
      <c r="J5" s="93"/>
      <c r="K5" s="94" t="s">
        <v>91</v>
      </c>
      <c r="L5" s="2"/>
      <c r="M5" s="2"/>
      <c r="N5" s="2"/>
      <c r="O5" s="95"/>
    </row>
    <row r="6" spans="1:15" ht="23" customHeight="1">
      <c r="A6" s="96" t="s">
        <v>162</v>
      </c>
      <c r="D6" s="91"/>
      <c r="E6" s="326"/>
      <c r="F6" s="326"/>
      <c r="G6" s="92" t="s">
        <v>61</v>
      </c>
      <c r="H6" s="336"/>
      <c r="I6" s="264"/>
      <c r="J6" s="93"/>
      <c r="K6" s="94" t="s">
        <v>90</v>
      </c>
      <c r="L6" s="1"/>
      <c r="M6" s="1"/>
      <c r="N6" s="1"/>
      <c r="O6" s="97" t="str">
        <f>IF(SUM(L6:N6)=0,"",SUM(L6:N6))</f>
        <v/>
      </c>
    </row>
    <row r="7" spans="1:15" ht="23" customHeight="1">
      <c r="A7" s="98" t="s">
        <v>166</v>
      </c>
      <c r="D7" s="91"/>
      <c r="E7" s="326"/>
      <c r="F7" s="326"/>
      <c r="G7" s="92" t="s">
        <v>62</v>
      </c>
      <c r="H7" s="336"/>
      <c r="I7" s="264"/>
      <c r="J7" s="93"/>
      <c r="K7" s="94" t="s">
        <v>94</v>
      </c>
      <c r="L7" s="1"/>
      <c r="M7" s="1"/>
      <c r="N7" s="1"/>
      <c r="O7" s="97" t="str">
        <f>IF(SUM(L7:N7)=0,"",SUM(L7:N7))</f>
        <v/>
      </c>
    </row>
    <row r="8" spans="1:15" ht="23" customHeight="1">
      <c r="A8" s="99" t="s">
        <v>165</v>
      </c>
      <c r="D8" s="100"/>
      <c r="E8" s="327"/>
      <c r="F8" s="327"/>
      <c r="G8" s="101" t="s">
        <v>36</v>
      </c>
      <c r="H8" s="337"/>
      <c r="I8" s="265"/>
      <c r="J8" s="102"/>
      <c r="K8" s="94" t="s">
        <v>92</v>
      </c>
      <c r="L8" s="103" t="str">
        <f>IFERROR(L6/L7,"")</f>
        <v/>
      </c>
      <c r="M8" s="103" t="str">
        <f>IFERROR(M6/M7,"")</f>
        <v/>
      </c>
      <c r="N8" s="103" t="str">
        <f>IFERROR(N6/N7,"")</f>
        <v/>
      </c>
      <c r="O8" s="103" t="str">
        <f>IFERROR(O6/O7,"")</f>
        <v/>
      </c>
    </row>
    <row r="9" spans="1:15" ht="23" customHeight="1">
      <c r="D9" s="104"/>
      <c r="E9" s="105"/>
      <c r="F9" s="105"/>
      <c r="G9" s="106"/>
      <c r="H9" s="107"/>
      <c r="I9" s="108"/>
      <c r="J9" s="102"/>
      <c r="K9" s="109"/>
      <c r="L9" s="110"/>
      <c r="M9" s="110"/>
      <c r="N9" s="110"/>
      <c r="O9" s="110"/>
    </row>
    <row r="10" spans="1:15" ht="23" customHeight="1">
      <c r="A10" s="63" t="s">
        <v>164</v>
      </c>
      <c r="D10" s="86" t="s">
        <v>51</v>
      </c>
      <c r="E10" s="325" t="s">
        <v>37</v>
      </c>
      <c r="F10" s="325" t="s">
        <v>150</v>
      </c>
      <c r="G10" s="87" t="s">
        <v>64</v>
      </c>
      <c r="H10" s="266" t="s">
        <v>113</v>
      </c>
      <c r="I10" s="263" t="str">
        <f>IF(O13&lt;15,0,IF(O13&lt;30,1,IF(O13&lt;45,2,IF(O13&lt;60,3,IF(O13="","",4)))))</f>
        <v/>
      </c>
      <c r="J10" s="84"/>
      <c r="K10" s="111" t="s">
        <v>93</v>
      </c>
      <c r="L10" s="89" t="s">
        <v>117</v>
      </c>
      <c r="M10" s="89" t="s">
        <v>120</v>
      </c>
      <c r="N10" s="89" t="s">
        <v>121</v>
      </c>
      <c r="O10" s="89" t="s">
        <v>35</v>
      </c>
    </row>
    <row r="11" spans="1:15" ht="23" customHeight="1">
      <c r="D11" s="91"/>
      <c r="E11" s="326"/>
      <c r="F11" s="326"/>
      <c r="G11" s="92" t="s">
        <v>65</v>
      </c>
      <c r="H11" s="267"/>
      <c r="I11" s="264"/>
      <c r="J11" s="93"/>
      <c r="K11" s="94" t="s">
        <v>114</v>
      </c>
      <c r="L11" s="2"/>
      <c r="M11" s="2"/>
      <c r="N11" s="2"/>
      <c r="O11" s="112" t="str">
        <f>IFERROR(AVERAGE(L11:N11),"")</f>
        <v/>
      </c>
    </row>
    <row r="12" spans="1:15" ht="23" customHeight="1">
      <c r="D12" s="91"/>
      <c r="E12" s="326"/>
      <c r="F12" s="326"/>
      <c r="G12" s="92" t="s">
        <v>66</v>
      </c>
      <c r="H12" s="267"/>
      <c r="I12" s="264"/>
      <c r="J12" s="93"/>
      <c r="K12" s="94" t="s">
        <v>94</v>
      </c>
      <c r="L12" s="1"/>
      <c r="M12" s="1"/>
      <c r="N12" s="1"/>
      <c r="O12" s="112" t="str">
        <f>IFERROR(AVERAGE(L12:N12),"")</f>
        <v/>
      </c>
    </row>
    <row r="13" spans="1:15" ht="23" customHeight="1">
      <c r="D13" s="91"/>
      <c r="E13" s="326"/>
      <c r="F13" s="326"/>
      <c r="G13" s="92" t="s">
        <v>67</v>
      </c>
      <c r="H13" s="267"/>
      <c r="I13" s="264"/>
      <c r="J13" s="93"/>
      <c r="K13" s="94" t="s">
        <v>112</v>
      </c>
      <c r="L13" s="113" t="str">
        <f>IFERROR(365*(L11/L12),"")</f>
        <v/>
      </c>
      <c r="M13" s="113" t="str">
        <f>IFERROR(365*(M11/M12),"")</f>
        <v/>
      </c>
      <c r="N13" s="113" t="str">
        <f>IFERROR(365*(N11/N12),"")</f>
        <v/>
      </c>
      <c r="O13" s="112" t="str">
        <f>IF(O11="","",IFERROR(AVERAGE(L13:N13),""))</f>
        <v/>
      </c>
    </row>
    <row r="14" spans="1:15" ht="23" customHeight="1">
      <c r="D14" s="100"/>
      <c r="E14" s="327"/>
      <c r="F14" s="327"/>
      <c r="G14" s="101" t="s">
        <v>6</v>
      </c>
      <c r="H14" s="268"/>
      <c r="I14" s="265"/>
      <c r="J14" s="102"/>
      <c r="K14" s="114"/>
      <c r="L14" s="114"/>
      <c r="M14" s="114"/>
      <c r="N14" s="114"/>
      <c r="O14" s="114"/>
    </row>
    <row r="15" spans="1:15" ht="23" customHeight="1"/>
    <row r="16" spans="1:15" ht="23" customHeight="1">
      <c r="D16" s="243" t="s">
        <v>8</v>
      </c>
      <c r="E16" s="244"/>
      <c r="F16" s="115"/>
      <c r="G16" s="116"/>
      <c r="H16" s="65" t="s">
        <v>97</v>
      </c>
      <c r="I16" s="117">
        <f>SUM(I19:I29)</f>
        <v>0</v>
      </c>
      <c r="J16" s="67" t="s">
        <v>99</v>
      </c>
      <c r="K16" s="118">
        <v>8</v>
      </c>
      <c r="L16" s="67" t="s">
        <v>116</v>
      </c>
      <c r="M16" s="119">
        <f>I16*100/K16</f>
        <v>0</v>
      </c>
      <c r="N16" s="120" t="s">
        <v>92</v>
      </c>
    </row>
    <row r="17" spans="4:14" ht="23" customHeight="1">
      <c r="D17" s="246" t="s">
        <v>122</v>
      </c>
      <c r="E17" s="246"/>
      <c r="F17" s="246"/>
      <c r="G17" s="246"/>
      <c r="H17" s="246"/>
      <c r="I17" s="246"/>
      <c r="J17" s="121"/>
      <c r="K17" s="247"/>
      <c r="L17" s="247"/>
      <c r="M17" s="247"/>
      <c r="N17" s="247"/>
    </row>
    <row r="18" spans="4:14" ht="23" customHeight="1">
      <c r="D18" s="122" t="s">
        <v>1</v>
      </c>
      <c r="E18" s="123" t="s">
        <v>2</v>
      </c>
      <c r="F18" s="123" t="s">
        <v>3</v>
      </c>
      <c r="G18" s="123" t="s">
        <v>4</v>
      </c>
      <c r="H18" s="123" t="s">
        <v>5</v>
      </c>
      <c r="I18" s="124" t="s">
        <v>34</v>
      </c>
      <c r="J18" s="125"/>
      <c r="K18" s="126"/>
      <c r="L18" s="127"/>
      <c r="M18" s="127"/>
      <c r="N18" s="127"/>
    </row>
    <row r="19" spans="4:14" ht="23" customHeight="1">
      <c r="D19" s="248" t="s">
        <v>54</v>
      </c>
      <c r="E19" s="251" t="s">
        <v>45</v>
      </c>
      <c r="F19" s="254" t="s">
        <v>143</v>
      </c>
      <c r="G19" s="128" t="s">
        <v>147</v>
      </c>
      <c r="H19" s="257" t="s">
        <v>119</v>
      </c>
      <c r="I19" s="260" t="str">
        <f>IF(L21="","",(IF(L21=0,0,IF(AND(L21&gt;20%,L21&lt;=25%),4,IF(AND(L21&gt;25%,L21&lt;=35%),3,IF(AND(L21&gt;15%,L21&lt;=20%),3,IF(AND(L21&gt;35%,L21&lt;=45%),2,IF(AND(L21&gt;10%,L21&lt;=15%),2,1))))))))</f>
        <v/>
      </c>
      <c r="J19" s="129"/>
      <c r="K19" s="130" t="s">
        <v>158</v>
      </c>
      <c r="L19" s="131" t="s">
        <v>153</v>
      </c>
      <c r="M19" s="132"/>
      <c r="N19" s="133"/>
    </row>
    <row r="20" spans="4:14" ht="23" customHeight="1">
      <c r="D20" s="249"/>
      <c r="E20" s="252"/>
      <c r="F20" s="255"/>
      <c r="G20" s="134" t="s">
        <v>9</v>
      </c>
      <c r="H20" s="258"/>
      <c r="I20" s="261"/>
      <c r="J20" s="129"/>
      <c r="K20" s="47"/>
      <c r="L20" s="46"/>
      <c r="M20" s="135"/>
      <c r="N20" s="136"/>
    </row>
    <row r="21" spans="4:14" ht="23" customHeight="1">
      <c r="D21" s="249"/>
      <c r="E21" s="252"/>
      <c r="F21" s="255"/>
      <c r="G21" s="134" t="s">
        <v>10</v>
      </c>
      <c r="H21" s="258"/>
      <c r="I21" s="261"/>
      <c r="J21" s="129"/>
      <c r="K21" s="130" t="s">
        <v>115</v>
      </c>
      <c r="L21" s="137" t="str">
        <f>IFERROR(K20/L20,"")</f>
        <v/>
      </c>
      <c r="M21" s="135"/>
      <c r="N21" s="135"/>
    </row>
    <row r="22" spans="4:14" ht="23" customHeight="1">
      <c r="D22" s="249"/>
      <c r="E22" s="252"/>
      <c r="F22" s="255"/>
      <c r="G22" s="134" t="s">
        <v>11</v>
      </c>
      <c r="H22" s="258"/>
      <c r="I22" s="261"/>
      <c r="J22" s="138"/>
      <c r="K22" s="132"/>
      <c r="L22" s="132"/>
      <c r="M22" s="135"/>
      <c r="N22" s="135"/>
    </row>
    <row r="23" spans="4:14" ht="23" customHeight="1">
      <c r="D23" s="250"/>
      <c r="E23" s="253"/>
      <c r="F23" s="256"/>
      <c r="G23" s="139" t="s">
        <v>12</v>
      </c>
      <c r="H23" s="259"/>
      <c r="I23" s="262"/>
      <c r="J23" s="138"/>
      <c r="K23" s="135"/>
      <c r="L23" s="135"/>
      <c r="M23" s="135"/>
      <c r="N23" s="135"/>
    </row>
    <row r="24" spans="4:14" ht="23" customHeight="1">
      <c r="D24" s="140"/>
      <c r="E24" s="141"/>
      <c r="F24" s="142"/>
      <c r="G24" s="143"/>
      <c r="H24" s="141"/>
      <c r="I24" s="144"/>
      <c r="J24" s="138"/>
      <c r="K24" s="135"/>
      <c r="L24" s="135"/>
      <c r="M24" s="135"/>
      <c r="N24" s="135"/>
    </row>
    <row r="25" spans="4:14" ht="23" customHeight="1">
      <c r="D25" s="269" t="s">
        <v>55</v>
      </c>
      <c r="E25" s="272" t="s">
        <v>72</v>
      </c>
      <c r="F25" s="276" t="s">
        <v>144</v>
      </c>
      <c r="G25" s="145" t="s">
        <v>14</v>
      </c>
      <c r="H25" s="280" t="s">
        <v>119</v>
      </c>
      <c r="I25" s="283" t="str">
        <f>IF(L27&lt;=70%,0,IF(L27&lt;=80%,1,IF(L27&lt;=85%,2,IF(L27&lt;=90%,3,IF(L27="","",4)))))</f>
        <v/>
      </c>
      <c r="J25" s="146"/>
      <c r="K25" s="147" t="s">
        <v>157</v>
      </c>
      <c r="L25" s="147" t="s">
        <v>156</v>
      </c>
      <c r="M25" s="147" t="s">
        <v>154</v>
      </c>
      <c r="N25" s="147" t="s">
        <v>155</v>
      </c>
    </row>
    <row r="26" spans="4:14" ht="23" customHeight="1">
      <c r="D26" s="270"/>
      <c r="E26" s="273"/>
      <c r="F26" s="277"/>
      <c r="G26" s="148" t="s">
        <v>73</v>
      </c>
      <c r="H26" s="281"/>
      <c r="I26" s="284"/>
      <c r="J26" s="149"/>
      <c r="K26" s="53"/>
      <c r="L26" s="46"/>
      <c r="M26" s="54"/>
      <c r="N26" s="46"/>
    </row>
    <row r="27" spans="4:14" ht="23" customHeight="1">
      <c r="D27" s="270"/>
      <c r="E27" s="274"/>
      <c r="F27" s="278"/>
      <c r="G27" s="150" t="s">
        <v>71</v>
      </c>
      <c r="H27" s="281"/>
      <c r="I27" s="284"/>
      <c r="J27" s="151"/>
      <c r="K27" s="152" t="s">
        <v>115</v>
      </c>
      <c r="L27" s="153" t="str">
        <f>IFERROR((K26/L26)/(M26/N26),"")</f>
        <v/>
      </c>
      <c r="M27" s="154"/>
      <c r="N27" s="155"/>
    </row>
    <row r="28" spans="4:14" ht="23" customHeight="1">
      <c r="D28" s="270"/>
      <c r="E28" s="274"/>
      <c r="F28" s="278"/>
      <c r="G28" s="150" t="s">
        <v>70</v>
      </c>
      <c r="H28" s="281"/>
      <c r="I28" s="284"/>
      <c r="J28" s="151"/>
      <c r="K28" s="155"/>
      <c r="L28" s="155"/>
      <c r="M28" s="154"/>
      <c r="N28" s="155"/>
    </row>
    <row r="29" spans="4:14" ht="23" customHeight="1">
      <c r="D29" s="271"/>
      <c r="E29" s="275"/>
      <c r="F29" s="279"/>
      <c r="G29" s="156" t="s">
        <v>69</v>
      </c>
      <c r="H29" s="282"/>
      <c r="I29" s="285"/>
      <c r="J29" s="151"/>
      <c r="K29" s="157"/>
      <c r="L29" s="157"/>
      <c r="M29" s="157"/>
      <c r="N29" s="155"/>
    </row>
    <row r="30" spans="4:14" ht="23" customHeight="1"/>
    <row r="31" spans="4:14" ht="23" customHeight="1">
      <c r="D31" s="158" t="s">
        <v>15</v>
      </c>
      <c r="E31" s="159"/>
      <c r="F31" s="158"/>
      <c r="G31" s="64"/>
      <c r="H31" s="65" t="s">
        <v>97</v>
      </c>
      <c r="I31" s="159">
        <f>SUM(I34:I44)</f>
        <v>0</v>
      </c>
      <c r="J31" s="160" t="s">
        <v>99</v>
      </c>
      <c r="K31" s="161">
        <v>8</v>
      </c>
      <c r="L31" s="160" t="s">
        <v>118</v>
      </c>
      <c r="M31" s="162">
        <f>I31*100/K31</f>
        <v>0</v>
      </c>
      <c r="N31" s="163" t="s">
        <v>92</v>
      </c>
    </row>
    <row r="32" spans="4:14" ht="23" customHeight="1">
      <c r="D32" s="246" t="s">
        <v>122</v>
      </c>
      <c r="E32" s="246"/>
      <c r="F32" s="287"/>
      <c r="G32" s="246"/>
      <c r="H32" s="246"/>
      <c r="I32" s="246"/>
      <c r="J32" s="121"/>
      <c r="K32" s="164"/>
      <c r="L32" s="165"/>
    </row>
    <row r="33" spans="4:14" ht="23" customHeight="1">
      <c r="D33" s="122" t="s">
        <v>1</v>
      </c>
      <c r="E33" s="123" t="s">
        <v>2</v>
      </c>
      <c r="F33" s="123" t="s">
        <v>3</v>
      </c>
      <c r="G33" s="166" t="s">
        <v>4</v>
      </c>
      <c r="H33" s="123" t="s">
        <v>5</v>
      </c>
      <c r="I33" s="167" t="s">
        <v>34</v>
      </c>
      <c r="J33" s="151"/>
      <c r="K33" s="168"/>
      <c r="L33" s="169"/>
    </row>
    <row r="34" spans="4:14" ht="23" customHeight="1">
      <c r="D34" s="288" t="s">
        <v>52</v>
      </c>
      <c r="E34" s="272" t="s">
        <v>49</v>
      </c>
      <c r="F34" s="272" t="s">
        <v>159</v>
      </c>
      <c r="G34" s="170" t="s">
        <v>128</v>
      </c>
      <c r="H34" s="272" t="s">
        <v>160</v>
      </c>
      <c r="I34" s="283" t="str">
        <f>IF(L36&lt;200,4,IF(L36&lt;480,3,IF(L36&lt;770,2,IF(L36&lt;1840,1,IF(L36="","",0)))))</f>
        <v/>
      </c>
      <c r="J34" s="146"/>
      <c r="K34" s="171" t="s">
        <v>132</v>
      </c>
      <c r="L34" s="171" t="s">
        <v>135</v>
      </c>
    </row>
    <row r="35" spans="4:14" ht="23" customHeight="1">
      <c r="D35" s="289"/>
      <c r="E35" s="290"/>
      <c r="F35" s="273"/>
      <c r="G35" s="172" t="s">
        <v>129</v>
      </c>
      <c r="H35" s="290"/>
      <c r="I35" s="293"/>
      <c r="J35" s="173"/>
      <c r="K35" s="48"/>
      <c r="L35" s="48"/>
    </row>
    <row r="36" spans="4:14" ht="23" customHeight="1">
      <c r="D36" s="289"/>
      <c r="E36" s="290"/>
      <c r="F36" s="273"/>
      <c r="G36" s="172" t="s">
        <v>130</v>
      </c>
      <c r="H36" s="295" t="s">
        <v>136</v>
      </c>
      <c r="I36" s="293"/>
      <c r="J36" s="173"/>
      <c r="K36" s="174" t="s">
        <v>133</v>
      </c>
      <c r="L36" s="175" t="str">
        <f>IFERROR(K35/L35,"")</f>
        <v/>
      </c>
    </row>
    <row r="37" spans="4:14" ht="23" customHeight="1">
      <c r="D37" s="289"/>
      <c r="E37" s="290"/>
      <c r="F37" s="273"/>
      <c r="G37" s="172" t="s">
        <v>131</v>
      </c>
      <c r="H37" s="295"/>
      <c r="I37" s="293"/>
      <c r="J37" s="176"/>
      <c r="K37" s="177"/>
      <c r="L37" s="177"/>
    </row>
    <row r="38" spans="4:14" ht="23" customHeight="1">
      <c r="D38" s="289"/>
      <c r="E38" s="291"/>
      <c r="F38" s="292"/>
      <c r="G38" s="178" t="s">
        <v>134</v>
      </c>
      <c r="H38" s="296"/>
      <c r="I38" s="294"/>
      <c r="J38" s="176"/>
      <c r="K38" s="177"/>
      <c r="L38" s="177"/>
    </row>
    <row r="39" spans="4:14" ht="23" customHeight="1">
      <c r="D39" s="179"/>
      <c r="E39" s="180"/>
      <c r="F39" s="107"/>
      <c r="G39" s="181"/>
      <c r="H39" s="182"/>
      <c r="I39" s="176"/>
      <c r="J39" s="176"/>
      <c r="K39" s="177"/>
      <c r="L39" s="177"/>
    </row>
    <row r="40" spans="4:14" ht="23" customHeight="1">
      <c r="D40" s="270" t="s">
        <v>53</v>
      </c>
      <c r="E40" s="299" t="s">
        <v>44</v>
      </c>
      <c r="F40" s="300" t="s">
        <v>76</v>
      </c>
      <c r="G40" s="183" t="s">
        <v>81</v>
      </c>
      <c r="H40" s="302"/>
      <c r="I40" s="260" t="str">
        <f>IF(L42&lt;=1,0,IF(L42&lt;=2,1,IF(L42&lt;=3,2,IF(L42&lt;=4,3,IF(L42="","",4)))))</f>
        <v/>
      </c>
      <c r="J40" s="184"/>
      <c r="K40" s="185" t="s">
        <v>139</v>
      </c>
      <c r="L40" s="49"/>
    </row>
    <row r="41" spans="4:14" ht="23" customHeight="1">
      <c r="D41" s="297"/>
      <c r="E41" s="299"/>
      <c r="F41" s="301"/>
      <c r="G41" s="186" t="s">
        <v>80</v>
      </c>
      <c r="H41" s="302"/>
      <c r="I41" s="303"/>
      <c r="J41" s="187"/>
      <c r="K41" s="185" t="s">
        <v>138</v>
      </c>
      <c r="L41" s="50"/>
    </row>
    <row r="42" spans="4:14" ht="23" customHeight="1">
      <c r="D42" s="297"/>
      <c r="E42" s="299"/>
      <c r="F42" s="301"/>
      <c r="G42" s="186" t="s">
        <v>79</v>
      </c>
      <c r="H42" s="302"/>
      <c r="I42" s="303"/>
      <c r="J42" s="187"/>
      <c r="K42" s="185" t="s">
        <v>137</v>
      </c>
      <c r="L42" s="188" t="str">
        <f>IFERROR(L40/L41,"")</f>
        <v/>
      </c>
    </row>
    <row r="43" spans="4:14" ht="23" customHeight="1">
      <c r="D43" s="297"/>
      <c r="E43" s="299"/>
      <c r="F43" s="301"/>
      <c r="G43" s="186" t="s">
        <v>78</v>
      </c>
      <c r="H43" s="302"/>
      <c r="I43" s="303"/>
      <c r="J43" s="189"/>
      <c r="K43" s="190"/>
      <c r="L43" s="190"/>
    </row>
    <row r="44" spans="4:14" ht="23" customHeight="1">
      <c r="D44" s="298"/>
      <c r="E44" s="299"/>
      <c r="F44" s="301"/>
      <c r="G44" s="191" t="s">
        <v>77</v>
      </c>
      <c r="H44" s="302"/>
      <c r="I44" s="304"/>
      <c r="J44" s="189"/>
      <c r="K44" s="190"/>
      <c r="L44" s="190"/>
    </row>
    <row r="45" spans="4:14" ht="23" customHeight="1"/>
    <row r="46" spans="4:14" ht="23" customHeight="1"/>
    <row r="47" spans="4:14" ht="23" customHeight="1">
      <c r="D47" s="243" t="s">
        <v>16</v>
      </c>
      <c r="E47" s="244"/>
      <c r="F47" s="115"/>
      <c r="G47" s="286" t="s">
        <v>97</v>
      </c>
      <c r="H47" s="286"/>
      <c r="I47" s="192">
        <f>SUM(I50:I60)</f>
        <v>0</v>
      </c>
      <c r="J47" s="193" t="s">
        <v>99</v>
      </c>
      <c r="K47" s="194">
        <v>8</v>
      </c>
      <c r="L47" s="193" t="s">
        <v>118</v>
      </c>
      <c r="M47" s="195">
        <f>I47*100/K47</f>
        <v>0</v>
      </c>
      <c r="N47" s="196" t="s">
        <v>92</v>
      </c>
    </row>
    <row r="48" spans="4:14" ht="23" customHeight="1">
      <c r="D48" s="246" t="s">
        <v>122</v>
      </c>
      <c r="E48" s="246"/>
      <c r="F48" s="246"/>
      <c r="G48" s="246"/>
      <c r="H48" s="246"/>
      <c r="I48" s="246"/>
      <c r="J48" s="121"/>
      <c r="K48" s="164"/>
      <c r="L48" s="197"/>
      <c r="M48" s="197"/>
      <c r="N48" s="197"/>
    </row>
    <row r="49" spans="4:14" ht="23" customHeight="1">
      <c r="D49" s="198" t="s">
        <v>1</v>
      </c>
      <c r="E49" s="199" t="s">
        <v>2</v>
      </c>
      <c r="F49" s="199" t="s">
        <v>3</v>
      </c>
      <c r="G49" s="199" t="s">
        <v>4</v>
      </c>
      <c r="H49" s="199" t="s">
        <v>5</v>
      </c>
      <c r="I49" s="200" t="s">
        <v>34</v>
      </c>
      <c r="J49" s="201"/>
      <c r="K49" s="164"/>
      <c r="L49" s="197"/>
      <c r="M49" s="197"/>
      <c r="N49" s="197"/>
    </row>
    <row r="50" spans="4:14" ht="23" customHeight="1">
      <c r="D50" s="269" t="s">
        <v>56</v>
      </c>
      <c r="E50" s="308" t="s">
        <v>17</v>
      </c>
      <c r="F50" s="202"/>
      <c r="G50" s="183" t="s">
        <v>48</v>
      </c>
      <c r="H50" s="203"/>
      <c r="I50" s="311"/>
      <c r="J50" s="138"/>
      <c r="K50" s="204" t="s">
        <v>38</v>
      </c>
      <c r="L50" s="190" t="s">
        <v>38</v>
      </c>
      <c r="M50" s="190"/>
      <c r="N50" s="190"/>
    </row>
    <row r="51" spans="4:14" ht="23" customHeight="1">
      <c r="D51" s="297"/>
      <c r="E51" s="309"/>
      <c r="F51" s="134"/>
      <c r="G51" s="186" t="s">
        <v>47</v>
      </c>
      <c r="H51" s="205"/>
      <c r="I51" s="311"/>
      <c r="J51" s="138"/>
      <c r="K51" s="197" t="s">
        <v>38</v>
      </c>
      <c r="L51" s="190"/>
      <c r="M51" s="190"/>
      <c r="N51" s="190"/>
    </row>
    <row r="52" spans="4:14" ht="23" customHeight="1">
      <c r="D52" s="297"/>
      <c r="E52" s="309"/>
      <c r="F52" s="134" t="s">
        <v>58</v>
      </c>
      <c r="G52" s="186" t="s">
        <v>46</v>
      </c>
      <c r="H52" s="205" t="s">
        <v>7</v>
      </c>
      <c r="I52" s="311"/>
      <c r="J52" s="138"/>
      <c r="K52" s="197" t="s">
        <v>38</v>
      </c>
      <c r="L52" s="190"/>
      <c r="M52" s="190"/>
      <c r="N52" s="190"/>
    </row>
    <row r="53" spans="4:14" ht="23" customHeight="1">
      <c r="D53" s="297"/>
      <c r="E53" s="309"/>
      <c r="F53" s="134" t="s">
        <v>59</v>
      </c>
      <c r="G53" s="186" t="s">
        <v>18</v>
      </c>
      <c r="H53" s="205"/>
      <c r="I53" s="311"/>
      <c r="J53" s="138"/>
      <c r="K53" s="197" t="s">
        <v>38</v>
      </c>
      <c r="L53" s="190"/>
      <c r="M53" s="190"/>
      <c r="N53" s="190"/>
    </row>
    <row r="54" spans="4:14" ht="23" customHeight="1">
      <c r="D54" s="307"/>
      <c r="E54" s="310"/>
      <c r="F54" s="139"/>
      <c r="G54" s="191" t="s">
        <v>19</v>
      </c>
      <c r="H54" s="206"/>
      <c r="I54" s="311"/>
      <c r="J54" s="138"/>
      <c r="K54" s="197" t="s">
        <v>38</v>
      </c>
      <c r="L54" s="190"/>
      <c r="M54" s="190"/>
      <c r="N54" s="190"/>
    </row>
    <row r="55" spans="4:14" ht="23" customHeight="1">
      <c r="D55" s="207"/>
      <c r="E55" s="141"/>
      <c r="F55" s="143"/>
      <c r="G55" s="143"/>
      <c r="H55" s="142"/>
      <c r="I55" s="144"/>
      <c r="J55" s="138"/>
      <c r="K55" s="197" t="s">
        <v>38</v>
      </c>
      <c r="L55" s="208"/>
      <c r="M55" s="208"/>
      <c r="N55" s="208"/>
    </row>
    <row r="56" spans="4:14" ht="23" customHeight="1">
      <c r="D56" s="312" t="s">
        <v>57</v>
      </c>
      <c r="E56" s="315" t="s">
        <v>39</v>
      </c>
      <c r="F56" s="318" t="s">
        <v>142</v>
      </c>
      <c r="G56" s="209" t="s">
        <v>20</v>
      </c>
      <c r="H56" s="315" t="s">
        <v>40</v>
      </c>
      <c r="I56" s="321" t="str">
        <f>IF(L60&lt;=1%,0,IF(L60&lt;=3%,1,IF(L60&lt;=4%,2,IF(L60&lt;=5%,3,IF(L60="","",4)))))</f>
        <v/>
      </c>
      <c r="J56" s="210"/>
      <c r="K56" s="211"/>
      <c r="L56" s="212"/>
      <c r="M56" s="213" t="s">
        <v>167</v>
      </c>
      <c r="N56" s="213" t="s">
        <v>123</v>
      </c>
    </row>
    <row r="57" spans="4:14" ht="23" customHeight="1">
      <c r="D57" s="313"/>
      <c r="E57" s="316"/>
      <c r="F57" s="319"/>
      <c r="G57" s="214" t="s">
        <v>75</v>
      </c>
      <c r="H57" s="316"/>
      <c r="I57" s="321"/>
      <c r="J57" s="215"/>
      <c r="K57" s="216" t="s">
        <v>141</v>
      </c>
      <c r="L57" s="58"/>
      <c r="M57" s="59"/>
      <c r="N57" s="217">
        <f>L57*M57</f>
        <v>0</v>
      </c>
    </row>
    <row r="58" spans="4:14" ht="23" customHeight="1">
      <c r="D58" s="313"/>
      <c r="E58" s="316"/>
      <c r="F58" s="319"/>
      <c r="G58" s="214" t="s">
        <v>82</v>
      </c>
      <c r="H58" s="316"/>
      <c r="I58" s="321"/>
      <c r="J58" s="218"/>
      <c r="K58" s="219" t="s">
        <v>96</v>
      </c>
      <c r="L58" s="60"/>
      <c r="M58" s="220"/>
      <c r="N58" s="221"/>
    </row>
    <row r="59" spans="4:14" ht="23" customHeight="1">
      <c r="D59" s="313"/>
      <c r="E59" s="316"/>
      <c r="F59" s="319"/>
      <c r="G59" s="214" t="s">
        <v>74</v>
      </c>
      <c r="H59" s="316"/>
      <c r="I59" s="321"/>
      <c r="J59" s="218"/>
      <c r="K59" s="219" t="s">
        <v>95</v>
      </c>
      <c r="L59" s="61"/>
      <c r="M59" s="222"/>
      <c r="N59" s="223"/>
    </row>
    <row r="60" spans="4:14" ht="23" customHeight="1">
      <c r="D60" s="314"/>
      <c r="E60" s="317"/>
      <c r="F60" s="320"/>
      <c r="G60" s="224" t="s">
        <v>68</v>
      </c>
      <c r="H60" s="317"/>
      <c r="I60" s="321"/>
      <c r="J60" s="215"/>
      <c r="K60" s="225" t="s">
        <v>140</v>
      </c>
      <c r="L60" s="226" t="str">
        <f>IFERROR(IF(L59="","",(N57+L58)/L59),"")</f>
        <v/>
      </c>
      <c r="M60" s="227"/>
      <c r="N60" s="227"/>
    </row>
    <row r="61" spans="4:14" ht="23" customHeight="1"/>
    <row r="62" spans="4:14" ht="23" customHeight="1">
      <c r="D62" s="158" t="s">
        <v>21</v>
      </c>
      <c r="E62" s="159"/>
      <c r="F62" s="305" t="s">
        <v>97</v>
      </c>
      <c r="G62" s="306"/>
      <c r="H62" s="306"/>
      <c r="I62" s="66">
        <f>SUM(I65:I75)</f>
        <v>0</v>
      </c>
      <c r="J62" s="160" t="s">
        <v>99</v>
      </c>
      <c r="K62" s="161">
        <v>8</v>
      </c>
      <c r="L62" s="160" t="s">
        <v>118</v>
      </c>
      <c r="M62" s="159">
        <f>I62*100/K62</f>
        <v>0</v>
      </c>
      <c r="N62" s="163" t="s">
        <v>92</v>
      </c>
    </row>
    <row r="63" spans="4:14" ht="23" customHeight="1">
      <c r="D63" s="246" t="s">
        <v>122</v>
      </c>
      <c r="E63" s="246"/>
      <c r="F63" s="246"/>
      <c r="G63" s="246"/>
      <c r="H63" s="246"/>
      <c r="I63" s="246"/>
      <c r="J63" s="121"/>
      <c r="K63" s="164"/>
    </row>
    <row r="64" spans="4:14" ht="23" customHeight="1">
      <c r="D64" s="198" t="s">
        <v>1</v>
      </c>
      <c r="E64" s="199" t="s">
        <v>2</v>
      </c>
      <c r="F64" s="199" t="s">
        <v>3</v>
      </c>
      <c r="G64" s="199" t="s">
        <v>4</v>
      </c>
      <c r="H64" s="199" t="s">
        <v>5</v>
      </c>
      <c r="I64" s="200" t="s">
        <v>34</v>
      </c>
      <c r="J64" s="201"/>
      <c r="K64" s="228" t="s">
        <v>38</v>
      </c>
    </row>
    <row r="65" spans="4:11" ht="23" customHeight="1">
      <c r="D65" s="322" t="s">
        <v>22</v>
      </c>
      <c r="E65" s="325" t="s">
        <v>152</v>
      </c>
      <c r="F65" s="328" t="s">
        <v>88</v>
      </c>
      <c r="G65" s="87" t="s">
        <v>89</v>
      </c>
      <c r="H65" s="325" t="s">
        <v>13</v>
      </c>
      <c r="I65" s="333"/>
      <c r="J65" s="201"/>
      <c r="K65" s="229"/>
    </row>
    <row r="66" spans="4:11" ht="23" customHeight="1">
      <c r="D66" s="323"/>
      <c r="E66" s="326"/>
      <c r="F66" s="329"/>
      <c r="G66" s="92" t="s">
        <v>24</v>
      </c>
      <c r="H66" s="331"/>
      <c r="I66" s="334"/>
      <c r="J66" s="102"/>
      <c r="K66" s="229"/>
    </row>
    <row r="67" spans="4:11" ht="23" customHeight="1">
      <c r="D67" s="323"/>
      <c r="E67" s="326"/>
      <c r="F67" s="329"/>
      <c r="G67" s="230" t="s">
        <v>148</v>
      </c>
      <c r="H67" s="331"/>
      <c r="I67" s="334"/>
      <c r="J67" s="102"/>
      <c r="K67" s="231" t="s">
        <v>38</v>
      </c>
    </row>
    <row r="68" spans="4:11" ht="23" customHeight="1">
      <c r="D68" s="323"/>
      <c r="E68" s="326"/>
      <c r="F68" s="329"/>
      <c r="G68" s="92" t="s">
        <v>41</v>
      </c>
      <c r="H68" s="331"/>
      <c r="I68" s="334"/>
      <c r="J68" s="102"/>
      <c r="K68" s="231" t="s">
        <v>38</v>
      </c>
    </row>
    <row r="69" spans="4:11" ht="23" customHeight="1">
      <c r="D69" s="324"/>
      <c r="E69" s="327"/>
      <c r="F69" s="330"/>
      <c r="G69" s="101" t="s">
        <v>23</v>
      </c>
      <c r="H69" s="332"/>
      <c r="I69" s="334"/>
      <c r="J69" s="102"/>
      <c r="K69" s="229"/>
    </row>
    <row r="70" spans="4:11" ht="23" customHeight="1">
      <c r="D70" s="104"/>
      <c r="E70" s="121"/>
      <c r="F70" s="232"/>
      <c r="G70" s="106"/>
      <c r="H70" s="233"/>
      <c r="I70" s="108"/>
      <c r="J70" s="102"/>
      <c r="K70" s="234"/>
    </row>
    <row r="71" spans="4:11" ht="23" customHeight="1">
      <c r="D71" s="322" t="s">
        <v>25</v>
      </c>
      <c r="E71" s="338" t="s">
        <v>26</v>
      </c>
      <c r="F71" s="338" t="s">
        <v>42</v>
      </c>
      <c r="G71" s="235" t="s">
        <v>84</v>
      </c>
      <c r="H71" s="342" t="s">
        <v>13</v>
      </c>
      <c r="I71" s="344" t="str">
        <f>IF(K75&lt;3,4,IF(K75&lt;3.5,3,IF(K75&lt;4,2,IF(K75&lt;4.5,1,IF(K75="","",0)))))</f>
        <v/>
      </c>
      <c r="J71" s="236"/>
      <c r="K71" s="237" t="s">
        <v>145</v>
      </c>
    </row>
    <row r="72" spans="4:11" ht="23" customHeight="1">
      <c r="D72" s="323"/>
      <c r="E72" s="339"/>
      <c r="F72" s="341"/>
      <c r="G72" s="238" t="s">
        <v>83</v>
      </c>
      <c r="H72" s="343"/>
      <c r="I72" s="345"/>
      <c r="J72" s="239"/>
      <c r="K72" s="55"/>
    </row>
    <row r="73" spans="4:11" ht="23" customHeight="1">
      <c r="D73" s="323"/>
      <c r="E73" s="339"/>
      <c r="F73" s="341"/>
      <c r="G73" s="238" t="s">
        <v>85</v>
      </c>
      <c r="H73" s="343"/>
      <c r="I73" s="345"/>
      <c r="J73" s="239"/>
      <c r="K73" s="237" t="s">
        <v>146</v>
      </c>
    </row>
    <row r="74" spans="4:11" ht="23" customHeight="1">
      <c r="D74" s="323"/>
      <c r="E74" s="339"/>
      <c r="F74" s="341"/>
      <c r="G74" s="238" t="s">
        <v>86</v>
      </c>
      <c r="H74" s="343"/>
      <c r="I74" s="345"/>
      <c r="J74" s="239"/>
      <c r="K74" s="56"/>
    </row>
    <row r="75" spans="4:11" ht="23" customHeight="1">
      <c r="D75" s="324"/>
      <c r="E75" s="340"/>
      <c r="F75" s="240" t="s">
        <v>27</v>
      </c>
      <c r="G75" s="241" t="s">
        <v>87</v>
      </c>
      <c r="H75" s="340"/>
      <c r="I75" s="345"/>
      <c r="J75" s="239"/>
      <c r="K75" s="242" t="str">
        <f>IFERROR(K72/K74,"")</f>
        <v/>
      </c>
    </row>
  </sheetData>
  <sheetProtection password="CF0F" sheet="1" objects="1" scenarios="1" selectLockedCells="1"/>
  <mergeCells count="58">
    <mergeCell ref="D71:D75"/>
    <mergeCell ref="E71:E75"/>
    <mergeCell ref="F71:F74"/>
    <mergeCell ref="H71:H75"/>
    <mergeCell ref="I71:I75"/>
    <mergeCell ref="D63:I63"/>
    <mergeCell ref="D65:D69"/>
    <mergeCell ref="E65:E69"/>
    <mergeCell ref="F65:F69"/>
    <mergeCell ref="H65:H69"/>
    <mergeCell ref="I65:I69"/>
    <mergeCell ref="F62:H62"/>
    <mergeCell ref="D48:I48"/>
    <mergeCell ref="D50:D54"/>
    <mergeCell ref="E50:E54"/>
    <mergeCell ref="I50:I54"/>
    <mergeCell ref="D56:D60"/>
    <mergeCell ref="E56:E60"/>
    <mergeCell ref="F56:F60"/>
    <mergeCell ref="H56:H60"/>
    <mergeCell ref="I56:I60"/>
    <mergeCell ref="D47:E47"/>
    <mergeCell ref="G47:H47"/>
    <mergeCell ref="D32:I32"/>
    <mergeCell ref="D34:D38"/>
    <mergeCell ref="E34:E38"/>
    <mergeCell ref="F34:F38"/>
    <mergeCell ref="H34:H35"/>
    <mergeCell ref="I34:I38"/>
    <mergeCell ref="H36:H38"/>
    <mergeCell ref="D40:D44"/>
    <mergeCell ref="E40:E44"/>
    <mergeCell ref="F40:F44"/>
    <mergeCell ref="H40:H44"/>
    <mergeCell ref="I40:I44"/>
    <mergeCell ref="D25:D29"/>
    <mergeCell ref="E25:E29"/>
    <mergeCell ref="F25:F29"/>
    <mergeCell ref="H25:H29"/>
    <mergeCell ref="I25:I29"/>
    <mergeCell ref="D19:D23"/>
    <mergeCell ref="E19:E23"/>
    <mergeCell ref="F19:F23"/>
    <mergeCell ref="H19:H23"/>
    <mergeCell ref="I19:I23"/>
    <mergeCell ref="D1:E1"/>
    <mergeCell ref="A2:A5"/>
    <mergeCell ref="D16:E16"/>
    <mergeCell ref="D17:I17"/>
    <mergeCell ref="K17:N17"/>
    <mergeCell ref="I4:I8"/>
    <mergeCell ref="I10:I14"/>
    <mergeCell ref="H10:H14"/>
    <mergeCell ref="E4:E8"/>
    <mergeCell ref="F4:F8"/>
    <mergeCell ref="F10:F14"/>
    <mergeCell ref="E10:E14"/>
    <mergeCell ref="H4:H8"/>
  </mergeCells>
  <conditionalFormatting sqref="I4:J4 I9:J10 J5:J8 J11:J14">
    <cfRule type="colorScale" priority="6">
      <colorScale>
        <cfvo type="num" val="0"/>
        <cfvo type="percentile" val="50"/>
        <cfvo type="num" val="4"/>
        <color rgb="FFFF7128"/>
        <color rgb="FFFFEB84"/>
        <color rgb="FF63BE7B"/>
      </colorScale>
    </cfRule>
  </conditionalFormatting>
  <conditionalFormatting sqref="D4:D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J29">
    <cfRule type="colorScale" priority="4">
      <colorScale>
        <cfvo type="num" val="0"/>
        <cfvo type="percentile" val="50"/>
        <cfvo type="num" val="4"/>
        <color rgb="FFFF7128"/>
        <color rgb="FFFFEB84"/>
        <color rgb="FF63BE7B"/>
      </colorScale>
    </cfRule>
  </conditionalFormatting>
  <conditionalFormatting sqref="I34:J44">
    <cfRule type="colorScale" priority="3">
      <colorScale>
        <cfvo type="num" val="0"/>
        <cfvo type="percentile" val="50"/>
        <cfvo type="num" val="4"/>
        <color rgb="FFFF7128"/>
        <color rgb="FFFFEB84"/>
        <color rgb="FF63BE7B"/>
      </colorScale>
    </cfRule>
  </conditionalFormatting>
  <conditionalFormatting sqref="I50:J60">
    <cfRule type="colorScale" priority="2">
      <colorScale>
        <cfvo type="num" val="0"/>
        <cfvo type="percentile" val="50"/>
        <cfvo type="num" val="4"/>
        <color rgb="FFFF7128"/>
        <color rgb="FFFFEB84"/>
        <color rgb="FF63BE7B"/>
      </colorScale>
    </cfRule>
  </conditionalFormatting>
  <conditionalFormatting sqref="I65:J75">
    <cfRule type="colorScale" priority="1">
      <colorScale>
        <cfvo type="num" val="0"/>
        <cfvo type="percentile" val="50"/>
        <cfvo type="num" val="4"/>
        <color rgb="FFFF7128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showGridLines="0" view="pageLayout" workbookViewId="0">
      <selection activeCell="C3" sqref="C3:H3"/>
    </sheetView>
  </sheetViews>
  <sheetFormatPr baseColWidth="10" defaultColWidth="10.625" defaultRowHeight="15" x14ac:dyDescent="0"/>
  <cols>
    <col min="1" max="1" width="8" style="45" customWidth="1"/>
    <col min="2" max="2" width="13.625" style="45" customWidth="1"/>
    <col min="3" max="3" width="10.125" style="45" customWidth="1"/>
    <col min="4" max="4" width="2.875" style="45" customWidth="1"/>
    <col min="5" max="5" width="10.25" style="45" customWidth="1"/>
    <col min="6" max="6" width="8.25" style="45" customWidth="1"/>
    <col min="7" max="7" width="9.625" style="45" customWidth="1"/>
    <col min="8" max="8" width="12.25" style="45" customWidth="1"/>
    <col min="9" max="16384" width="10.625" style="45"/>
  </cols>
  <sheetData>
    <row r="1" spans="1:8" s="4" customFormat="1" ht="24.75" customHeight="1">
      <c r="A1" s="352" t="s">
        <v>105</v>
      </c>
      <c r="B1" s="353"/>
      <c r="C1" s="353"/>
      <c r="D1" s="353"/>
      <c r="E1" s="353"/>
      <c r="F1" s="353"/>
      <c r="G1" s="353"/>
      <c r="H1" s="354"/>
    </row>
    <row r="2" spans="1:8" s="5" customFormat="1">
      <c r="B2" s="6"/>
      <c r="C2" s="6"/>
      <c r="D2" s="6"/>
      <c r="E2" s="6"/>
      <c r="F2" s="7"/>
      <c r="G2" s="7"/>
      <c r="H2" s="6"/>
    </row>
    <row r="3" spans="1:8" s="5" customFormat="1" ht="15" customHeight="1">
      <c r="A3" s="8"/>
      <c r="B3" s="9" t="s">
        <v>101</v>
      </c>
      <c r="C3" s="358" t="s">
        <v>38</v>
      </c>
      <c r="D3" s="358"/>
      <c r="E3" s="358"/>
      <c r="F3" s="358"/>
      <c r="G3" s="358"/>
      <c r="H3" s="359"/>
    </row>
    <row r="4" spans="1:8" s="5" customFormat="1" ht="15" customHeight="1">
      <c r="A4" s="10"/>
      <c r="B4" s="11" t="s">
        <v>124</v>
      </c>
      <c r="C4" s="356" t="s">
        <v>38</v>
      </c>
      <c r="D4" s="356"/>
      <c r="E4" s="356"/>
      <c r="F4" s="356"/>
      <c r="G4" s="356"/>
      <c r="H4" s="357"/>
    </row>
    <row r="5" spans="1:8" s="5" customFormat="1" ht="15" customHeight="1">
      <c r="A5" s="10"/>
      <c r="B5" s="12" t="s">
        <v>125</v>
      </c>
      <c r="C5" s="360" t="s">
        <v>38</v>
      </c>
      <c r="D5" s="360"/>
      <c r="E5" s="360"/>
      <c r="F5" s="360"/>
      <c r="G5" s="360"/>
      <c r="H5" s="361"/>
    </row>
    <row r="6" spans="1:8" s="5" customFormat="1" ht="15" customHeight="1">
      <c r="A6" s="13"/>
      <c r="B6" s="14" t="s">
        <v>126</v>
      </c>
      <c r="C6" s="3">
        <v>42552</v>
      </c>
      <c r="D6" s="355" t="s">
        <v>110</v>
      </c>
      <c r="E6" s="355"/>
      <c r="F6" s="7"/>
      <c r="G6" s="7"/>
      <c r="H6" s="15"/>
    </row>
    <row r="7" spans="1:8" s="5" customFormat="1">
      <c r="A7" s="16"/>
      <c r="B7" s="17" t="s">
        <v>127</v>
      </c>
      <c r="C7" s="18">
        <f>C6+365*2</f>
        <v>43282</v>
      </c>
      <c r="D7" s="19"/>
      <c r="E7" s="19"/>
      <c r="F7" s="20"/>
      <c r="G7" s="20"/>
      <c r="H7" s="21"/>
    </row>
    <row r="8" spans="1:8" s="5" customFormat="1">
      <c r="B8" s="6"/>
      <c r="C8" s="22"/>
      <c r="D8" s="6"/>
      <c r="E8" s="19"/>
      <c r="F8" s="7"/>
      <c r="G8" s="7"/>
      <c r="H8" s="23"/>
    </row>
    <row r="9" spans="1:8" s="5" customFormat="1" ht="26">
      <c r="A9" s="349">
        <v>2015</v>
      </c>
      <c r="B9" s="24" t="s">
        <v>29</v>
      </c>
      <c r="C9" s="25" t="s">
        <v>103</v>
      </c>
      <c r="D9" s="26" t="s">
        <v>98</v>
      </c>
      <c r="E9" s="27" t="s">
        <v>104</v>
      </c>
      <c r="F9" s="362" t="s">
        <v>102</v>
      </c>
      <c r="G9" s="362"/>
      <c r="H9" s="362"/>
    </row>
    <row r="10" spans="1:8" s="5" customFormat="1" ht="12">
      <c r="A10" s="350"/>
      <c r="B10" s="28" t="s">
        <v>30</v>
      </c>
      <c r="C10" s="29">
        <f>SUM('Bienvenue !'!I4:I14)</f>
        <v>0</v>
      </c>
      <c r="D10" s="30" t="s">
        <v>99</v>
      </c>
      <c r="E10" s="31">
        <v>8</v>
      </c>
      <c r="F10" s="363">
        <f>IFERROR(C10/E10,"")</f>
        <v>0</v>
      </c>
      <c r="G10" s="364"/>
      <c r="H10" s="365"/>
    </row>
    <row r="11" spans="1:8" s="5" customFormat="1" ht="12">
      <c r="A11" s="350"/>
      <c r="B11" s="28" t="s">
        <v>33</v>
      </c>
      <c r="C11" s="29">
        <f>SUM('Bienvenue !'!I19:I29)</f>
        <v>0</v>
      </c>
      <c r="D11" s="30" t="s">
        <v>99</v>
      </c>
      <c r="E11" s="31">
        <v>8</v>
      </c>
      <c r="F11" s="363">
        <f>IFERROR(C11/E11,"")</f>
        <v>0</v>
      </c>
      <c r="G11" s="364"/>
      <c r="H11" s="365"/>
    </row>
    <row r="12" spans="1:8" s="5" customFormat="1" ht="12">
      <c r="A12" s="350"/>
      <c r="B12" s="28" t="s">
        <v>31</v>
      </c>
      <c r="C12" s="29">
        <f>SUM('Bienvenue !'!I34:I44)</f>
        <v>0</v>
      </c>
      <c r="D12" s="30" t="s">
        <v>99</v>
      </c>
      <c r="E12" s="31">
        <v>8</v>
      </c>
      <c r="F12" s="363">
        <f>IFERROR(C12/E12,"")</f>
        <v>0</v>
      </c>
      <c r="G12" s="364"/>
      <c r="H12" s="365"/>
    </row>
    <row r="13" spans="1:8" s="5" customFormat="1" ht="12">
      <c r="A13" s="350"/>
      <c r="B13" s="28" t="s">
        <v>32</v>
      </c>
      <c r="C13" s="29">
        <f>SUM('Bienvenue !'!I50:I60)</f>
        <v>0</v>
      </c>
      <c r="D13" s="30" t="s">
        <v>99</v>
      </c>
      <c r="E13" s="31">
        <v>8</v>
      </c>
      <c r="F13" s="363">
        <f>IFERROR(C13/E13,"")</f>
        <v>0</v>
      </c>
      <c r="G13" s="364"/>
      <c r="H13" s="365"/>
    </row>
    <row r="14" spans="1:8" s="5" customFormat="1" ht="12">
      <c r="A14" s="351"/>
      <c r="B14" s="28" t="s">
        <v>28</v>
      </c>
      <c r="C14" s="29">
        <f>SUM('Bienvenue !'!I65:I75)</f>
        <v>0</v>
      </c>
      <c r="D14" s="30" t="s">
        <v>99</v>
      </c>
      <c r="E14" s="31">
        <v>8</v>
      </c>
      <c r="F14" s="363">
        <f>IFERROR(C14/E14,"")</f>
        <v>0</v>
      </c>
      <c r="G14" s="364"/>
      <c r="H14" s="365"/>
    </row>
    <row r="15" spans="1:8" s="5" customFormat="1" ht="12">
      <c r="B15" s="32"/>
      <c r="C15" s="33"/>
      <c r="D15" s="34"/>
      <c r="E15" s="32"/>
      <c r="F15" s="32"/>
      <c r="G15" s="32"/>
      <c r="H15" s="30"/>
    </row>
    <row r="16" spans="1:8" s="5" customFormat="1" ht="12">
      <c r="B16" s="32"/>
      <c r="C16" s="33"/>
      <c r="D16" s="34"/>
      <c r="E16" s="32"/>
      <c r="F16" s="32"/>
      <c r="G16" s="32"/>
      <c r="H16" s="30"/>
    </row>
    <row r="17" spans="1:8" s="5" customFormat="1" ht="12">
      <c r="B17" s="32"/>
      <c r="C17" s="32"/>
      <c r="D17" s="32"/>
      <c r="E17" s="35"/>
      <c r="F17" s="30"/>
      <c r="G17" s="30"/>
      <c r="H17" s="36"/>
    </row>
    <row r="18" spans="1:8" s="5" customFormat="1" ht="21.75" customHeight="1">
      <c r="A18" s="366" t="s">
        <v>100</v>
      </c>
      <c r="B18" s="367"/>
      <c r="C18" s="367"/>
      <c r="D18" s="367"/>
      <c r="E18" s="51">
        <f>IFERROR(AVERAGE(F10:F14)*1000,"")</f>
        <v>0</v>
      </c>
      <c r="F18" s="57" t="s">
        <v>99</v>
      </c>
      <c r="G18" s="57"/>
      <c r="H18" s="52">
        <v>1000</v>
      </c>
    </row>
    <row r="19" spans="1:8" s="5" customFormat="1" ht="12">
      <c r="B19" s="32"/>
      <c r="C19" s="32"/>
      <c r="D19" s="32"/>
      <c r="E19" s="32"/>
      <c r="F19" s="30"/>
      <c r="G19" s="30"/>
      <c r="H19" s="32"/>
    </row>
    <row r="20" spans="1:8" s="5" customFormat="1" ht="12">
      <c r="B20" s="32"/>
      <c r="C20" s="32"/>
      <c r="D20" s="32"/>
      <c r="E20" s="32"/>
      <c r="F20" s="30"/>
      <c r="G20" s="30"/>
      <c r="H20" s="32"/>
    </row>
    <row r="21" spans="1:8" s="5" customFormat="1" ht="12">
      <c r="B21" s="32"/>
      <c r="C21" s="32"/>
      <c r="D21" s="32"/>
      <c r="E21" s="32"/>
      <c r="F21" s="30"/>
      <c r="G21" s="30"/>
      <c r="H21" s="32"/>
    </row>
    <row r="22" spans="1:8" s="5" customFormat="1" ht="12">
      <c r="B22" s="32"/>
      <c r="C22" s="32"/>
      <c r="D22" s="32"/>
      <c r="E22" s="32"/>
      <c r="F22" s="30"/>
      <c r="G22" s="30"/>
      <c r="H22" s="32"/>
    </row>
    <row r="23" spans="1:8" s="5" customFormat="1" ht="12">
      <c r="B23" s="32"/>
      <c r="C23" s="32"/>
      <c r="D23" s="32"/>
      <c r="E23" s="32"/>
      <c r="F23" s="30"/>
      <c r="G23" s="30"/>
      <c r="H23" s="32"/>
    </row>
    <row r="24" spans="1:8" s="5" customFormat="1" ht="12">
      <c r="B24" s="32"/>
      <c r="C24" s="32"/>
      <c r="D24" s="32"/>
      <c r="E24" s="32"/>
      <c r="F24" s="30"/>
      <c r="G24" s="30"/>
      <c r="H24" s="32"/>
    </row>
    <row r="25" spans="1:8" s="5" customFormat="1" ht="12">
      <c r="B25" s="32"/>
      <c r="C25" s="32"/>
      <c r="D25" s="32"/>
      <c r="E25" s="32"/>
      <c r="F25" s="30"/>
      <c r="G25" s="30"/>
      <c r="H25" s="32"/>
    </row>
    <row r="26" spans="1:8" s="5" customFormat="1" ht="12">
      <c r="B26" s="32"/>
      <c r="C26" s="32"/>
      <c r="D26" s="32"/>
      <c r="E26" s="32"/>
      <c r="F26" s="30"/>
      <c r="G26" s="30"/>
      <c r="H26" s="32"/>
    </row>
    <row r="27" spans="1:8" s="5" customFormat="1" ht="12">
      <c r="B27" s="32"/>
      <c r="C27" s="32"/>
      <c r="D27" s="32"/>
      <c r="E27" s="32"/>
      <c r="F27" s="30"/>
      <c r="G27" s="30"/>
      <c r="H27" s="32"/>
    </row>
    <row r="28" spans="1:8" s="5" customFormat="1" ht="12">
      <c r="B28" s="32"/>
      <c r="C28" s="32"/>
      <c r="D28" s="32"/>
      <c r="E28" s="32"/>
      <c r="F28" s="30"/>
      <c r="G28" s="30"/>
      <c r="H28" s="32"/>
    </row>
    <row r="29" spans="1:8" s="5" customFormat="1" ht="12">
      <c r="B29" s="32"/>
      <c r="C29" s="32"/>
      <c r="D29" s="32"/>
      <c r="E29" s="32"/>
      <c r="F29" s="30"/>
      <c r="G29" s="30"/>
      <c r="H29" s="32"/>
    </row>
    <row r="30" spans="1:8" s="5" customFormat="1" ht="12">
      <c r="B30" s="32"/>
      <c r="C30" s="32"/>
      <c r="D30" s="32"/>
      <c r="E30" s="32"/>
      <c r="F30" s="30"/>
      <c r="G30" s="30"/>
      <c r="H30" s="32"/>
    </row>
    <row r="31" spans="1:8" s="5" customFormat="1" ht="171" customHeight="1">
      <c r="B31" s="32"/>
      <c r="C31" s="32"/>
      <c r="D31" s="32"/>
      <c r="E31" s="32"/>
      <c r="F31" s="30"/>
      <c r="G31" s="30"/>
      <c r="H31" s="32"/>
    </row>
    <row r="32" spans="1:8" s="5" customFormat="1" ht="26" customHeight="1">
      <c r="A32" s="32" t="s">
        <v>107</v>
      </c>
      <c r="B32" s="32"/>
      <c r="C32" s="32"/>
      <c r="D32" s="32"/>
      <c r="E32" s="32"/>
      <c r="F32" s="30"/>
      <c r="G32" s="30"/>
      <c r="H32" s="32"/>
    </row>
    <row r="33" spans="1:8" s="5" customFormat="1" ht="50" customHeight="1">
      <c r="A33" s="5" t="s">
        <v>106</v>
      </c>
      <c r="B33" s="32"/>
      <c r="C33" s="32"/>
      <c r="D33" s="32"/>
      <c r="E33" s="32"/>
      <c r="F33" s="30"/>
      <c r="G33" s="30"/>
      <c r="H33" s="32"/>
    </row>
    <row r="34" spans="1:8" s="5" customFormat="1" ht="26.25" customHeight="1">
      <c r="A34" s="346" t="s">
        <v>109</v>
      </c>
      <c r="B34" s="347"/>
      <c r="C34" s="348"/>
      <c r="D34" s="346" t="s">
        <v>108</v>
      </c>
      <c r="E34" s="347"/>
      <c r="F34" s="347"/>
      <c r="G34" s="347"/>
      <c r="H34" s="348"/>
    </row>
    <row r="35" spans="1:8" s="5" customFormat="1" ht="44" customHeight="1">
      <c r="A35" s="37"/>
      <c r="B35" s="32"/>
      <c r="C35" s="32"/>
      <c r="D35" s="38"/>
      <c r="E35" s="32"/>
      <c r="F35" s="30"/>
      <c r="G35" s="30"/>
      <c r="H35" s="39"/>
    </row>
    <row r="36" spans="1:8" s="5" customFormat="1" ht="12">
      <c r="A36" s="40"/>
      <c r="B36" s="41" t="s">
        <v>38</v>
      </c>
      <c r="C36" s="41"/>
      <c r="D36" s="42"/>
      <c r="E36" s="41"/>
      <c r="F36" s="43"/>
      <c r="G36" s="43"/>
      <c r="H36" s="44"/>
    </row>
    <row r="37" spans="1:8" s="5" customFormat="1" ht="12">
      <c r="B37" s="32"/>
      <c r="C37" s="32"/>
      <c r="D37" s="32"/>
      <c r="E37" s="32"/>
      <c r="F37" s="30"/>
      <c r="G37" s="30"/>
      <c r="H37" s="32"/>
    </row>
    <row r="38" spans="1:8" s="5" customFormat="1" ht="12">
      <c r="B38" s="32"/>
      <c r="C38" s="32"/>
      <c r="D38" s="32"/>
      <c r="E38" s="32"/>
      <c r="F38" s="30"/>
      <c r="G38" s="30"/>
      <c r="H38" s="32"/>
    </row>
    <row r="39" spans="1:8" s="5" customFormat="1" ht="12">
      <c r="B39" s="32"/>
      <c r="C39" s="32"/>
      <c r="D39" s="32"/>
      <c r="E39" s="32"/>
      <c r="F39" s="30"/>
      <c r="G39" s="30"/>
      <c r="H39" s="32"/>
    </row>
    <row r="40" spans="1:8" s="5" customFormat="1" ht="12">
      <c r="B40" s="32"/>
      <c r="C40" s="32"/>
      <c r="D40" s="32"/>
      <c r="E40" s="32"/>
      <c r="F40" s="30"/>
      <c r="G40" s="30"/>
      <c r="H40" s="32"/>
    </row>
    <row r="41" spans="1:8" s="5" customFormat="1" ht="12">
      <c r="B41" s="32"/>
      <c r="C41" s="32"/>
      <c r="D41" s="32"/>
      <c r="E41" s="32"/>
      <c r="F41" s="30"/>
      <c r="G41" s="30"/>
      <c r="H41" s="32"/>
    </row>
    <row r="42" spans="1:8" s="5" customFormat="1" ht="12">
      <c r="B42" s="32"/>
      <c r="C42" s="32"/>
      <c r="D42" s="32"/>
      <c r="E42" s="32"/>
      <c r="F42" s="30"/>
      <c r="G42" s="30"/>
      <c r="H42" s="32"/>
    </row>
    <row r="43" spans="1:8" s="5" customFormat="1" ht="12">
      <c r="B43" s="32"/>
      <c r="C43" s="32"/>
      <c r="D43" s="32"/>
      <c r="E43" s="32"/>
      <c r="F43" s="30"/>
      <c r="G43" s="30"/>
      <c r="H43" s="32"/>
    </row>
    <row r="44" spans="1:8" s="5" customFormat="1" ht="12">
      <c r="B44" s="32"/>
      <c r="C44" s="32"/>
      <c r="D44" s="32"/>
      <c r="E44" s="32"/>
      <c r="F44" s="30"/>
      <c r="G44" s="30"/>
      <c r="H44" s="32"/>
    </row>
    <row r="45" spans="1:8" s="5" customFormat="1" ht="12">
      <c r="B45" s="32"/>
      <c r="C45" s="32"/>
      <c r="D45" s="32"/>
      <c r="E45" s="32"/>
      <c r="F45" s="30"/>
      <c r="G45" s="30"/>
      <c r="H45" s="32"/>
    </row>
    <row r="46" spans="1:8" s="5" customFormat="1" ht="12">
      <c r="B46" s="32"/>
      <c r="C46" s="32"/>
      <c r="D46" s="32"/>
      <c r="E46" s="32"/>
      <c r="F46" s="30"/>
      <c r="G46" s="30"/>
      <c r="H46" s="32"/>
    </row>
    <row r="47" spans="1:8" s="5" customFormat="1" ht="12">
      <c r="B47" s="32"/>
      <c r="C47" s="32"/>
      <c r="D47" s="32"/>
      <c r="E47" s="32"/>
      <c r="F47" s="30"/>
      <c r="G47" s="30"/>
      <c r="H47" s="32"/>
    </row>
    <row r="48" spans="1:8" s="5" customFormat="1" ht="12">
      <c r="B48" s="32"/>
      <c r="C48" s="32"/>
      <c r="D48" s="32"/>
      <c r="E48" s="32"/>
      <c r="F48" s="30"/>
      <c r="G48" s="30"/>
      <c r="H48" s="32"/>
    </row>
    <row r="49" spans="2:8" s="5" customFormat="1" ht="12">
      <c r="B49" s="32"/>
      <c r="C49" s="32"/>
      <c r="D49" s="32"/>
      <c r="E49" s="32"/>
      <c r="F49" s="30"/>
      <c r="G49" s="30"/>
      <c r="H49" s="32"/>
    </row>
    <row r="50" spans="2:8" s="5" customFormat="1" ht="12">
      <c r="B50" s="32"/>
      <c r="C50" s="32"/>
      <c r="D50" s="32"/>
      <c r="E50" s="32"/>
      <c r="F50" s="30"/>
      <c r="G50" s="30"/>
      <c r="H50" s="32"/>
    </row>
    <row r="51" spans="2:8" s="5" customFormat="1" ht="12">
      <c r="B51" s="32"/>
      <c r="C51" s="32"/>
      <c r="D51" s="32"/>
      <c r="E51" s="32"/>
      <c r="F51" s="30"/>
      <c r="G51" s="30"/>
      <c r="H51" s="32"/>
    </row>
    <row r="52" spans="2:8" s="5" customFormat="1" ht="12">
      <c r="B52" s="32"/>
      <c r="C52" s="32"/>
      <c r="D52" s="32"/>
      <c r="E52" s="32"/>
      <c r="F52" s="30"/>
      <c r="G52" s="30"/>
      <c r="H52" s="32"/>
    </row>
    <row r="53" spans="2:8" s="5" customFormat="1" ht="12">
      <c r="B53" s="32"/>
      <c r="C53" s="32"/>
      <c r="D53" s="32"/>
      <c r="E53" s="32"/>
      <c r="F53" s="30"/>
      <c r="G53" s="30"/>
      <c r="H53" s="32"/>
    </row>
    <row r="54" spans="2:8" s="5" customFormat="1" ht="12">
      <c r="B54" s="32"/>
      <c r="C54" s="32"/>
      <c r="D54" s="32"/>
      <c r="E54" s="32"/>
      <c r="F54" s="30"/>
      <c r="G54" s="30"/>
      <c r="H54" s="32"/>
    </row>
    <row r="55" spans="2:8" s="5" customFormat="1" ht="12">
      <c r="B55" s="32"/>
      <c r="C55" s="32"/>
      <c r="D55" s="32"/>
      <c r="E55" s="32"/>
      <c r="F55" s="30"/>
      <c r="G55" s="30"/>
      <c r="H55" s="32"/>
    </row>
    <row r="56" spans="2:8" s="5" customFormat="1" ht="12">
      <c r="B56" s="32"/>
      <c r="C56" s="32"/>
      <c r="D56" s="32"/>
      <c r="E56" s="32"/>
      <c r="F56" s="30"/>
      <c r="G56" s="30"/>
      <c r="H56" s="32"/>
    </row>
    <row r="57" spans="2:8" s="5" customFormat="1" ht="12">
      <c r="B57" s="32"/>
      <c r="C57" s="32"/>
      <c r="D57" s="32"/>
      <c r="E57" s="32"/>
      <c r="F57" s="30"/>
      <c r="G57" s="30"/>
      <c r="H57" s="32"/>
    </row>
    <row r="58" spans="2:8" s="5" customFormat="1" ht="12">
      <c r="B58" s="32"/>
      <c r="C58" s="32"/>
      <c r="D58" s="32"/>
      <c r="E58" s="32"/>
      <c r="F58" s="30"/>
      <c r="G58" s="30"/>
      <c r="H58" s="32"/>
    </row>
    <row r="59" spans="2:8" s="5" customFormat="1" ht="12">
      <c r="B59" s="32"/>
      <c r="C59" s="32"/>
      <c r="D59" s="32"/>
      <c r="E59" s="32"/>
      <c r="F59" s="30"/>
      <c r="G59" s="30"/>
      <c r="H59" s="32"/>
    </row>
    <row r="60" spans="2:8" s="5" customFormat="1" ht="12">
      <c r="B60" s="32"/>
      <c r="C60" s="32"/>
      <c r="D60" s="32"/>
      <c r="E60" s="32"/>
      <c r="F60" s="30"/>
      <c r="G60" s="30"/>
      <c r="H60" s="32"/>
    </row>
    <row r="61" spans="2:8" s="5" customFormat="1" ht="12">
      <c r="B61" s="32"/>
      <c r="C61" s="32"/>
      <c r="D61" s="32"/>
      <c r="E61" s="32"/>
      <c r="F61" s="30"/>
      <c r="G61" s="30"/>
      <c r="H61" s="32"/>
    </row>
    <row r="62" spans="2:8" s="5" customFormat="1" ht="12">
      <c r="B62" s="32"/>
      <c r="C62" s="32"/>
      <c r="D62" s="32"/>
      <c r="E62" s="32"/>
      <c r="F62" s="30"/>
      <c r="G62" s="30"/>
      <c r="H62" s="32"/>
    </row>
    <row r="63" spans="2:8" s="5" customFormat="1" ht="12">
      <c r="B63" s="32"/>
      <c r="C63" s="32"/>
      <c r="D63" s="32"/>
      <c r="E63" s="32"/>
      <c r="F63" s="30"/>
      <c r="G63" s="30"/>
      <c r="H63" s="32"/>
    </row>
    <row r="64" spans="2:8" s="5" customFormat="1" ht="12">
      <c r="B64" s="32"/>
      <c r="C64" s="32"/>
      <c r="D64" s="32"/>
      <c r="E64" s="32"/>
      <c r="F64" s="30"/>
      <c r="G64" s="30"/>
      <c r="H64" s="32"/>
    </row>
    <row r="65" spans="2:8" s="5" customFormat="1" ht="12">
      <c r="B65" s="32"/>
      <c r="C65" s="32"/>
      <c r="D65" s="32"/>
      <c r="E65" s="32"/>
      <c r="F65" s="30"/>
      <c r="G65" s="30"/>
      <c r="H65" s="32"/>
    </row>
    <row r="66" spans="2:8" s="5" customFormat="1" ht="12">
      <c r="B66" s="32"/>
      <c r="C66" s="32"/>
      <c r="D66" s="32"/>
      <c r="E66" s="32"/>
      <c r="F66" s="30"/>
      <c r="G66" s="30"/>
      <c r="H66" s="32"/>
    </row>
    <row r="67" spans="2:8" s="5" customFormat="1" ht="12">
      <c r="B67" s="32"/>
      <c r="C67" s="32"/>
      <c r="D67" s="32"/>
      <c r="E67" s="32"/>
      <c r="F67" s="30"/>
      <c r="G67" s="30"/>
      <c r="H67" s="32"/>
    </row>
    <row r="68" spans="2:8" s="5" customFormat="1" ht="12">
      <c r="B68" s="32"/>
      <c r="C68" s="32"/>
      <c r="D68" s="32"/>
      <c r="E68" s="32"/>
      <c r="F68" s="30"/>
      <c r="G68" s="30"/>
      <c r="H68" s="32"/>
    </row>
    <row r="69" spans="2:8" s="5" customFormat="1" ht="12">
      <c r="B69" s="32"/>
      <c r="C69" s="32"/>
      <c r="D69" s="32"/>
      <c r="E69" s="32"/>
      <c r="F69" s="30"/>
      <c r="G69" s="30"/>
      <c r="H69" s="32"/>
    </row>
    <row r="70" spans="2:8" s="5" customFormat="1" ht="12">
      <c r="B70" s="32"/>
      <c r="C70" s="32"/>
      <c r="D70" s="32"/>
      <c r="E70" s="32"/>
      <c r="F70" s="30"/>
      <c r="G70" s="30"/>
      <c r="H70" s="32"/>
    </row>
    <row r="71" spans="2:8" s="5" customFormat="1" ht="12">
      <c r="B71" s="32"/>
      <c r="C71" s="32"/>
      <c r="D71" s="32"/>
      <c r="E71" s="32"/>
      <c r="F71" s="30"/>
      <c r="G71" s="30"/>
      <c r="H71" s="32"/>
    </row>
    <row r="72" spans="2:8" s="5" customFormat="1" ht="12">
      <c r="B72" s="32"/>
      <c r="C72" s="32"/>
      <c r="D72" s="32"/>
      <c r="E72" s="32"/>
      <c r="F72" s="30"/>
      <c r="G72" s="30"/>
      <c r="H72" s="32"/>
    </row>
    <row r="73" spans="2:8" s="5" customFormat="1" ht="12">
      <c r="B73" s="32"/>
      <c r="C73" s="32"/>
      <c r="D73" s="32"/>
      <c r="E73" s="32"/>
      <c r="F73" s="30"/>
      <c r="G73" s="30"/>
      <c r="H73" s="32"/>
    </row>
    <row r="74" spans="2:8" s="5" customFormat="1" ht="12">
      <c r="B74" s="32"/>
      <c r="C74" s="32"/>
      <c r="D74" s="32"/>
      <c r="E74" s="32"/>
      <c r="F74" s="30"/>
      <c r="G74" s="30"/>
      <c r="H74" s="32"/>
    </row>
    <row r="75" spans="2:8">
      <c r="B75" s="32"/>
      <c r="C75" s="32"/>
      <c r="D75" s="32"/>
      <c r="E75" s="32"/>
      <c r="F75" s="30"/>
      <c r="G75" s="30"/>
      <c r="H75" s="32"/>
    </row>
    <row r="76" spans="2:8">
      <c r="B76" s="32"/>
      <c r="C76" s="32"/>
      <c r="D76" s="32"/>
      <c r="E76" s="32"/>
      <c r="F76" s="30"/>
      <c r="G76" s="30"/>
      <c r="H76" s="32"/>
    </row>
    <row r="77" spans="2:8">
      <c r="B77" s="32"/>
      <c r="C77" s="32"/>
      <c r="D77" s="32"/>
      <c r="E77" s="32"/>
      <c r="F77" s="30"/>
      <c r="G77" s="30"/>
      <c r="H77" s="32"/>
    </row>
    <row r="78" spans="2:8">
      <c r="B78" s="32"/>
      <c r="C78" s="32"/>
      <c r="D78" s="32"/>
      <c r="E78" s="32"/>
      <c r="F78" s="30"/>
      <c r="G78" s="30"/>
      <c r="H78" s="32"/>
    </row>
    <row r="79" spans="2:8">
      <c r="B79" s="32"/>
      <c r="C79" s="32"/>
      <c r="D79" s="32"/>
      <c r="E79" s="32"/>
      <c r="F79" s="30"/>
      <c r="G79" s="30"/>
      <c r="H79" s="32"/>
    </row>
    <row r="80" spans="2:8">
      <c r="B80" s="32"/>
      <c r="C80" s="32"/>
      <c r="D80" s="32"/>
      <c r="E80" s="32"/>
      <c r="F80" s="30"/>
      <c r="G80" s="30"/>
      <c r="H80" s="32"/>
    </row>
    <row r="81" spans="2:8">
      <c r="B81" s="32"/>
      <c r="C81" s="32"/>
      <c r="D81" s="32"/>
      <c r="E81" s="32"/>
      <c r="F81" s="30"/>
      <c r="G81" s="30"/>
      <c r="H81" s="32"/>
    </row>
    <row r="82" spans="2:8">
      <c r="B82" s="32"/>
      <c r="C82" s="32"/>
      <c r="D82" s="32"/>
      <c r="E82" s="32"/>
      <c r="F82" s="30"/>
      <c r="G82" s="30"/>
      <c r="H82" s="32"/>
    </row>
    <row r="83" spans="2:8">
      <c r="B83" s="32"/>
      <c r="C83" s="32"/>
      <c r="D83" s="32"/>
      <c r="E83" s="32"/>
      <c r="F83" s="30"/>
      <c r="G83" s="30"/>
      <c r="H83" s="32"/>
    </row>
    <row r="84" spans="2:8">
      <c r="B84" s="32"/>
      <c r="C84" s="32"/>
      <c r="D84" s="32"/>
      <c r="E84" s="32"/>
      <c r="F84" s="30"/>
      <c r="G84" s="30"/>
      <c r="H84" s="32"/>
    </row>
    <row r="85" spans="2:8">
      <c r="B85" s="32"/>
      <c r="C85" s="32"/>
      <c r="D85" s="32"/>
      <c r="E85" s="32"/>
      <c r="F85" s="30"/>
      <c r="G85" s="30"/>
      <c r="H85" s="32"/>
    </row>
    <row r="86" spans="2:8">
      <c r="B86" s="32"/>
      <c r="C86" s="32"/>
      <c r="D86" s="32"/>
      <c r="E86" s="32"/>
      <c r="F86" s="30"/>
      <c r="G86" s="30"/>
      <c r="H86" s="32"/>
    </row>
    <row r="87" spans="2:8">
      <c r="B87" s="32"/>
      <c r="C87" s="32"/>
      <c r="D87" s="32"/>
      <c r="E87" s="32"/>
      <c r="F87" s="30"/>
      <c r="G87" s="30"/>
      <c r="H87" s="32"/>
    </row>
    <row r="88" spans="2:8">
      <c r="B88" s="32"/>
      <c r="C88" s="32"/>
      <c r="D88" s="32"/>
      <c r="E88" s="32"/>
      <c r="F88" s="30"/>
      <c r="G88" s="30"/>
      <c r="H88" s="32"/>
    </row>
    <row r="89" spans="2:8">
      <c r="B89" s="32"/>
      <c r="C89" s="32"/>
      <c r="D89" s="32"/>
      <c r="E89" s="32"/>
      <c r="F89" s="30"/>
      <c r="G89" s="30"/>
      <c r="H89" s="32"/>
    </row>
    <row r="90" spans="2:8">
      <c r="B90" s="32"/>
      <c r="C90" s="32"/>
      <c r="D90" s="32"/>
      <c r="E90" s="32"/>
      <c r="F90" s="30"/>
      <c r="G90" s="30"/>
      <c r="H90" s="32"/>
    </row>
  </sheetData>
  <sheetProtection password="C71A" sheet="1" objects="1" scenarios="1" selectLockedCells="1"/>
  <mergeCells count="15">
    <mergeCell ref="D34:H34"/>
    <mergeCell ref="A34:C34"/>
    <mergeCell ref="A9:A14"/>
    <mergeCell ref="A1:H1"/>
    <mergeCell ref="D6:E6"/>
    <mergeCell ref="C4:H4"/>
    <mergeCell ref="C3:H3"/>
    <mergeCell ref="C5:H5"/>
    <mergeCell ref="F9:H9"/>
    <mergeCell ref="F10:H10"/>
    <mergeCell ref="F12:H12"/>
    <mergeCell ref="F11:H11"/>
    <mergeCell ref="F14:H14"/>
    <mergeCell ref="F13:H13"/>
    <mergeCell ref="A18:D18"/>
  </mergeCells>
  <phoneticPr fontId="3" type="noConversion"/>
  <pageMargins left="0.75" right="0.75" top="1" bottom="1" header="0.5" footer="0.5"/>
  <pageSetup paperSize="9" scale="78" orientation="portrait" horizontalDpi="4294967292" verticalDpi="4294967292"/>
  <drawing r:id="rId1"/>
  <extLst>
    <ext xmlns:mx="http://schemas.microsoft.com/office/mac/excel/2008/main" uri="{64002731-A6B0-56B0-2670-7721B7C09600}">
      <mx:PLV Mode="1" OnePage="0" WScale="78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Bienvenue !</vt:lpstr>
      <vt:lpstr>Synthèse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Rampillon</dc:creator>
  <cp:lastModifiedBy>José M</cp:lastModifiedBy>
  <cp:lastPrinted>2015-06-29T07:34:48Z</cp:lastPrinted>
  <dcterms:created xsi:type="dcterms:W3CDTF">2014-04-23T15:20:44Z</dcterms:created>
  <dcterms:modified xsi:type="dcterms:W3CDTF">2016-02-10T10:50:52Z</dcterms:modified>
</cp:coreProperties>
</file>