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yuntulkhuur\Downloads\"/>
    </mc:Choice>
  </mc:AlternateContent>
  <bookViews>
    <workbookView xWindow="0" yWindow="0" windowWidth="25110" windowHeight="97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" l="1"/>
  <c r="Q11" i="1"/>
  <c r="Q12" i="1"/>
  <c r="Q13" i="1"/>
  <c r="Q14" i="1"/>
  <c r="Q15" i="1"/>
  <c r="Q16" i="1"/>
  <c r="Q17" i="1"/>
  <c r="Q18" i="1"/>
  <c r="Q19" i="1"/>
  <c r="Q20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8" i="1"/>
  <c r="Q39" i="1"/>
  <c r="N37" i="1" l="1"/>
  <c r="L37" i="1"/>
  <c r="K37" i="1"/>
  <c r="J37" i="1"/>
  <c r="I37" i="1"/>
  <c r="H37" i="1"/>
  <c r="G37" i="1"/>
  <c r="F37" i="1"/>
  <c r="E37" i="1"/>
  <c r="P36" i="1"/>
  <c r="D33" i="1"/>
  <c r="O32" i="1"/>
  <c r="D32" i="1"/>
  <c r="D31" i="1"/>
  <c r="P30" i="1"/>
  <c r="M30" i="1"/>
  <c r="D30" i="1"/>
  <c r="M29" i="1"/>
  <c r="D29" i="1"/>
  <c r="M27" i="1"/>
  <c r="P25" i="1"/>
  <c r="D25" i="1"/>
  <c r="O24" i="1"/>
  <c r="O23" i="1"/>
  <c r="M23" i="1"/>
  <c r="O21" i="1"/>
  <c r="L21" i="1"/>
  <c r="K21" i="1"/>
  <c r="J21" i="1"/>
  <c r="I21" i="1"/>
  <c r="H21" i="1"/>
  <c r="G21" i="1"/>
  <c r="F21" i="1"/>
  <c r="Q21" i="1" s="1"/>
  <c r="M20" i="1"/>
  <c r="M21" i="1" s="1"/>
  <c r="D20" i="1"/>
  <c r="O19" i="1"/>
  <c r="O37" i="1" s="1"/>
  <c r="M19" i="1"/>
  <c r="M37" i="1" s="1"/>
  <c r="D19" i="1"/>
  <c r="M18" i="1"/>
  <c r="D18" i="1"/>
  <c r="P17" i="1"/>
  <c r="M17" i="1"/>
  <c r="D17" i="1"/>
  <c r="O16" i="1"/>
  <c r="M16" i="1"/>
  <c r="D16" i="1"/>
  <c r="M15" i="1"/>
  <c r="D15" i="1"/>
  <c r="D14" i="1"/>
  <c r="D22" i="1" s="1"/>
  <c r="D23" i="1" s="1"/>
  <c r="M12" i="1"/>
  <c r="D12" i="1"/>
  <c r="P11" i="1"/>
  <c r="M11" i="1"/>
  <c r="D11" i="1"/>
  <c r="N9" i="1"/>
  <c r="M9" i="1"/>
  <c r="L9" i="1"/>
  <c r="K9" i="1"/>
  <c r="J9" i="1"/>
  <c r="I9" i="1"/>
  <c r="H9" i="1"/>
  <c r="G9" i="1"/>
  <c r="Q37" i="1" l="1"/>
  <c r="D36" i="1"/>
  <c r="D37" i="1" s="1"/>
  <c r="D35" i="1"/>
</calcChain>
</file>

<file path=xl/sharedStrings.xml><?xml version="1.0" encoding="utf-8"?>
<sst xmlns="http://schemas.openxmlformats.org/spreadsheetml/2006/main" count="100" uniqueCount="92">
  <si>
    <t>Сангийн сайд, Хөдөлмөр, нийгмийн хамгааллын сайдын 2017 оны ... дугаар сарын ...-ний өдрийн ... тоот хамтарсан тушаалтын хавсралт</t>
  </si>
  <si>
    <t>3.АЖИЛ ОЛГОГЧИЙН НИЙГМИЙН ДААТГАЛЫН ШИМТГЭЛ ТӨЛӨЛТИЙН ТАЙЛАНД БҮРТГЭХ ДААТГУУЛАГЧИЙН ТӨРӨЛ, КОД</t>
  </si>
  <si>
    <t>Д/д</t>
  </si>
  <si>
    <t>Даатгуулагчийн төрөл</t>
  </si>
  <si>
    <t>Шимтгэл тооцох хөдөлмөрийн хөлс, түүнтэй адилтгах орлого /ХХТАО/</t>
  </si>
  <si>
    <t>Шимтгэл төлөх хэмжээ /хувиар/</t>
  </si>
  <si>
    <t>Нийт</t>
  </si>
  <si>
    <t>Хууль, тогтоол журмын үндэслэл</t>
  </si>
  <si>
    <t>Даатгуулагчийн төрлийн код</t>
  </si>
  <si>
    <t>Даатгуулагчийн төрлийн нэр</t>
  </si>
  <si>
    <t>Тэтгэвэр</t>
  </si>
  <si>
    <t>Тэтгэмж</t>
  </si>
  <si>
    <t>ЭМД</t>
  </si>
  <si>
    <t>Ажилгүйдэл</t>
  </si>
  <si>
    <t>ҮОМШӨ</t>
  </si>
  <si>
    <t>ажил олгогч</t>
  </si>
  <si>
    <t>даатгуулагч</t>
  </si>
  <si>
    <t>01</t>
  </si>
  <si>
    <t>Аж ахуйн нэгж, байгууллагын ажилтан</t>
  </si>
  <si>
    <t>ХХТАО</t>
  </si>
  <si>
    <t>0.8-2.8</t>
  </si>
  <si>
    <t>21.0-23.0</t>
  </si>
  <si>
    <t>НДТХ-4.2.1 4.2.2 15.1</t>
  </si>
  <si>
    <t>Үндсэн ажлаас гадуур давхар ажил эрхэлж байгаа ажилтан /даатгуулагч/</t>
  </si>
  <si>
    <t>20.6-22.6</t>
  </si>
  <si>
    <t>Тэтгэвэр тогтоолгосны дараа ажиллаж байгаа ажилтан</t>
  </si>
  <si>
    <t>16.6-18.6</t>
  </si>
  <si>
    <t>НДТХ-4.6,  15.1</t>
  </si>
  <si>
    <t>Ажил олгогчийн захиалгаар суралцагч</t>
  </si>
  <si>
    <t>Хөдөлмөрийн хөлсний доод хэмжээ</t>
  </si>
  <si>
    <t>НДСОТТТХ -3.3 НДТХ-15.1 ЗГ-ын 1994 оны 212-р тогтоолын хавсралт-2</t>
  </si>
  <si>
    <t>06</t>
  </si>
  <si>
    <t>Хүүхэд асрах чөлөөтэй байгаа аж ахуйн нэгж, байгууллагын ажилтан эх</t>
  </si>
  <si>
    <t>Жирэмсний, амаржсаны амралттай байгаа ажилтан эх</t>
  </si>
  <si>
    <t>11.0-13.0</t>
  </si>
  <si>
    <t>НДСОТТТХ-ийн 3.3 УНДЕГ-ын даргын 2009 оны 206-т тушаалаар баталсан аргачлал</t>
  </si>
  <si>
    <t>Нэг сараас дээш хугацаагаар хөдөлмөрийн чадвараа алдсан ажилтан</t>
  </si>
  <si>
    <t>Эрх бүхий байгууллагаас сетификат аваагүй БНСУ-ын иргэн</t>
  </si>
  <si>
    <t>Эрх бүхий байгууллагаас сертификат авсан БНСУ-ын иргэн</t>
  </si>
  <si>
    <t>7.0-9.0</t>
  </si>
  <si>
    <t>НДТХ-4.2.1 4.2.2 15.1 ЗГ-ын гэрээ</t>
  </si>
  <si>
    <t>Жилд 7 сараас доошгүй хугацаанд үндсэн үйл ажиллагаагаа явуулдаг улирлын чанартай үйл ажиллагаатай байгууллагад хөдөлмөрийн гэрээгээр ажиллагч /ажил зогссон үед/</t>
  </si>
  <si>
    <t>ХТХ-46.3 НДТХ-15.1, 16.7, 16.8</t>
  </si>
  <si>
    <t>Сул зогсолтын үеийн олговор авч байгаа даатгуулагч</t>
  </si>
  <si>
    <t>ХТХ-56, НДТХ-4.2.1 4.2.2 15.1</t>
  </si>
  <si>
    <t>Хууль зүйн туслалцаа үзүүлэх гэрээтэй өмгөөлөгч</t>
  </si>
  <si>
    <t>ХЗТҮГ-ний дагуу олгосон хөлс</t>
  </si>
  <si>
    <t>ХЭЗБТХ-39.1, НДТХ-4.2.1, 15.1</t>
  </si>
  <si>
    <t>Улсын хил дээр ажиллаж байгаа гаалийн улсын байцаагчийн ажилгүй байгаа эхнэр/ нөхөр</t>
  </si>
  <si>
    <t>НДТХ-15.1  ГТХ-282.7</t>
  </si>
  <si>
    <t>Улсын хил дээр алба хааж байгаа офицер, ахлагчийн ажилгүй байгаа эхнэр/ нөхөр</t>
  </si>
  <si>
    <t>Дипломат төлөөлөгчийн газарт ажиллагчийн тодорхой ажил эрхлээгүй эхнэр/ нөхөр</t>
  </si>
  <si>
    <t>Төрийн албан хаагчийн үндсэн цалингийн дундаж</t>
  </si>
  <si>
    <t>НДТХ-15.1 ДАТХ-23.2</t>
  </si>
  <si>
    <t>Иргэний хамгаалалтын болон бусад дайчилгаанд хамрагдсан даатгуулагч</t>
  </si>
  <si>
    <t>Хууль бусаар ажлаас зайлуулагдан, мөрдөгдсөн, хилс хэргээр хорих ял эдэлсэн ажилтан</t>
  </si>
  <si>
    <t>Сул зогсолтын үеийн олговор авч байгаа тэтгэвэр тогтоолгосон ажилтан</t>
  </si>
  <si>
    <t>Сул зогсолтын үеийн олговрын хэмжээ нь тухайн ажилтны үндсэн цалингийн 60%-аас багагүй байх ба хөдөлмөрийн хөлсний доод хэмжээнээс  багагүй байна</t>
  </si>
  <si>
    <t>8.8-10.8</t>
  </si>
  <si>
    <t>ХТХ-56, НДТХ-4.6, 15.1</t>
  </si>
  <si>
    <t xml:space="preserve">Хөдөлмөрийн гэрээгээр ажиллаагүй Лам санваартан </t>
  </si>
  <si>
    <t>ХХТАО /энэхүү орлогын хэмжээ нь хөдөлмөрийн хөлсний доод хэмжээнээс багагүй байна/</t>
  </si>
  <si>
    <t>ТСХХТХ-7.8,  15.1, ЭМДТХ-8.1.1</t>
  </si>
  <si>
    <t>Жирэмсний болон амаржсаны амралттай байгаа тэтгэвэр тогтоолгосны дараа ажиллаж байгаа ажилтан</t>
  </si>
  <si>
    <t>НДТХ-4.6,  15.1, НДСОТТТХ-3.3</t>
  </si>
  <si>
    <t>Тэтгэвэр тогтоолгосны дараа ажиллаж байгаа 1 сараас дээш хугацаагаар хөдөлмөрийн чадвараа алдсан ажилтан</t>
  </si>
  <si>
    <t>Цаа буга маллан амьдарч буй цаатан иргэн</t>
  </si>
  <si>
    <t>НДТХ-4.7, 15.2, 16,9 16,10, ЗГ-ын 212, 2015 оны 318-р тогтоол</t>
  </si>
  <si>
    <t>Цэрэг, цагдаагийн ажилтан</t>
  </si>
  <si>
    <t>ЭМДТХ 8.1.1</t>
  </si>
  <si>
    <t>08</t>
  </si>
  <si>
    <t>Хугацаат цэргийн албан хаагч, Цэрэг, цагдаагийн сургуулийн сонсогч</t>
  </si>
  <si>
    <t>НДСОТТТХ-3.3, НДТХ-15.1, ЗГ-ын 212-р тогтоолын хавсралт-2</t>
  </si>
  <si>
    <t>Цэргийн гэрээт алба хаагч</t>
  </si>
  <si>
    <t>4,0</t>
  </si>
  <si>
    <t>Жирэмсний болон амаржсаны амралттай байгаа цэргийн алба хаагч эх</t>
  </si>
  <si>
    <t>ЦАХТТТХ-24, ЭМДТХ-8.1.1, 8.1.2</t>
  </si>
  <si>
    <t>Нэг сараас дээш хугацаагаар хөдөлмөрийн чадвараа алдсан цэргийн алба хаагч</t>
  </si>
  <si>
    <t>Шилжин ажилласан цагдаагийн алба хаагчийн ажилгүй байгаа эхнэр/нөхөр</t>
  </si>
  <si>
    <t>ЦАТХ /Шинэчилсэн найруулга/-87.3</t>
  </si>
  <si>
    <t>Хөдөлмөрийн гэрээгээр БНСУ-д ажиллаж байгаа Монгол Улсын иргэн  / Албан журмын даатгуулагч/</t>
  </si>
  <si>
    <t>ХХТАО 40.000 вон</t>
  </si>
  <si>
    <t>НДТХ-4.2.4, 15.8, НДҮЗ-н 2014 оны 20-р тогтоол,НДЕГ-ын даргын 2014 оны А/110, Нийгмийн хамгааллын тухай МУЗГазар, БНСУЗГазар хоорондын хэлэлцээр</t>
  </si>
  <si>
    <t>БНСУ-д ажиллаж байгаа Монгол Улсын иргэн / Сайн дурын даатгуулагч/</t>
  </si>
  <si>
    <t xml:space="preserve">ХХТАО </t>
  </si>
  <si>
    <t>НДТХ-4.3</t>
  </si>
  <si>
    <t>НДТХ-15.1  ХТХ-39.4</t>
  </si>
  <si>
    <t>7 *</t>
  </si>
  <si>
    <t>10 **</t>
  </si>
  <si>
    <t>НДТХ-15.1, ЗГ-ын 2018 оны 11-р тогтоол</t>
  </si>
  <si>
    <t xml:space="preserve">Даатгуулагч төлөх </t>
  </si>
  <si>
    <t>2021-1-6 сар зөвхөн НДШ-8.5 ЭМД -2.5 төлнө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</si>
</sst>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_(* #,##0.0_);_(* \(#,##0.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  <charset val="204"/>
    </font>
    <font>
      <sz val="10"/>
      <name val="Arial"/>
      <family val="2"/>
      <charset val="204"/>
    </font>
    <font>
      <b/>
      <sz val="8"/>
      <name val="Arial"/>
      <family val="2"/>
      <charset val="204"/>
    </font>
    <font>
      <b/>
      <sz val="10"/>
      <name val="Arial"/>
      <family val="2"/>
      <charset val="204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 applyAlignment="1">
      <alignment horizontal="right"/>
    </xf>
    <xf numFmtId="0" fontId="4" fillId="2" borderId="0" xfId="0" applyFont="1" applyFill="1" applyAlignment="1">
      <alignment horizontal="center"/>
    </xf>
    <xf numFmtId="0" fontId="5" fillId="2" borderId="0" xfId="0" applyFont="1" applyFill="1"/>
    <xf numFmtId="0" fontId="2" fillId="2" borderId="1" xfId="0" applyFont="1" applyFill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right" vertical="center" textRotation="90" wrapText="1"/>
    </xf>
    <xf numFmtId="0" fontId="5" fillId="2" borderId="0" xfId="0" applyFont="1" applyFill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vertical="center"/>
    </xf>
    <xf numFmtId="16" fontId="2" fillId="2" borderId="1" xfId="0" quotePrefix="1" applyNumberFormat="1" applyFont="1" applyFill="1" applyBorder="1" applyAlignment="1">
      <alignment horizontal="right" vertical="center"/>
    </xf>
    <xf numFmtId="16" fontId="2" fillId="2" borderId="1" xfId="0" quotePrefix="1" applyNumberFormat="1" applyFont="1" applyFill="1" applyBorder="1" applyAlignment="1">
      <alignment vertical="center"/>
    </xf>
    <xf numFmtId="1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 wrapText="1"/>
    </xf>
    <xf numFmtId="164" fontId="2" fillId="2" borderId="1" xfId="0" applyNumberFormat="1" applyFont="1" applyFill="1" applyBorder="1"/>
    <xf numFmtId="0" fontId="2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2" fontId="2" fillId="2" borderId="1" xfId="0" quotePrefix="1" applyNumberFormat="1" applyFont="1" applyFill="1" applyBorder="1" applyAlignment="1">
      <alignment horizontal="center" vertical="center"/>
    </xf>
    <xf numFmtId="1" fontId="2" fillId="2" borderId="1" xfId="0" quotePrefix="1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wrapText="1"/>
    </xf>
    <xf numFmtId="2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horizontal="left" vertical="center"/>
    </xf>
    <xf numFmtId="16" fontId="2" fillId="2" borderId="1" xfId="0" applyNumberFormat="1" applyFont="1" applyFill="1" applyBorder="1" applyAlignment="1">
      <alignment horizontal="right" vertical="center"/>
    </xf>
    <xf numFmtId="16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right" vertical="center"/>
    </xf>
    <xf numFmtId="165" fontId="2" fillId="2" borderId="1" xfId="1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horizontal="right"/>
    </xf>
    <xf numFmtId="165" fontId="2" fillId="2" borderId="1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5" fillId="2" borderId="0" xfId="0" applyFont="1" applyFill="1" applyAlignment="1">
      <alignment horizontal="center"/>
    </xf>
    <xf numFmtId="0" fontId="2" fillId="3" borderId="1" xfId="0" applyFont="1" applyFill="1" applyBorder="1" applyAlignment="1">
      <alignment horizontal="left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6" fillId="2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9"/>
  <sheetViews>
    <sheetView tabSelected="1" topLeftCell="A28" workbookViewId="0">
      <selection activeCell="A4" sqref="A4:XFD4"/>
    </sheetView>
  </sheetViews>
  <sheetFormatPr defaultRowHeight="12.75" x14ac:dyDescent="0.2"/>
  <cols>
    <col min="1" max="1" width="4" style="3" customWidth="1"/>
    <col min="2" max="2" width="8" style="38" customWidth="1"/>
    <col min="3" max="3" width="27.28515625" style="3" customWidth="1"/>
    <col min="4" max="4" width="12.140625" style="38" customWidth="1"/>
    <col min="5" max="5" width="4.42578125" style="3" bestFit="1" customWidth="1"/>
    <col min="6" max="7" width="4" style="3" customWidth="1"/>
    <col min="8" max="8" width="4.7109375" style="3" bestFit="1" customWidth="1"/>
    <col min="9" max="11" width="4" style="3" customWidth="1"/>
    <col min="12" max="12" width="5.42578125" style="3" customWidth="1"/>
    <col min="13" max="13" width="5.42578125" style="39" customWidth="1"/>
    <col min="14" max="14" width="4.7109375" style="3" bestFit="1" customWidth="1"/>
    <col min="15" max="15" width="7.5703125" style="40" bestFit="1" customWidth="1"/>
    <col min="16" max="16" width="17.85546875" style="3" customWidth="1"/>
    <col min="17" max="17" width="8.5703125" style="3" bestFit="1" customWidth="1"/>
    <col min="18" max="16384" width="9.140625" style="3"/>
  </cols>
  <sheetData>
    <row r="1" spans="1:17" ht="12.75" customHeight="1" x14ac:dyDescent="0.2">
      <c r="A1" s="53" t="s">
        <v>91</v>
      </c>
      <c r="B1" s="2"/>
      <c r="C1" s="1"/>
      <c r="D1" s="2"/>
      <c r="E1" s="1"/>
      <c r="F1" s="1"/>
      <c r="G1" s="1"/>
      <c r="H1" s="1"/>
      <c r="I1" s="1"/>
      <c r="J1" s="1"/>
      <c r="K1" s="1"/>
      <c r="L1" s="1"/>
      <c r="M1" s="48" t="s">
        <v>0</v>
      </c>
      <c r="N1" s="48"/>
      <c r="O1" s="48"/>
      <c r="P1" s="48"/>
    </row>
    <row r="2" spans="1:17" x14ac:dyDescent="0.2">
      <c r="A2" s="1"/>
      <c r="B2" s="2"/>
      <c r="C2" s="1"/>
      <c r="D2" s="2"/>
      <c r="E2" s="1"/>
      <c r="F2" s="1"/>
      <c r="G2" s="1"/>
      <c r="H2" s="1"/>
      <c r="I2" s="1"/>
      <c r="J2" s="1"/>
      <c r="K2" s="1"/>
      <c r="L2" s="1"/>
      <c r="M2" s="48"/>
      <c r="N2" s="48"/>
      <c r="O2" s="48"/>
      <c r="P2" s="48"/>
    </row>
    <row r="3" spans="1:17" x14ac:dyDescent="0.2">
      <c r="A3" s="1"/>
      <c r="B3" s="2"/>
      <c r="C3" s="1"/>
      <c r="D3" s="2"/>
      <c r="E3" s="1"/>
      <c r="F3" s="1"/>
      <c r="G3" s="1"/>
      <c r="H3" s="1"/>
      <c r="I3" s="1"/>
      <c r="J3" s="1"/>
      <c r="K3" s="1"/>
      <c r="L3" s="1"/>
      <c r="M3" s="48"/>
      <c r="N3" s="48"/>
      <c r="O3" s="48"/>
      <c r="P3" s="48"/>
    </row>
    <row r="4" spans="1:17" x14ac:dyDescent="0.2">
      <c r="A4" s="1"/>
      <c r="B4" s="2"/>
      <c r="C4" s="1"/>
      <c r="D4" s="2"/>
      <c r="E4" s="1"/>
      <c r="F4" s="1"/>
      <c r="G4" s="1"/>
      <c r="H4" s="1"/>
      <c r="I4" s="1"/>
      <c r="J4" s="1"/>
      <c r="K4" s="1"/>
      <c r="L4" s="1"/>
      <c r="M4" s="48"/>
      <c r="N4" s="48"/>
      <c r="O4" s="48"/>
      <c r="P4" s="48"/>
    </row>
    <row r="5" spans="1:17" x14ac:dyDescent="0.2">
      <c r="A5" s="1"/>
      <c r="B5" s="49" t="s">
        <v>1</v>
      </c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1"/>
    </row>
    <row r="6" spans="1:17" x14ac:dyDescent="0.2">
      <c r="A6" s="1"/>
      <c r="B6" s="2"/>
      <c r="C6" s="1"/>
      <c r="D6" s="2"/>
      <c r="E6" s="1"/>
      <c r="F6" s="1"/>
      <c r="G6" s="1"/>
      <c r="H6" s="1"/>
      <c r="I6" s="1"/>
      <c r="J6" s="1"/>
      <c r="K6" s="1"/>
      <c r="L6" s="1"/>
      <c r="M6" s="4"/>
      <c r="N6" s="1"/>
      <c r="O6" s="5"/>
      <c r="P6" s="1"/>
    </row>
    <row r="7" spans="1:17" s="6" customFormat="1" ht="12.75" customHeight="1" x14ac:dyDescent="0.2">
      <c r="A7" s="43" t="s">
        <v>2</v>
      </c>
      <c r="B7" s="45" t="s">
        <v>3</v>
      </c>
      <c r="C7" s="45"/>
      <c r="D7" s="45" t="s">
        <v>4</v>
      </c>
      <c r="E7" s="46" t="s">
        <v>5</v>
      </c>
      <c r="F7" s="46"/>
      <c r="G7" s="46"/>
      <c r="H7" s="46"/>
      <c r="I7" s="46"/>
      <c r="J7" s="46"/>
      <c r="K7" s="46"/>
      <c r="L7" s="46"/>
      <c r="M7" s="46"/>
      <c r="N7" s="46"/>
      <c r="O7" s="45" t="s">
        <v>6</v>
      </c>
      <c r="P7" s="45" t="s">
        <v>7</v>
      </c>
    </row>
    <row r="8" spans="1:17" s="6" customFormat="1" ht="12.75" customHeight="1" x14ac:dyDescent="0.2">
      <c r="A8" s="44"/>
      <c r="B8" s="45" t="s">
        <v>8</v>
      </c>
      <c r="C8" s="45" t="s">
        <v>9</v>
      </c>
      <c r="D8" s="45"/>
      <c r="E8" s="46" t="s">
        <v>10</v>
      </c>
      <c r="F8" s="46"/>
      <c r="G8" s="46" t="s">
        <v>11</v>
      </c>
      <c r="H8" s="46"/>
      <c r="I8" s="46" t="s">
        <v>12</v>
      </c>
      <c r="J8" s="46"/>
      <c r="K8" s="46" t="s">
        <v>13</v>
      </c>
      <c r="L8" s="46"/>
      <c r="M8" s="46" t="s">
        <v>14</v>
      </c>
      <c r="N8" s="46"/>
      <c r="O8" s="45"/>
      <c r="P8" s="45"/>
      <c r="Q8" s="51"/>
    </row>
    <row r="9" spans="1:17" s="9" customFormat="1" ht="51.75" x14ac:dyDescent="0.25">
      <c r="A9" s="44"/>
      <c r="B9" s="45"/>
      <c r="C9" s="45"/>
      <c r="D9" s="45"/>
      <c r="E9" s="7" t="s">
        <v>15</v>
      </c>
      <c r="F9" s="7" t="s">
        <v>16</v>
      </c>
      <c r="G9" s="7" t="str">
        <f>$E$9</f>
        <v>ажил олгогч</v>
      </c>
      <c r="H9" s="7" t="str">
        <f>$F$9</f>
        <v>даатгуулагч</v>
      </c>
      <c r="I9" s="7" t="str">
        <f>$E$9</f>
        <v>ажил олгогч</v>
      </c>
      <c r="J9" s="7" t="str">
        <f>$F$9</f>
        <v>даатгуулагч</v>
      </c>
      <c r="K9" s="7" t="str">
        <f>$E$9</f>
        <v>ажил олгогч</v>
      </c>
      <c r="L9" s="7" t="str">
        <f>$F$9</f>
        <v>даатгуулагч</v>
      </c>
      <c r="M9" s="8" t="str">
        <f>$E$9</f>
        <v>ажил олгогч</v>
      </c>
      <c r="N9" s="7" t="str">
        <f>$F$9</f>
        <v>даатгуулагч</v>
      </c>
      <c r="O9" s="45"/>
      <c r="P9" s="45"/>
      <c r="Q9" s="50" t="s">
        <v>90</v>
      </c>
    </row>
    <row r="10" spans="1:17" ht="22.5" x14ac:dyDescent="0.2">
      <c r="A10" s="10">
        <v>1</v>
      </c>
      <c r="B10" s="11" t="s">
        <v>17</v>
      </c>
      <c r="C10" s="27" t="s">
        <v>18</v>
      </c>
      <c r="D10" s="12" t="s">
        <v>19</v>
      </c>
      <c r="E10" s="13">
        <v>8.5</v>
      </c>
      <c r="F10" s="13">
        <v>8.5</v>
      </c>
      <c r="G10" s="13">
        <v>1</v>
      </c>
      <c r="H10" s="10">
        <v>0.8</v>
      </c>
      <c r="I10" s="13">
        <v>2</v>
      </c>
      <c r="J10" s="13">
        <v>2</v>
      </c>
      <c r="K10" s="10">
        <v>0.2</v>
      </c>
      <c r="L10" s="10">
        <v>0.2</v>
      </c>
      <c r="M10" s="14" t="s">
        <v>20</v>
      </c>
      <c r="N10" s="15"/>
      <c r="O10" s="16" t="s">
        <v>21</v>
      </c>
      <c r="P10" s="17" t="s">
        <v>22</v>
      </c>
      <c r="Q10" s="52">
        <f>+F10+H10+J10+L10</f>
        <v>11.5</v>
      </c>
    </row>
    <row r="11" spans="1:17" ht="33.75" x14ac:dyDescent="0.2">
      <c r="A11" s="10">
        <v>2</v>
      </c>
      <c r="B11" s="18">
        <v>40</v>
      </c>
      <c r="C11" s="19" t="s">
        <v>23</v>
      </c>
      <c r="D11" s="12" t="str">
        <f>$D$10</f>
        <v>ХХТАО</v>
      </c>
      <c r="E11" s="13">
        <v>8.5</v>
      </c>
      <c r="F11" s="13">
        <v>8.5</v>
      </c>
      <c r="G11" s="13">
        <v>1</v>
      </c>
      <c r="H11" s="10">
        <v>0.8</v>
      </c>
      <c r="I11" s="13">
        <v>2</v>
      </c>
      <c r="J11" s="13">
        <v>2</v>
      </c>
      <c r="K11" s="10"/>
      <c r="L11" s="10"/>
      <c r="M11" s="14" t="str">
        <f>$M$10</f>
        <v>0.8-2.8</v>
      </c>
      <c r="N11" s="15"/>
      <c r="O11" s="16" t="s">
        <v>24</v>
      </c>
      <c r="P11" s="13" t="str">
        <f>$P$12</f>
        <v>НДТХ-4.6,  15.1</v>
      </c>
      <c r="Q11" s="52">
        <f t="shared" ref="Q11:Q39" si="0">+F11+H11+J11+L11</f>
        <v>11.3</v>
      </c>
    </row>
    <row r="12" spans="1:17" ht="22.5" x14ac:dyDescent="0.2">
      <c r="A12" s="10">
        <v>3</v>
      </c>
      <c r="B12" s="11">
        <v>22</v>
      </c>
      <c r="C12" s="19" t="s">
        <v>25</v>
      </c>
      <c r="D12" s="12" t="str">
        <f>$D$10</f>
        <v>ХХТАО</v>
      </c>
      <c r="E12" s="13">
        <v>8.5</v>
      </c>
      <c r="F12" s="13">
        <v>8.5</v>
      </c>
      <c r="G12" s="13">
        <v>1</v>
      </c>
      <c r="H12" s="10">
        <v>0.8</v>
      </c>
      <c r="I12" s="13"/>
      <c r="J12" s="13"/>
      <c r="K12" s="10"/>
      <c r="L12" s="10"/>
      <c r="M12" s="14" t="str">
        <f>$M$10</f>
        <v>0.8-2.8</v>
      </c>
      <c r="N12" s="15"/>
      <c r="O12" s="18" t="s">
        <v>26</v>
      </c>
      <c r="P12" s="20" t="s">
        <v>27</v>
      </c>
      <c r="Q12" s="52">
        <f t="shared" si="0"/>
        <v>9.3000000000000007</v>
      </c>
    </row>
    <row r="13" spans="1:17" ht="33.75" customHeight="1" x14ac:dyDescent="0.2">
      <c r="A13" s="10">
        <v>4</v>
      </c>
      <c r="B13" s="11">
        <v>20</v>
      </c>
      <c r="C13" s="19" t="s">
        <v>28</v>
      </c>
      <c r="D13" s="22" t="s">
        <v>29</v>
      </c>
      <c r="E13" s="13">
        <v>8.5</v>
      </c>
      <c r="F13" s="13"/>
      <c r="G13" s="13">
        <v>1</v>
      </c>
      <c r="H13" s="10"/>
      <c r="I13" s="13"/>
      <c r="J13" s="13"/>
      <c r="K13" s="10"/>
      <c r="L13" s="10"/>
      <c r="M13" s="23"/>
      <c r="N13" s="10"/>
      <c r="O13" s="24">
        <v>8</v>
      </c>
      <c r="P13" s="47" t="s">
        <v>30</v>
      </c>
      <c r="Q13" s="52">
        <f t="shared" si="0"/>
        <v>0</v>
      </c>
    </row>
    <row r="14" spans="1:17" ht="33.75" x14ac:dyDescent="0.2">
      <c r="A14" s="10">
        <v>5</v>
      </c>
      <c r="B14" s="11" t="s">
        <v>31</v>
      </c>
      <c r="C14" s="19" t="s">
        <v>32</v>
      </c>
      <c r="D14" s="22" t="str">
        <f>$D$13</f>
        <v>Хөдөлмөрийн хөлсний доод хэмжээ</v>
      </c>
      <c r="E14" s="13">
        <v>8.5</v>
      </c>
      <c r="F14" s="13"/>
      <c r="G14" s="13">
        <v>1</v>
      </c>
      <c r="H14" s="10"/>
      <c r="I14" s="13"/>
      <c r="J14" s="13"/>
      <c r="K14" s="10"/>
      <c r="L14" s="10"/>
      <c r="M14" s="23"/>
      <c r="N14" s="10"/>
      <c r="O14" s="24">
        <v>8</v>
      </c>
      <c r="P14" s="47"/>
      <c r="Q14" s="52">
        <f t="shared" si="0"/>
        <v>0</v>
      </c>
    </row>
    <row r="15" spans="1:17" ht="33.75" customHeight="1" x14ac:dyDescent="0.2">
      <c r="A15" s="10">
        <v>6</v>
      </c>
      <c r="B15" s="11">
        <v>17</v>
      </c>
      <c r="C15" s="19" t="s">
        <v>33</v>
      </c>
      <c r="D15" s="22" t="str">
        <f>$D$13</f>
        <v>Хөдөлмөрийн хөлсний доод хэмжээ</v>
      </c>
      <c r="E15" s="13">
        <v>8.5</v>
      </c>
      <c r="F15" s="13"/>
      <c r="G15" s="13">
        <v>1</v>
      </c>
      <c r="H15" s="10"/>
      <c r="I15" s="13">
        <v>2</v>
      </c>
      <c r="J15" s="13"/>
      <c r="K15" s="10">
        <v>0.2</v>
      </c>
      <c r="L15" s="10"/>
      <c r="M15" s="14" t="str">
        <f t="shared" ref="M15:M20" si="1">$M$10</f>
        <v>0.8-2.8</v>
      </c>
      <c r="N15" s="10"/>
      <c r="O15" s="25" t="s">
        <v>34</v>
      </c>
      <c r="P15" s="47" t="s">
        <v>35</v>
      </c>
      <c r="Q15" s="52">
        <f t="shared" si="0"/>
        <v>0</v>
      </c>
    </row>
    <row r="16" spans="1:17" ht="33.75" x14ac:dyDescent="0.2">
      <c r="A16" s="10">
        <v>7</v>
      </c>
      <c r="B16" s="11">
        <v>21</v>
      </c>
      <c r="C16" s="19" t="s">
        <v>36</v>
      </c>
      <c r="D16" s="22" t="str">
        <f>$D$13</f>
        <v>Хөдөлмөрийн хөлсний доод хэмжээ</v>
      </c>
      <c r="E16" s="13">
        <v>8.5</v>
      </c>
      <c r="F16" s="13"/>
      <c r="G16" s="13">
        <v>1</v>
      </c>
      <c r="H16" s="10"/>
      <c r="I16" s="13">
        <v>2</v>
      </c>
      <c r="J16" s="13"/>
      <c r="K16" s="10">
        <v>0.2</v>
      </c>
      <c r="L16" s="10"/>
      <c r="M16" s="14" t="str">
        <f t="shared" si="1"/>
        <v>0.8-2.8</v>
      </c>
      <c r="N16" s="10"/>
      <c r="O16" s="26" t="str">
        <f>$O$15</f>
        <v>11.0-13.0</v>
      </c>
      <c r="P16" s="47"/>
      <c r="Q16" s="52">
        <f t="shared" si="0"/>
        <v>0</v>
      </c>
    </row>
    <row r="17" spans="1:17" ht="22.5" x14ac:dyDescent="0.2">
      <c r="A17" s="10">
        <v>8</v>
      </c>
      <c r="B17" s="11">
        <v>23</v>
      </c>
      <c r="C17" s="19" t="s">
        <v>37</v>
      </c>
      <c r="D17" s="18" t="str">
        <f>$D$10</f>
        <v>ХХТАО</v>
      </c>
      <c r="E17" s="13">
        <v>8.5</v>
      </c>
      <c r="F17" s="13">
        <v>8.5</v>
      </c>
      <c r="G17" s="13">
        <v>1</v>
      </c>
      <c r="H17" s="10">
        <v>0.8</v>
      </c>
      <c r="I17" s="13">
        <v>2</v>
      </c>
      <c r="J17" s="13">
        <v>2</v>
      </c>
      <c r="K17" s="10">
        <v>0.2</v>
      </c>
      <c r="L17" s="10">
        <v>0.2</v>
      </c>
      <c r="M17" s="14" t="str">
        <f t="shared" si="1"/>
        <v>0.8-2.8</v>
      </c>
      <c r="N17" s="15"/>
      <c r="O17" s="16" t="s">
        <v>21</v>
      </c>
      <c r="P17" s="13" t="str">
        <f>$P$10</f>
        <v>НДТХ-4.2.1 4.2.2 15.1</v>
      </c>
      <c r="Q17" s="52">
        <f t="shared" si="0"/>
        <v>11.5</v>
      </c>
    </row>
    <row r="18" spans="1:17" ht="22.5" x14ac:dyDescent="0.2">
      <c r="A18" s="10">
        <v>9</v>
      </c>
      <c r="B18" s="11">
        <v>24</v>
      </c>
      <c r="C18" s="19" t="s">
        <v>38</v>
      </c>
      <c r="D18" s="18" t="str">
        <f>$D$10</f>
        <v>ХХТАО</v>
      </c>
      <c r="E18" s="13"/>
      <c r="F18" s="13"/>
      <c r="G18" s="13">
        <v>1</v>
      </c>
      <c r="H18" s="10">
        <v>0.8</v>
      </c>
      <c r="I18" s="13">
        <v>2</v>
      </c>
      <c r="J18" s="13">
        <v>2</v>
      </c>
      <c r="K18" s="10">
        <v>0.2</v>
      </c>
      <c r="L18" s="10">
        <v>0.2</v>
      </c>
      <c r="M18" s="14" t="str">
        <f t="shared" si="1"/>
        <v>0.8-2.8</v>
      </c>
      <c r="N18" s="15"/>
      <c r="O18" s="26" t="s">
        <v>39</v>
      </c>
      <c r="P18" s="17" t="s">
        <v>40</v>
      </c>
      <c r="Q18" s="52">
        <f t="shared" si="0"/>
        <v>3</v>
      </c>
    </row>
    <row r="19" spans="1:17" ht="69" customHeight="1" x14ac:dyDescent="0.2">
      <c r="A19" s="10">
        <v>10</v>
      </c>
      <c r="B19" s="11">
        <v>25</v>
      </c>
      <c r="C19" s="19" t="s">
        <v>41</v>
      </c>
      <c r="D19" s="22" t="str">
        <f>$D$13</f>
        <v>Хөдөлмөрийн хөлсний доод хэмжээ</v>
      </c>
      <c r="E19" s="13">
        <v>8.5</v>
      </c>
      <c r="F19" s="13"/>
      <c r="G19" s="13">
        <v>1</v>
      </c>
      <c r="H19" s="10"/>
      <c r="I19" s="13">
        <v>2</v>
      </c>
      <c r="J19" s="13"/>
      <c r="K19" s="10">
        <v>0.2</v>
      </c>
      <c r="L19" s="10"/>
      <c r="M19" s="14" t="str">
        <f t="shared" si="1"/>
        <v>0.8-2.8</v>
      </c>
      <c r="N19" s="10"/>
      <c r="O19" s="26" t="str">
        <f>$O$15</f>
        <v>11.0-13.0</v>
      </c>
      <c r="P19" s="17" t="s">
        <v>42</v>
      </c>
      <c r="Q19" s="52">
        <f t="shared" si="0"/>
        <v>0</v>
      </c>
    </row>
    <row r="20" spans="1:17" ht="112.5" customHeight="1" x14ac:dyDescent="0.2">
      <c r="A20" s="10">
        <v>11</v>
      </c>
      <c r="B20" s="11">
        <v>14</v>
      </c>
      <c r="C20" s="19" t="s">
        <v>43</v>
      </c>
      <c r="D20" s="22" t="str">
        <f>$D$27</f>
        <v>Сул зогсолтын үеийн олговрын хэмжээ нь тухайн ажилтны үндсэн цалингийн 60%-аас багагүй байх ба хөдөлмөрийн хөлсний доод хэмжээнээс  багагүй байна</v>
      </c>
      <c r="E20" s="13">
        <v>8.5</v>
      </c>
      <c r="F20" s="13">
        <v>8.5</v>
      </c>
      <c r="G20" s="13">
        <v>1</v>
      </c>
      <c r="H20" s="10">
        <v>0.8</v>
      </c>
      <c r="I20" s="13">
        <v>2</v>
      </c>
      <c r="J20" s="13">
        <v>2</v>
      </c>
      <c r="K20" s="10">
        <v>0.2</v>
      </c>
      <c r="L20" s="10">
        <v>0.2</v>
      </c>
      <c r="M20" s="14" t="str">
        <f t="shared" si="1"/>
        <v>0.8-2.8</v>
      </c>
      <c r="N20" s="15"/>
      <c r="O20" s="16" t="s">
        <v>21</v>
      </c>
      <c r="P20" s="17" t="s">
        <v>44</v>
      </c>
      <c r="Q20" s="52">
        <f t="shared" si="0"/>
        <v>11.5</v>
      </c>
    </row>
    <row r="21" spans="1:17" ht="22.5" customHeight="1" x14ac:dyDescent="0.2">
      <c r="A21" s="10">
        <v>12</v>
      </c>
      <c r="B21" s="11">
        <v>50</v>
      </c>
      <c r="C21" s="19" t="s">
        <v>45</v>
      </c>
      <c r="D21" s="22" t="s">
        <v>46</v>
      </c>
      <c r="E21" s="13">
        <v>8.5</v>
      </c>
      <c r="F21" s="13">
        <f t="shared" ref="F21:O21" si="2">F20</f>
        <v>8.5</v>
      </c>
      <c r="G21" s="13">
        <f t="shared" si="2"/>
        <v>1</v>
      </c>
      <c r="H21" s="10">
        <f t="shared" si="2"/>
        <v>0.8</v>
      </c>
      <c r="I21" s="13">
        <f t="shared" si="2"/>
        <v>2</v>
      </c>
      <c r="J21" s="13">
        <f t="shared" si="2"/>
        <v>2</v>
      </c>
      <c r="K21" s="10">
        <f t="shared" si="2"/>
        <v>0.2</v>
      </c>
      <c r="L21" s="10">
        <f t="shared" si="2"/>
        <v>0.2</v>
      </c>
      <c r="M21" s="14" t="str">
        <f t="shared" si="2"/>
        <v>0.8-2.8</v>
      </c>
      <c r="N21" s="15"/>
      <c r="O21" s="16" t="str">
        <f t="shared" si="2"/>
        <v>21.0-23.0</v>
      </c>
      <c r="P21" s="17" t="s">
        <v>47</v>
      </c>
      <c r="Q21" s="52">
        <f t="shared" si="0"/>
        <v>11.5</v>
      </c>
    </row>
    <row r="22" spans="1:17" ht="33.75" x14ac:dyDescent="0.2">
      <c r="A22" s="10">
        <v>13</v>
      </c>
      <c r="B22" s="11">
        <v>28</v>
      </c>
      <c r="C22" s="19" t="s">
        <v>48</v>
      </c>
      <c r="D22" s="22" t="str">
        <f>$D$14</f>
        <v>Хөдөлмөрийн хөлсний доод хэмжээ</v>
      </c>
      <c r="E22" s="13">
        <v>8.5</v>
      </c>
      <c r="F22" s="13"/>
      <c r="G22" s="13"/>
      <c r="H22" s="10"/>
      <c r="I22" s="13">
        <v>2</v>
      </c>
      <c r="J22" s="13"/>
      <c r="K22" s="10"/>
      <c r="L22" s="10"/>
      <c r="M22" s="23"/>
      <c r="N22" s="10"/>
      <c r="O22" s="24">
        <v>9</v>
      </c>
      <c r="P22" s="13" t="s">
        <v>49</v>
      </c>
      <c r="Q22" s="52">
        <f t="shared" si="0"/>
        <v>0</v>
      </c>
    </row>
    <row r="23" spans="1:17" ht="33.75" x14ac:dyDescent="0.2">
      <c r="A23" s="10">
        <v>14</v>
      </c>
      <c r="B23" s="11">
        <v>29</v>
      </c>
      <c r="C23" s="19" t="s">
        <v>50</v>
      </c>
      <c r="D23" s="22" t="str">
        <f>$D$22</f>
        <v>Хөдөлмөрийн хөлсний доод хэмжээ</v>
      </c>
      <c r="E23" s="13">
        <v>8.5</v>
      </c>
      <c r="F23" s="13"/>
      <c r="G23" s="13">
        <v>1</v>
      </c>
      <c r="H23" s="10"/>
      <c r="I23" s="13">
        <v>2</v>
      </c>
      <c r="J23" s="13"/>
      <c r="K23" s="10">
        <v>0.2</v>
      </c>
      <c r="L23" s="10"/>
      <c r="M23" s="14" t="str">
        <f>$M$10</f>
        <v>0.8-2.8</v>
      </c>
      <c r="N23" s="10"/>
      <c r="O23" s="26" t="str">
        <f>$O$15</f>
        <v>11.0-13.0</v>
      </c>
      <c r="P23" s="13" t="s">
        <v>86</v>
      </c>
      <c r="Q23" s="52">
        <f t="shared" si="0"/>
        <v>0</v>
      </c>
    </row>
    <row r="24" spans="1:17" ht="56.25" x14ac:dyDescent="0.2">
      <c r="A24" s="10">
        <v>15</v>
      </c>
      <c r="B24" s="11">
        <v>30</v>
      </c>
      <c r="C24" s="19" t="s">
        <v>51</v>
      </c>
      <c r="D24" s="22" t="s">
        <v>52</v>
      </c>
      <c r="E24" s="13">
        <v>8.5</v>
      </c>
      <c r="F24" s="13"/>
      <c r="G24" s="13">
        <v>1</v>
      </c>
      <c r="H24" s="10"/>
      <c r="I24" s="13">
        <v>2</v>
      </c>
      <c r="J24" s="13"/>
      <c r="K24" s="10">
        <v>0.2</v>
      </c>
      <c r="L24" s="10"/>
      <c r="M24" s="14" t="s">
        <v>20</v>
      </c>
      <c r="N24" s="10"/>
      <c r="O24" s="26" t="str">
        <f>$O$15</f>
        <v>11.0-13.0</v>
      </c>
      <c r="P24" s="13" t="s">
        <v>53</v>
      </c>
      <c r="Q24" s="52">
        <f t="shared" si="0"/>
        <v>0</v>
      </c>
    </row>
    <row r="25" spans="1:17" ht="33.75" customHeight="1" x14ac:dyDescent="0.2">
      <c r="A25" s="10">
        <v>16</v>
      </c>
      <c r="B25" s="11">
        <v>31</v>
      </c>
      <c r="C25" s="19" t="s">
        <v>54</v>
      </c>
      <c r="D25" s="22" t="str">
        <f>$D$13</f>
        <v>Хөдөлмөрийн хөлсний доод хэмжээ</v>
      </c>
      <c r="E25" s="13">
        <v>8.5</v>
      </c>
      <c r="F25" s="13"/>
      <c r="G25" s="13">
        <v>1</v>
      </c>
      <c r="H25" s="10"/>
      <c r="I25" s="13"/>
      <c r="J25" s="13"/>
      <c r="K25" s="10"/>
      <c r="L25" s="10"/>
      <c r="M25" s="14"/>
      <c r="N25" s="10"/>
      <c r="O25" s="24">
        <v>8</v>
      </c>
      <c r="P25" s="47" t="str">
        <f>$P$13</f>
        <v>НДСОТТТХ -3.3 НДТХ-15.1 ЗГ-ын 1994 оны 212-р тогтоолын хавсралт-2</v>
      </c>
      <c r="Q25" s="52">
        <f t="shared" si="0"/>
        <v>0</v>
      </c>
    </row>
    <row r="26" spans="1:17" ht="39" customHeight="1" x14ac:dyDescent="0.2">
      <c r="A26" s="10">
        <v>17</v>
      </c>
      <c r="B26" s="11">
        <v>32</v>
      </c>
      <c r="C26" s="19" t="s">
        <v>55</v>
      </c>
      <c r="D26" s="18" t="s">
        <v>19</v>
      </c>
      <c r="E26" s="13">
        <v>8.5</v>
      </c>
      <c r="F26" s="13"/>
      <c r="G26" s="13">
        <v>1</v>
      </c>
      <c r="H26" s="10"/>
      <c r="I26" s="13"/>
      <c r="J26" s="13"/>
      <c r="K26" s="10"/>
      <c r="L26" s="10"/>
      <c r="M26" s="14"/>
      <c r="N26" s="10"/>
      <c r="O26" s="24">
        <v>8</v>
      </c>
      <c r="P26" s="47"/>
      <c r="Q26" s="52">
        <f t="shared" si="0"/>
        <v>0</v>
      </c>
    </row>
    <row r="27" spans="1:17" ht="112.5" customHeight="1" x14ac:dyDescent="0.2">
      <c r="A27" s="10">
        <v>18</v>
      </c>
      <c r="B27" s="18">
        <v>34</v>
      </c>
      <c r="C27" s="19" t="s">
        <v>56</v>
      </c>
      <c r="D27" s="22" t="s">
        <v>57</v>
      </c>
      <c r="E27" s="13">
        <v>8.5</v>
      </c>
      <c r="F27" s="13"/>
      <c r="G27" s="13">
        <v>1</v>
      </c>
      <c r="H27" s="10"/>
      <c r="I27" s="13"/>
      <c r="J27" s="13"/>
      <c r="K27" s="10"/>
      <c r="L27" s="10"/>
      <c r="M27" s="14" t="str">
        <f>$M$10</f>
        <v>0.8-2.8</v>
      </c>
      <c r="N27" s="10"/>
      <c r="O27" s="18" t="s">
        <v>58</v>
      </c>
      <c r="P27" s="13" t="s">
        <v>59</v>
      </c>
      <c r="Q27" s="52">
        <f t="shared" si="0"/>
        <v>0</v>
      </c>
    </row>
    <row r="28" spans="1:17" ht="67.5" customHeight="1" x14ac:dyDescent="0.2">
      <c r="A28" s="10">
        <v>19</v>
      </c>
      <c r="B28" s="18">
        <v>37</v>
      </c>
      <c r="C28" s="19" t="s">
        <v>60</v>
      </c>
      <c r="D28" s="22" t="s">
        <v>61</v>
      </c>
      <c r="E28" s="13">
        <v>8.5</v>
      </c>
      <c r="F28" s="13" t="s">
        <v>87</v>
      </c>
      <c r="G28" s="13">
        <v>1</v>
      </c>
      <c r="H28" s="10">
        <v>0.8</v>
      </c>
      <c r="I28" s="13">
        <v>2</v>
      </c>
      <c r="J28" s="13">
        <v>2</v>
      </c>
      <c r="K28" s="10"/>
      <c r="L28" s="10"/>
      <c r="M28" s="23"/>
      <c r="N28" s="10"/>
      <c r="O28" s="18">
        <v>19.8</v>
      </c>
      <c r="P28" s="17" t="s">
        <v>62</v>
      </c>
      <c r="Q28" s="52" t="e">
        <f t="shared" si="0"/>
        <v>#VALUE!</v>
      </c>
    </row>
    <row r="29" spans="1:17" ht="33.75" customHeight="1" x14ac:dyDescent="0.2">
      <c r="A29" s="10">
        <v>20</v>
      </c>
      <c r="B29" s="18">
        <v>38</v>
      </c>
      <c r="C29" s="27" t="s">
        <v>63</v>
      </c>
      <c r="D29" s="22" t="str">
        <f>$D$13</f>
        <v>Хөдөлмөрийн хөлсний доод хэмжээ</v>
      </c>
      <c r="E29" s="13">
        <v>8.5</v>
      </c>
      <c r="F29" s="13"/>
      <c r="G29" s="13">
        <v>1</v>
      </c>
      <c r="H29" s="10"/>
      <c r="I29" s="13"/>
      <c r="J29" s="13"/>
      <c r="K29" s="10"/>
      <c r="L29" s="10"/>
      <c r="M29" s="14" t="str">
        <f>$M$10</f>
        <v>0.8-2.8</v>
      </c>
      <c r="N29" s="10"/>
      <c r="O29" s="18" t="s">
        <v>58</v>
      </c>
      <c r="P29" s="17" t="s">
        <v>64</v>
      </c>
      <c r="Q29" s="52">
        <f t="shared" si="0"/>
        <v>0</v>
      </c>
    </row>
    <row r="30" spans="1:17" ht="33.75" customHeight="1" x14ac:dyDescent="0.2">
      <c r="A30" s="10">
        <v>21</v>
      </c>
      <c r="B30" s="18">
        <v>39</v>
      </c>
      <c r="C30" s="27" t="s">
        <v>65</v>
      </c>
      <c r="D30" s="22" t="str">
        <f>$D$13</f>
        <v>Хөдөлмөрийн хөлсний доод хэмжээ</v>
      </c>
      <c r="E30" s="13">
        <v>8.5</v>
      </c>
      <c r="F30" s="13"/>
      <c r="G30" s="13">
        <v>1</v>
      </c>
      <c r="H30" s="10"/>
      <c r="I30" s="13"/>
      <c r="J30" s="13"/>
      <c r="K30" s="10"/>
      <c r="L30" s="10"/>
      <c r="M30" s="14" t="str">
        <f>$M$10</f>
        <v>0.8-2.8</v>
      </c>
      <c r="N30" s="10"/>
      <c r="O30" s="18" t="s">
        <v>58</v>
      </c>
      <c r="P30" s="17" t="str">
        <f>$P$29</f>
        <v>НДТХ-4.6,  15.1, НДСОТТТХ-3.3</v>
      </c>
      <c r="Q30" s="52">
        <f t="shared" si="0"/>
        <v>0</v>
      </c>
    </row>
    <row r="31" spans="1:17" ht="33.75" x14ac:dyDescent="0.2">
      <c r="A31" s="10">
        <v>22</v>
      </c>
      <c r="B31" s="18">
        <v>43</v>
      </c>
      <c r="C31" s="21" t="s">
        <v>66</v>
      </c>
      <c r="D31" s="22" t="str">
        <f>$D$13</f>
        <v>Хөдөлмөрийн хөлсний доод хэмжээ</v>
      </c>
      <c r="E31" s="13" t="s">
        <v>88</v>
      </c>
      <c r="F31" s="13"/>
      <c r="G31" s="13">
        <v>1</v>
      </c>
      <c r="H31" s="10"/>
      <c r="I31" s="13"/>
      <c r="J31" s="13"/>
      <c r="K31" s="10"/>
      <c r="L31" s="10"/>
      <c r="M31" s="23"/>
      <c r="N31" s="10"/>
      <c r="O31" s="28">
        <v>11</v>
      </c>
      <c r="P31" s="30" t="s">
        <v>67</v>
      </c>
      <c r="Q31" s="52">
        <f t="shared" si="0"/>
        <v>0</v>
      </c>
    </row>
    <row r="32" spans="1:17" x14ac:dyDescent="0.2">
      <c r="A32" s="10">
        <v>23</v>
      </c>
      <c r="B32" s="11">
        <v>11</v>
      </c>
      <c r="C32" s="19" t="s">
        <v>68</v>
      </c>
      <c r="D32" s="18" t="str">
        <f>$D$10</f>
        <v>ХХТАО</v>
      </c>
      <c r="E32" s="13"/>
      <c r="F32" s="13"/>
      <c r="G32" s="13"/>
      <c r="H32" s="10"/>
      <c r="I32" s="13">
        <v>2</v>
      </c>
      <c r="J32" s="13">
        <v>2</v>
      </c>
      <c r="K32" s="10"/>
      <c r="L32" s="10"/>
      <c r="M32" s="23"/>
      <c r="N32" s="10"/>
      <c r="O32" s="24">
        <f>SUM(E32:N32)</f>
        <v>4</v>
      </c>
      <c r="P32" s="17" t="s">
        <v>69</v>
      </c>
      <c r="Q32" s="52">
        <f t="shared" si="0"/>
        <v>2</v>
      </c>
    </row>
    <row r="33" spans="1:17" s="6" customFormat="1" ht="33.75" x14ac:dyDescent="0.2">
      <c r="A33" s="10">
        <v>24</v>
      </c>
      <c r="B33" s="11" t="s">
        <v>70</v>
      </c>
      <c r="C33" s="41" t="s">
        <v>71</v>
      </c>
      <c r="D33" s="22" t="str">
        <f>$D$13</f>
        <v>Хөдөлмөрийн хөлсний доод хэмжээ</v>
      </c>
      <c r="E33" s="13">
        <v>8.5</v>
      </c>
      <c r="F33" s="13"/>
      <c r="G33" s="13">
        <v>1</v>
      </c>
      <c r="H33" s="10"/>
      <c r="I33" s="13"/>
      <c r="J33" s="13"/>
      <c r="K33" s="10"/>
      <c r="L33" s="10"/>
      <c r="M33" s="23"/>
      <c r="N33" s="10"/>
      <c r="O33" s="24">
        <v>8</v>
      </c>
      <c r="P33" s="17" t="s">
        <v>72</v>
      </c>
      <c r="Q33" s="52">
        <f t="shared" si="0"/>
        <v>0</v>
      </c>
    </row>
    <row r="34" spans="1:17" ht="22.5" x14ac:dyDescent="0.2">
      <c r="A34" s="10">
        <v>25</v>
      </c>
      <c r="B34" s="18">
        <v>53</v>
      </c>
      <c r="C34" s="31" t="s">
        <v>73</v>
      </c>
      <c r="D34" s="22" t="s">
        <v>19</v>
      </c>
      <c r="E34" s="13"/>
      <c r="F34" s="13"/>
      <c r="G34" s="13"/>
      <c r="H34" s="10"/>
      <c r="I34" s="13">
        <v>2</v>
      </c>
      <c r="J34" s="13">
        <v>2</v>
      </c>
      <c r="K34" s="10"/>
      <c r="L34" s="10"/>
      <c r="M34" s="32"/>
      <c r="N34" s="10"/>
      <c r="O34" s="33" t="s">
        <v>74</v>
      </c>
      <c r="P34" s="30" t="s">
        <v>89</v>
      </c>
      <c r="Q34" s="52">
        <f t="shared" si="0"/>
        <v>2</v>
      </c>
    </row>
    <row r="35" spans="1:17" ht="33.75" x14ac:dyDescent="0.2">
      <c r="A35" s="10">
        <v>26</v>
      </c>
      <c r="B35" s="18">
        <v>41</v>
      </c>
      <c r="C35" s="19" t="s">
        <v>75</v>
      </c>
      <c r="D35" s="22" t="str">
        <f>$D$33</f>
        <v>Хөдөлмөрийн хөлсний доод хэмжээ</v>
      </c>
      <c r="E35" s="13"/>
      <c r="F35" s="13"/>
      <c r="G35" s="13"/>
      <c r="H35" s="10"/>
      <c r="I35" s="13">
        <v>2</v>
      </c>
      <c r="J35" s="13"/>
      <c r="K35" s="10"/>
      <c r="L35" s="10"/>
      <c r="M35" s="23"/>
      <c r="N35" s="10"/>
      <c r="O35" s="24">
        <v>2</v>
      </c>
      <c r="P35" s="42" t="s">
        <v>76</v>
      </c>
      <c r="Q35" s="52">
        <f t="shared" si="0"/>
        <v>0</v>
      </c>
    </row>
    <row r="36" spans="1:17" ht="33.75" x14ac:dyDescent="0.2">
      <c r="A36" s="10">
        <v>27</v>
      </c>
      <c r="B36" s="18">
        <v>42</v>
      </c>
      <c r="C36" s="19" t="s">
        <v>77</v>
      </c>
      <c r="D36" s="22" t="str">
        <f>$D$33</f>
        <v>Хөдөлмөрийн хөлсний доод хэмжээ</v>
      </c>
      <c r="E36" s="13"/>
      <c r="F36" s="13"/>
      <c r="G36" s="13"/>
      <c r="H36" s="10"/>
      <c r="I36" s="13">
        <v>2</v>
      </c>
      <c r="J36" s="13"/>
      <c r="K36" s="10"/>
      <c r="L36" s="10"/>
      <c r="M36" s="23"/>
      <c r="N36" s="10"/>
      <c r="O36" s="24">
        <v>2</v>
      </c>
      <c r="P36" s="42" t="str">
        <f>$P$35</f>
        <v>ЦАХТТТХ-24, ЭМДТХ-8.1.1, 8.1.2</v>
      </c>
      <c r="Q36" s="52">
        <f t="shared" si="0"/>
        <v>0</v>
      </c>
    </row>
    <row r="37" spans="1:17" ht="33.75" x14ac:dyDescent="0.2">
      <c r="A37" s="10">
        <v>28</v>
      </c>
      <c r="B37" s="18">
        <v>51</v>
      </c>
      <c r="C37" s="19" t="s">
        <v>78</v>
      </c>
      <c r="D37" s="22" t="str">
        <f>$D$36</f>
        <v>Хөдөлмөрийн хөлсний доод хэмжээ</v>
      </c>
      <c r="E37" s="13">
        <f t="shared" ref="E37:O37" si="3">E19</f>
        <v>8.5</v>
      </c>
      <c r="F37" s="13">
        <f t="shared" si="3"/>
        <v>0</v>
      </c>
      <c r="G37" s="13">
        <f t="shared" si="3"/>
        <v>1</v>
      </c>
      <c r="H37" s="13">
        <f t="shared" si="3"/>
        <v>0</v>
      </c>
      <c r="I37" s="13">
        <f t="shared" si="3"/>
        <v>2</v>
      </c>
      <c r="J37" s="13">
        <f t="shared" si="3"/>
        <v>0</v>
      </c>
      <c r="K37" s="13">
        <f t="shared" si="3"/>
        <v>0.2</v>
      </c>
      <c r="L37" s="13">
        <f t="shared" si="3"/>
        <v>0</v>
      </c>
      <c r="M37" s="34" t="str">
        <f t="shared" si="3"/>
        <v>0.8-2.8</v>
      </c>
      <c r="N37" s="13">
        <f t="shared" si="3"/>
        <v>0</v>
      </c>
      <c r="O37" s="24" t="str">
        <f t="shared" si="3"/>
        <v>11.0-13.0</v>
      </c>
      <c r="P37" s="42" t="s">
        <v>79</v>
      </c>
      <c r="Q37" s="52">
        <f t="shared" si="0"/>
        <v>0</v>
      </c>
    </row>
    <row r="38" spans="1:17" ht="105" customHeight="1" x14ac:dyDescent="0.2">
      <c r="A38" s="10">
        <v>29</v>
      </c>
      <c r="B38" s="11">
        <v>26</v>
      </c>
      <c r="C38" s="19" t="s">
        <v>80</v>
      </c>
      <c r="D38" s="22" t="s">
        <v>81</v>
      </c>
      <c r="E38" s="13"/>
      <c r="F38" s="13">
        <v>8.5</v>
      </c>
      <c r="G38" s="13"/>
      <c r="H38" s="13"/>
      <c r="I38" s="13"/>
      <c r="J38" s="13"/>
      <c r="K38" s="10"/>
      <c r="L38" s="10"/>
      <c r="M38" s="36"/>
      <c r="N38" s="34"/>
      <c r="O38" s="24">
        <v>7</v>
      </c>
      <c r="P38" s="17" t="s">
        <v>82</v>
      </c>
      <c r="Q38" s="52">
        <f t="shared" si="0"/>
        <v>8.5</v>
      </c>
    </row>
    <row r="39" spans="1:17" ht="22.5" customHeight="1" x14ac:dyDescent="0.2">
      <c r="A39" s="29">
        <v>30</v>
      </c>
      <c r="B39" s="12">
        <v>52</v>
      </c>
      <c r="C39" s="19" t="s">
        <v>83</v>
      </c>
      <c r="D39" s="22" t="s">
        <v>84</v>
      </c>
      <c r="E39" s="29"/>
      <c r="F39" s="13" t="s">
        <v>88</v>
      </c>
      <c r="G39" s="29"/>
      <c r="H39" s="35">
        <v>1</v>
      </c>
      <c r="I39" s="29"/>
      <c r="J39" s="29"/>
      <c r="K39" s="29"/>
      <c r="L39" s="29"/>
      <c r="M39" s="36"/>
      <c r="N39" s="35">
        <v>1</v>
      </c>
      <c r="O39" s="37">
        <v>12</v>
      </c>
      <c r="P39" s="17" t="s">
        <v>85</v>
      </c>
      <c r="Q39" s="52" t="e">
        <f t="shared" si="0"/>
        <v>#VALUE!</v>
      </c>
    </row>
  </sheetData>
  <mergeCells count="18">
    <mergeCell ref="M1:P4"/>
    <mergeCell ref="E8:F8"/>
    <mergeCell ref="G8:H8"/>
    <mergeCell ref="I8:J8"/>
    <mergeCell ref="K8:L8"/>
    <mergeCell ref="M8:N8"/>
    <mergeCell ref="B5:O5"/>
    <mergeCell ref="P7:P9"/>
    <mergeCell ref="A7:A9"/>
    <mergeCell ref="B7:C7"/>
    <mergeCell ref="D7:D9"/>
    <mergeCell ref="E7:N7"/>
    <mergeCell ref="O7:O9"/>
    <mergeCell ref="B8:B9"/>
    <mergeCell ref="C8:C9"/>
    <mergeCell ref="P15:P16"/>
    <mergeCell ref="P25:P26"/>
    <mergeCell ref="P13:P14"/>
  </mergeCells>
  <pageMargins left="0.25" right="0.25" top="0.75" bottom="0.75" header="0.3" footer="0.3"/>
  <pageSetup paperSize="9" scale="5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Tsatsral</dc:creator>
  <cp:lastModifiedBy>Oyuntulkhuur</cp:lastModifiedBy>
  <cp:lastPrinted>2022-06-28T08:02:12Z</cp:lastPrinted>
  <dcterms:created xsi:type="dcterms:W3CDTF">2017-05-10T07:19:19Z</dcterms:created>
  <dcterms:modified xsi:type="dcterms:W3CDTF">2022-06-28T08:02:43Z</dcterms:modified>
</cp:coreProperties>
</file>