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ore" sheetId="2" r:id="rId1"/>
    <sheet name="softcore" sheetId="3" r:id="rId2"/>
    <sheet name="accessory" sheetId="4" r:id="rId3"/>
    <sheet name="unique" sheetId="5" r:id="rId4"/>
    <sheet name="Sheet1" sheetId="1" r:id="rId5"/>
  </sheets>
  <externalReferences>
    <externalReference r:id="rId6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K13" i="1" s="1"/>
  <c r="C2" i="1"/>
  <c r="D2" i="1"/>
  <c r="Y20" i="1" s="1"/>
  <c r="E2" i="1"/>
  <c r="F3" i="1"/>
  <c r="AE3" i="1" s="1"/>
  <c r="F4" i="1"/>
  <c r="AE4" i="1" s="1"/>
  <c r="F5" i="1"/>
  <c r="AE5" i="1" s="1"/>
  <c r="F6" i="1"/>
  <c r="F7" i="1"/>
  <c r="X7" i="1" s="1"/>
  <c r="F8" i="1"/>
  <c r="AE8" i="1" s="1"/>
  <c r="F9" i="1"/>
  <c r="F10" i="1"/>
  <c r="X10" i="1" s="1"/>
  <c r="F11" i="1"/>
  <c r="AE11" i="1" s="1"/>
  <c r="F12" i="1"/>
  <c r="X12" i="1" s="1"/>
  <c r="F13" i="1"/>
  <c r="X13" i="1" s="1"/>
  <c r="F14" i="1"/>
  <c r="F15" i="1"/>
  <c r="Q15" i="1" s="1"/>
  <c r="F16" i="1"/>
  <c r="Q16" i="1" s="1"/>
  <c r="F17" i="1"/>
  <c r="AE17" i="1" s="1"/>
  <c r="F18" i="1"/>
  <c r="Q18" i="1" s="1"/>
  <c r="F19" i="1"/>
  <c r="F20" i="1"/>
  <c r="AE20" i="1" s="1"/>
  <c r="F21" i="1"/>
  <c r="Q21" i="1" s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E10" i="1" l="1"/>
  <c r="Z6" i="1"/>
  <c r="Z14" i="1"/>
  <c r="AG19" i="1"/>
  <c r="X15" i="1"/>
  <c r="Y21" i="1"/>
  <c r="AE7" i="1"/>
  <c r="X6" i="1"/>
  <c r="AG8" i="1"/>
  <c r="J6" i="1"/>
  <c r="K18" i="1"/>
  <c r="AG9" i="1"/>
  <c r="J7" i="1"/>
  <c r="X20" i="1"/>
  <c r="F2" i="1"/>
  <c r="X5" i="1"/>
  <c r="Z5" i="1"/>
  <c r="X4" i="1"/>
  <c r="Z7" i="1"/>
  <c r="J9" i="1"/>
  <c r="Y12" i="1"/>
  <c r="J14" i="1"/>
  <c r="K17" i="1"/>
  <c r="X19" i="1"/>
  <c r="X9" i="1"/>
  <c r="L14" i="1"/>
  <c r="J16" i="1"/>
  <c r="X17" i="1"/>
  <c r="Z19" i="1"/>
  <c r="Z9" i="1"/>
  <c r="J11" i="1"/>
  <c r="AE14" i="1"/>
  <c r="L16" i="1"/>
  <c r="Z17" i="1"/>
  <c r="AE19" i="1"/>
  <c r="K21" i="1"/>
  <c r="Z10" i="1"/>
  <c r="J8" i="1"/>
  <c r="X11" i="1"/>
  <c r="X16" i="1"/>
  <c r="X21" i="1"/>
  <c r="J4" i="1"/>
  <c r="J19" i="1"/>
  <c r="Z4" i="1"/>
  <c r="J5" i="1"/>
  <c r="AE6" i="1"/>
  <c r="X8" i="1"/>
  <c r="Z11" i="1"/>
  <c r="Z13" i="1"/>
  <c r="Y16" i="1"/>
  <c r="Z21" i="1"/>
  <c r="L3" i="1"/>
  <c r="AE9" i="1"/>
  <c r="Q3" i="1"/>
  <c r="Y3" i="1"/>
  <c r="Z8" i="1"/>
  <c r="J10" i="1"/>
  <c r="AE13" i="1"/>
  <c r="K15" i="1"/>
  <c r="AE16" i="1"/>
  <c r="Y18" i="1"/>
  <c r="J20" i="1"/>
  <c r="AE21" i="1"/>
  <c r="AG7" i="1"/>
  <c r="AG11" i="1"/>
  <c r="AG5" i="1"/>
  <c r="AG10" i="1"/>
  <c r="R16" i="1"/>
  <c r="S9" i="1"/>
  <c r="S20" i="1"/>
  <c r="R19" i="1"/>
  <c r="R10" i="1"/>
  <c r="R9" i="1"/>
  <c r="R6" i="1"/>
  <c r="R5" i="1"/>
  <c r="R4" i="1"/>
  <c r="R17" i="1"/>
  <c r="S10" i="1"/>
  <c r="S8" i="1"/>
  <c r="S6" i="1"/>
  <c r="S5" i="1"/>
  <c r="R3" i="1"/>
  <c r="R11" i="1"/>
  <c r="R8" i="1"/>
  <c r="R7" i="1"/>
  <c r="S19" i="1"/>
  <c r="R18" i="1"/>
  <c r="S11" i="1"/>
  <c r="S7" i="1"/>
  <c r="S4" i="1"/>
  <c r="S21" i="1"/>
  <c r="R20" i="1"/>
  <c r="S13" i="1"/>
  <c r="R12" i="1"/>
  <c r="R21" i="1"/>
  <c r="S14" i="1"/>
  <c r="R13" i="1"/>
  <c r="R14" i="1"/>
  <c r="S16" i="1"/>
  <c r="R15" i="1"/>
  <c r="AF18" i="1"/>
  <c r="AF3" i="1"/>
  <c r="AF13" i="1"/>
  <c r="AF19" i="1"/>
  <c r="AF11" i="1"/>
  <c r="AF10" i="1"/>
  <c r="AF9" i="1"/>
  <c r="AF8" i="1"/>
  <c r="AF7" i="1"/>
  <c r="AF6" i="1"/>
  <c r="AF5" i="1"/>
  <c r="AF4" i="1"/>
  <c r="AG14" i="1"/>
  <c r="AG21" i="1"/>
  <c r="AF20" i="1"/>
  <c r="AG13" i="1"/>
  <c r="AF12" i="1"/>
  <c r="AF21" i="1"/>
  <c r="AG15" i="1"/>
  <c r="AF14" i="1"/>
  <c r="AG16" i="1"/>
  <c r="AF15" i="1"/>
  <c r="AF16" i="1"/>
  <c r="AF17" i="1"/>
  <c r="AG3" i="1"/>
  <c r="AG6" i="1"/>
  <c r="AG4" i="1"/>
  <c r="Q14" i="1"/>
  <c r="L18" i="1"/>
  <c r="AG18" i="1"/>
  <c r="X3" i="1"/>
  <c r="Y4" i="1"/>
  <c r="Y5" i="1"/>
  <c r="Y6" i="1"/>
  <c r="Y7" i="1"/>
  <c r="Y8" i="1"/>
  <c r="Y9" i="1"/>
  <c r="Y10" i="1"/>
  <c r="Y11" i="1"/>
  <c r="Z12" i="1"/>
  <c r="Q13" i="1"/>
  <c r="J15" i="1"/>
  <c r="S15" i="1"/>
  <c r="AE15" i="1"/>
  <c r="K16" i="1"/>
  <c r="L17" i="1"/>
  <c r="AG17" i="1"/>
  <c r="X18" i="1"/>
  <c r="Y19" i="1"/>
  <c r="Z20" i="1"/>
  <c r="Q12" i="1"/>
  <c r="Q20" i="1"/>
  <c r="Z3" i="1"/>
  <c r="Q4" i="1"/>
  <c r="Q5" i="1"/>
  <c r="Q6" i="1"/>
  <c r="Q7" i="1"/>
  <c r="Q8" i="1"/>
  <c r="Q9" i="1"/>
  <c r="Q10" i="1"/>
  <c r="Q11" i="1"/>
  <c r="J13" i="1"/>
  <c r="K14" i="1"/>
  <c r="L15" i="1"/>
  <c r="Y17" i="1"/>
  <c r="Z18" i="1"/>
  <c r="Q19" i="1"/>
  <c r="J21" i="1"/>
  <c r="K12" i="1"/>
  <c r="L13" i="1"/>
  <c r="X14" i="1"/>
  <c r="Y15" i="1"/>
  <c r="Z16" i="1"/>
  <c r="Q17" i="1"/>
  <c r="K20" i="1"/>
  <c r="L21" i="1"/>
  <c r="J12" i="1"/>
  <c r="AE12" i="1"/>
  <c r="J3" i="1"/>
  <c r="S3" i="1"/>
  <c r="K4" i="1"/>
  <c r="K5" i="1"/>
  <c r="K6" i="1"/>
  <c r="K7" i="1"/>
  <c r="K8" i="1"/>
  <c r="K9" i="1"/>
  <c r="K10" i="1"/>
  <c r="K11" i="1"/>
  <c r="L12" i="1"/>
  <c r="AG12" i="1"/>
  <c r="Y14" i="1"/>
  <c r="Z15" i="1"/>
  <c r="J18" i="1"/>
  <c r="S18" i="1"/>
  <c r="AE18" i="1"/>
  <c r="K19" i="1"/>
  <c r="L20" i="1"/>
  <c r="AG20" i="1"/>
  <c r="S12" i="1"/>
  <c r="K3" i="1"/>
  <c r="L4" i="1"/>
  <c r="L5" i="1"/>
  <c r="L6" i="1"/>
  <c r="L7" i="1"/>
  <c r="L8" i="1"/>
  <c r="L9" i="1"/>
  <c r="L10" i="1"/>
  <c r="L11" i="1"/>
  <c r="Y13" i="1"/>
  <c r="J17" i="1"/>
  <c r="S17" i="1"/>
  <c r="L19" i="1"/>
</calcChain>
</file>

<file path=xl/sharedStrings.xml><?xml version="1.0" encoding="utf-8"?>
<sst xmlns="http://schemas.openxmlformats.org/spreadsheetml/2006/main" count="362" uniqueCount="71">
  <si>
    <t>core</t>
    <phoneticPr fontId="1" type="noConversion"/>
  </si>
  <si>
    <t>softcore</t>
    <phoneticPr fontId="1" type="noConversion"/>
  </si>
  <si>
    <t>accessory</t>
    <phoneticPr fontId="1" type="noConversion"/>
  </si>
  <si>
    <t>unique</t>
    <phoneticPr fontId="1" type="noConversion"/>
  </si>
  <si>
    <t>core</t>
    <phoneticPr fontId="1" type="noConversion"/>
  </si>
  <si>
    <t>core</t>
    <phoneticPr fontId="1" type="noConversion"/>
  </si>
  <si>
    <t>Transl (174)</t>
  </si>
  <si>
    <t>Pan_genome (4818)</t>
  </si>
  <si>
    <t>Defense (100)</t>
  </si>
  <si>
    <t>core</t>
    <phoneticPr fontId="1" type="noConversion"/>
  </si>
  <si>
    <t>core_othercog</t>
    <phoneticPr fontId="1" type="noConversion"/>
  </si>
  <si>
    <t>3_othercog</t>
    <phoneticPr fontId="1" type="noConversion"/>
  </si>
  <si>
    <t>p</t>
    <phoneticPr fontId="1" type="noConversion"/>
  </si>
  <si>
    <t>soft</t>
    <phoneticPr fontId="1" type="noConversion"/>
  </si>
  <si>
    <t>soft_othercog</t>
    <phoneticPr fontId="1" type="noConversion"/>
  </si>
  <si>
    <t>3_othercog</t>
    <phoneticPr fontId="1" type="noConversion"/>
  </si>
  <si>
    <t>p</t>
    <phoneticPr fontId="1" type="noConversion"/>
  </si>
  <si>
    <t>acc</t>
    <phoneticPr fontId="1" type="noConversion"/>
  </si>
  <si>
    <t>acc_othercog</t>
    <phoneticPr fontId="1" type="noConversion"/>
  </si>
  <si>
    <t>3_othercog</t>
    <phoneticPr fontId="1" type="noConversion"/>
  </si>
  <si>
    <t>unique</t>
    <phoneticPr fontId="1" type="noConversion"/>
  </si>
  <si>
    <t>unique_othercog</t>
    <phoneticPr fontId="1" type="noConversion"/>
  </si>
  <si>
    <t>3_othercog</t>
    <phoneticPr fontId="1" type="noConversion"/>
  </si>
  <si>
    <t>p</t>
    <phoneticPr fontId="1" type="noConversion"/>
  </si>
  <si>
    <t>uni</t>
    <phoneticPr fontId="1" type="noConversion"/>
  </si>
  <si>
    <t>Ion Trans (377)</t>
  </si>
  <si>
    <t>AA Metab (384)</t>
  </si>
  <si>
    <t>Second Metab (328)</t>
  </si>
  <si>
    <t>core</t>
    <phoneticPr fontId="1" type="noConversion"/>
  </si>
  <si>
    <t>Nuc Metab (81)</t>
  </si>
  <si>
    <t>Gen Func (718)</t>
  </si>
  <si>
    <t>Cell Cycle (42)</t>
  </si>
  <si>
    <t>Energy (329)</t>
  </si>
  <si>
    <t>Transcription (380)</t>
  </si>
  <si>
    <t>Func Unk (336)</t>
  </si>
  <si>
    <t>Lipid Metab (418)</t>
  </si>
  <si>
    <t>acc</t>
    <phoneticPr fontId="1" type="noConversion"/>
  </si>
  <si>
    <t>Replic Repair (274)</t>
  </si>
  <si>
    <t>Post Trans Mod (128)</t>
  </si>
  <si>
    <t>uni</t>
    <phoneticPr fontId="1" type="noConversion"/>
  </si>
  <si>
    <t>Cell Wall (187)</t>
  </si>
  <si>
    <t>uni</t>
    <phoneticPr fontId="1" type="noConversion"/>
  </si>
  <si>
    <t>Carb Metab (230)</t>
  </si>
  <si>
    <t>Signal Trans (125)</t>
  </si>
  <si>
    <t>Coenz Trans (164)</t>
  </si>
  <si>
    <t>uni</t>
    <phoneticPr fontId="1" type="noConversion"/>
  </si>
  <si>
    <t>Intracell Traff (43)</t>
  </si>
  <si>
    <t>soft</t>
    <phoneticPr fontId="1" type="noConversion"/>
  </si>
  <si>
    <t>soft</t>
    <phoneticPr fontId="1" type="noConversion"/>
  </si>
  <si>
    <t>soft</t>
    <phoneticPr fontId="1" type="noConversion"/>
  </si>
  <si>
    <t>acc</t>
    <phoneticPr fontId="1" type="noConversion"/>
  </si>
  <si>
    <t>soft</t>
    <phoneticPr fontId="1" type="noConversion"/>
  </si>
  <si>
    <t>uni</t>
    <phoneticPr fontId="1" type="noConversion"/>
  </si>
  <si>
    <t>acc</t>
    <phoneticPr fontId="1" type="noConversion"/>
  </si>
  <si>
    <t>acc</t>
    <phoneticPr fontId="1" type="noConversion"/>
  </si>
  <si>
    <t>soft</t>
    <phoneticPr fontId="1" type="noConversion"/>
  </si>
  <si>
    <t>soft</t>
    <phoneticPr fontId="1" type="noConversion"/>
  </si>
  <si>
    <t>core</t>
    <phoneticPr fontId="1" type="noConversion"/>
  </si>
  <si>
    <t>core</t>
  </si>
  <si>
    <t>core_othercog</t>
  </si>
  <si>
    <t>soft</t>
  </si>
  <si>
    <t>soft_othercog</t>
  </si>
  <si>
    <t>acc</t>
  </si>
  <si>
    <t>acc_othercog</t>
  </si>
  <si>
    <t>unique</t>
  </si>
  <si>
    <t>unique_othercog</t>
  </si>
  <si>
    <t>other3set</t>
    <phoneticPr fontId="1" type="noConversion"/>
  </si>
  <si>
    <t>other3set_othercog</t>
    <phoneticPr fontId="1" type="noConversion"/>
  </si>
  <si>
    <t>other3set</t>
    <phoneticPr fontId="1" type="noConversion"/>
  </si>
  <si>
    <t>p</t>
    <phoneticPr fontId="1" type="noConversion"/>
  </si>
  <si>
    <t>fdr(p)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</si>
</sst>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Alignment="1"/>
    <xf numFmtId="0" fontId="0" fillId="2" borderId="0" xfId="0" applyFill="1"/>
    <xf numFmtId="0" fontId="0" fillId="2" borderId="0" xfId="0" applyFill="1" applyAlignment="1"/>
    <xf numFmtId="11" fontId="0" fillId="0" borderId="0" xfId="0" applyNumberFormat="1" applyAlignment="1">
      <alignment vertical="center"/>
    </xf>
    <xf numFmtId="11" fontId="0" fillId="2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464;&#37329;&#27874;\&#23454;&#39564;&#23460;\&#25968;&#25454;\&#26041;&#21321;&#24072;&#22992;\&#25972;&#29702;\F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Sheet3"/>
      <sheetName val="Sheet4"/>
    </sheetNames>
    <sheetDataSet>
      <sheetData sheetId="0"/>
      <sheetData sheetId="1"/>
      <sheetData sheetId="2">
        <row r="1">
          <cell r="I1" t="str">
            <v>core</v>
          </cell>
          <cell r="J1" t="str">
            <v>softcore</v>
          </cell>
          <cell r="K1" t="str">
            <v>accessory</v>
          </cell>
          <cell r="L1" t="str">
            <v>unique</v>
          </cell>
        </row>
        <row r="2">
          <cell r="H2" t="str">
            <v>Defense (100)</v>
          </cell>
          <cell r="I2">
            <v>7.0000000000000007E-2</v>
          </cell>
          <cell r="J2">
            <v>0.05</v>
          </cell>
          <cell r="K2">
            <v>0.57999999999999996</v>
          </cell>
          <cell r="L2">
            <v>0.3</v>
          </cell>
        </row>
        <row r="3">
          <cell r="H3" t="str">
            <v>Second Metab (328)</v>
          </cell>
          <cell r="I3">
            <v>7.621951219512195E-2</v>
          </cell>
          <cell r="J3">
            <v>0.11585365853658537</v>
          </cell>
          <cell r="K3">
            <v>0.5152439024390244</v>
          </cell>
          <cell r="L3">
            <v>0.29268292682926828</v>
          </cell>
        </row>
        <row r="4">
          <cell r="H4" t="str">
            <v>Ion Trans (377)</v>
          </cell>
          <cell r="I4">
            <v>8.4880636604774531E-2</v>
          </cell>
          <cell r="J4">
            <v>0.11140583554376658</v>
          </cell>
          <cell r="K4">
            <v>0.56233421750663126</v>
          </cell>
          <cell r="L4">
            <v>0.2413793103448276</v>
          </cell>
        </row>
        <row r="5">
          <cell r="H5" t="str">
            <v>Cell Cycle (42)</v>
          </cell>
          <cell r="I5">
            <v>9.5238095238095233E-2</v>
          </cell>
          <cell r="J5">
            <v>0.11904761904761904</v>
          </cell>
          <cell r="K5">
            <v>0.47619047619047616</v>
          </cell>
          <cell r="L5">
            <v>0.30952380952380953</v>
          </cell>
        </row>
        <row r="6">
          <cell r="H6" t="str">
            <v>Gen Func (718)</v>
          </cell>
          <cell r="I6">
            <v>0.11002785515320335</v>
          </cell>
          <cell r="J6">
            <v>0.14345403899721448</v>
          </cell>
          <cell r="K6">
            <v>0.48050139275766018</v>
          </cell>
          <cell r="L6">
            <v>0.26601671309192199</v>
          </cell>
        </row>
        <row r="7">
          <cell r="H7" t="str">
            <v>Func Unk (336)</v>
          </cell>
          <cell r="I7">
            <v>0.125</v>
          </cell>
          <cell r="J7">
            <v>0.15773809523809523</v>
          </cell>
          <cell r="K7">
            <v>0.5</v>
          </cell>
          <cell r="L7">
            <v>0.21726190476190477</v>
          </cell>
        </row>
        <row r="8">
          <cell r="H8" t="str">
            <v>Lipid Metab (418)</v>
          </cell>
          <cell r="I8">
            <v>0.12679425837320574</v>
          </cell>
          <cell r="J8">
            <v>0.15550239234449761</v>
          </cell>
          <cell r="K8">
            <v>0.5143540669856459</v>
          </cell>
          <cell r="L8">
            <v>0.20334928229665072</v>
          </cell>
        </row>
        <row r="9">
          <cell r="H9" t="str">
            <v>Replic Repair (274)</v>
          </cell>
          <cell r="I9">
            <v>0.13503649635036497</v>
          </cell>
          <cell r="J9">
            <v>9.8540145985401464E-2</v>
          </cell>
          <cell r="K9">
            <v>0.47080291970802918</v>
          </cell>
          <cell r="L9">
            <v>0.29562043795620441</v>
          </cell>
        </row>
        <row r="10">
          <cell r="H10" t="str">
            <v>Transcription (380)</v>
          </cell>
          <cell r="I10">
            <v>0.13947368421052631</v>
          </cell>
          <cell r="J10">
            <v>0.12631578947368421</v>
          </cell>
          <cell r="K10">
            <v>0.52105263157894732</v>
          </cell>
          <cell r="L10">
            <v>0.2131578947368421</v>
          </cell>
        </row>
        <row r="11">
          <cell r="H11" t="str">
            <v>Cell Wall (187)</v>
          </cell>
          <cell r="I11">
            <v>0.1497326203208556</v>
          </cell>
          <cell r="J11">
            <v>0.12299465240641712</v>
          </cell>
          <cell r="K11">
            <v>0.48663101604278075</v>
          </cell>
          <cell r="L11">
            <v>0.24064171122994651</v>
          </cell>
        </row>
        <row r="12">
          <cell r="H12" t="str">
            <v>Carb Metab (230)</v>
          </cell>
          <cell r="I12">
            <v>0.15652173913043479</v>
          </cell>
          <cell r="J12">
            <v>0.11739130434782609</v>
          </cell>
          <cell r="K12">
            <v>0.52608695652173909</v>
          </cell>
          <cell r="L12">
            <v>0.2</v>
          </cell>
        </row>
        <row r="13">
          <cell r="H13" t="str">
            <v>Signal Trans (125)</v>
          </cell>
          <cell r="I13">
            <v>0.17599999999999999</v>
          </cell>
          <cell r="J13">
            <v>0.104</v>
          </cell>
          <cell r="K13">
            <v>0.52</v>
          </cell>
          <cell r="L13">
            <v>0.2</v>
          </cell>
        </row>
        <row r="14">
          <cell r="H14" t="str">
            <v>Coenz Trans (164)</v>
          </cell>
          <cell r="I14">
            <v>0.18292682926829268</v>
          </cell>
          <cell r="J14">
            <v>0.14634146341463414</v>
          </cell>
          <cell r="K14">
            <v>0.53048780487804881</v>
          </cell>
          <cell r="L14">
            <v>0.1402439024390244</v>
          </cell>
        </row>
        <row r="15">
          <cell r="H15" t="str">
            <v>Energy (329)</v>
          </cell>
          <cell r="I15">
            <v>0.19148936170212766</v>
          </cell>
          <cell r="J15">
            <v>0.1337386018237082</v>
          </cell>
          <cell r="K15">
            <v>0.44376899696048633</v>
          </cell>
          <cell r="L15">
            <v>0.23100303951367782</v>
          </cell>
        </row>
        <row r="16">
          <cell r="H16" t="str">
            <v>AA Metab (384)</v>
          </cell>
          <cell r="I16">
            <v>0.22916666666666666</v>
          </cell>
          <cell r="J16">
            <v>0.13802083333333334</v>
          </cell>
          <cell r="K16">
            <v>0.41927083333333331</v>
          </cell>
          <cell r="L16">
            <v>0.21354166666666666</v>
          </cell>
        </row>
        <row r="17">
          <cell r="H17" t="str">
            <v>Post Trans Mod (128)</v>
          </cell>
          <cell r="I17">
            <v>0.28125</v>
          </cell>
          <cell r="J17">
            <v>0.1015625</v>
          </cell>
          <cell r="K17">
            <v>0.421875</v>
          </cell>
          <cell r="L17">
            <v>0.1953125</v>
          </cell>
        </row>
        <row r="18">
          <cell r="H18" t="str">
            <v>Intracell Traff (43)</v>
          </cell>
          <cell r="I18">
            <v>0.30232558139534882</v>
          </cell>
          <cell r="J18">
            <v>6.9767441860465115E-2</v>
          </cell>
          <cell r="K18">
            <v>0.39534883720930231</v>
          </cell>
          <cell r="L18">
            <v>0.23255813953488372</v>
          </cell>
        </row>
        <row r="19">
          <cell r="H19" t="str">
            <v>Nuc Metab (81)</v>
          </cell>
          <cell r="I19">
            <v>0.35802469135802467</v>
          </cell>
          <cell r="J19">
            <v>0.14814814814814814</v>
          </cell>
          <cell r="K19">
            <v>0.40740740740740738</v>
          </cell>
          <cell r="L19">
            <v>8.6419753086419748E-2</v>
          </cell>
        </row>
        <row r="20">
          <cell r="H20" t="str">
            <v>Transl (174)</v>
          </cell>
          <cell r="I20">
            <v>0.45977011494252873</v>
          </cell>
          <cell r="J20">
            <v>0.13218390804597702</v>
          </cell>
          <cell r="K20">
            <v>0.34482758620689657</v>
          </cell>
          <cell r="L20">
            <v>6.3218390804597707E-2</v>
          </cell>
        </row>
        <row r="21">
          <cell r="H21" t="str">
            <v>Pan_genome (4818)</v>
          </cell>
          <cell r="I21">
            <v>0.15711913657119136</v>
          </cell>
          <cell r="J21">
            <v>0.12889165628891655</v>
          </cell>
          <cell r="K21">
            <v>0.487546699875467</v>
          </cell>
          <cell r="L21">
            <v>0.22644250726442508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" activeCellId="1" sqref="C1 E1"/>
    </sheetView>
  </sheetViews>
  <sheetFormatPr defaultRowHeight="14.25" x14ac:dyDescent="0.2"/>
  <cols>
    <col min="3" max="3" width="7.875" customWidth="1"/>
  </cols>
  <sheetData>
    <row r="1" spans="1:5" x14ac:dyDescent="0.2">
      <c r="B1" t="s">
        <v>58</v>
      </c>
      <c r="C1" t="s">
        <v>66</v>
      </c>
      <c r="D1" t="s">
        <v>59</v>
      </c>
      <c r="E1" t="s">
        <v>67</v>
      </c>
    </row>
    <row r="2" spans="1:5" x14ac:dyDescent="0.2">
      <c r="A2" t="s">
        <v>26</v>
      </c>
      <c r="B2">
        <v>88</v>
      </c>
      <c r="C2">
        <v>296</v>
      </c>
      <c r="D2">
        <v>669</v>
      </c>
      <c r="E2">
        <v>3765</v>
      </c>
    </row>
    <row r="3" spans="1:5" x14ac:dyDescent="0.2">
      <c r="A3" t="s">
        <v>6</v>
      </c>
      <c r="B3">
        <v>80</v>
      </c>
      <c r="C3">
        <v>94</v>
      </c>
      <c r="D3">
        <v>677</v>
      </c>
      <c r="E3">
        <v>3967</v>
      </c>
    </row>
    <row r="4" spans="1:5" x14ac:dyDescent="0.2">
      <c r="A4" t="s">
        <v>30</v>
      </c>
      <c r="B4">
        <v>79</v>
      </c>
      <c r="C4">
        <v>639</v>
      </c>
      <c r="D4">
        <v>678</v>
      </c>
      <c r="E4">
        <v>3422</v>
      </c>
    </row>
    <row r="5" spans="1:5" x14ac:dyDescent="0.2">
      <c r="A5" t="s">
        <v>32</v>
      </c>
      <c r="B5">
        <v>63</v>
      </c>
      <c r="C5">
        <v>266</v>
      </c>
      <c r="D5">
        <v>694</v>
      </c>
      <c r="E5">
        <v>3795</v>
      </c>
    </row>
    <row r="6" spans="1:5" x14ac:dyDescent="0.2">
      <c r="A6" t="s">
        <v>33</v>
      </c>
      <c r="B6">
        <v>53</v>
      </c>
      <c r="C6">
        <v>327</v>
      </c>
      <c r="D6">
        <v>704</v>
      </c>
      <c r="E6">
        <v>3734</v>
      </c>
    </row>
    <row r="7" spans="1:5" x14ac:dyDescent="0.2">
      <c r="A7" t="s">
        <v>35</v>
      </c>
      <c r="B7">
        <v>53</v>
      </c>
      <c r="C7">
        <v>365</v>
      </c>
      <c r="D7">
        <v>704</v>
      </c>
      <c r="E7">
        <v>3696</v>
      </c>
    </row>
    <row r="8" spans="1:5" x14ac:dyDescent="0.2">
      <c r="A8" t="s">
        <v>34</v>
      </c>
      <c r="B8">
        <v>42</v>
      </c>
      <c r="C8">
        <v>294</v>
      </c>
      <c r="D8">
        <v>715</v>
      </c>
      <c r="E8">
        <v>3767</v>
      </c>
    </row>
    <row r="9" spans="1:5" x14ac:dyDescent="0.2">
      <c r="A9" t="s">
        <v>37</v>
      </c>
      <c r="B9">
        <v>37</v>
      </c>
      <c r="C9">
        <v>237</v>
      </c>
      <c r="D9">
        <v>720</v>
      </c>
      <c r="E9">
        <v>3824</v>
      </c>
    </row>
    <row r="10" spans="1:5" x14ac:dyDescent="0.2">
      <c r="A10" t="s">
        <v>38</v>
      </c>
      <c r="B10">
        <v>36</v>
      </c>
      <c r="C10">
        <v>92</v>
      </c>
      <c r="D10">
        <v>721</v>
      </c>
      <c r="E10">
        <v>3969</v>
      </c>
    </row>
    <row r="11" spans="1:5" x14ac:dyDescent="0.2">
      <c r="A11" t="s">
        <v>42</v>
      </c>
      <c r="B11">
        <v>36</v>
      </c>
      <c r="C11">
        <v>194</v>
      </c>
      <c r="D11">
        <v>721</v>
      </c>
      <c r="E11">
        <v>3867</v>
      </c>
    </row>
    <row r="12" spans="1:5" x14ac:dyDescent="0.2">
      <c r="A12" t="s">
        <v>25</v>
      </c>
      <c r="B12">
        <v>32</v>
      </c>
      <c r="C12">
        <v>345</v>
      </c>
      <c r="D12">
        <v>725</v>
      </c>
      <c r="E12">
        <v>3716</v>
      </c>
    </row>
    <row r="13" spans="1:5" x14ac:dyDescent="0.2">
      <c r="A13" t="s">
        <v>44</v>
      </c>
      <c r="B13">
        <v>30</v>
      </c>
      <c r="C13">
        <v>134</v>
      </c>
      <c r="D13">
        <v>727</v>
      </c>
      <c r="E13">
        <v>3927</v>
      </c>
    </row>
    <row r="14" spans="1:5" x14ac:dyDescent="0.2">
      <c r="A14" t="s">
        <v>29</v>
      </c>
      <c r="B14">
        <v>29</v>
      </c>
      <c r="C14">
        <v>52</v>
      </c>
      <c r="D14">
        <v>728</v>
      </c>
      <c r="E14">
        <v>4009</v>
      </c>
    </row>
    <row r="15" spans="1:5" x14ac:dyDescent="0.2">
      <c r="A15" t="s">
        <v>40</v>
      </c>
      <c r="B15">
        <v>28</v>
      </c>
      <c r="C15">
        <v>159</v>
      </c>
      <c r="D15">
        <v>729</v>
      </c>
      <c r="E15">
        <v>3902</v>
      </c>
    </row>
    <row r="16" spans="1:5" x14ac:dyDescent="0.2">
      <c r="A16" t="s">
        <v>27</v>
      </c>
      <c r="B16">
        <v>25</v>
      </c>
      <c r="C16">
        <v>303</v>
      </c>
      <c r="D16">
        <v>732</v>
      </c>
      <c r="E16">
        <v>3758</v>
      </c>
    </row>
    <row r="17" spans="1:5" x14ac:dyDescent="0.2">
      <c r="A17" t="s">
        <v>43</v>
      </c>
      <c r="B17">
        <v>22</v>
      </c>
      <c r="C17">
        <v>103</v>
      </c>
      <c r="D17">
        <v>735</v>
      </c>
      <c r="E17">
        <v>3958</v>
      </c>
    </row>
    <row r="18" spans="1:5" x14ac:dyDescent="0.2">
      <c r="A18" t="s">
        <v>46</v>
      </c>
      <c r="B18">
        <v>13</v>
      </c>
      <c r="C18">
        <v>30</v>
      </c>
      <c r="D18">
        <v>744</v>
      </c>
      <c r="E18">
        <v>4031</v>
      </c>
    </row>
    <row r="19" spans="1:5" x14ac:dyDescent="0.2">
      <c r="A19" t="s">
        <v>8</v>
      </c>
      <c r="B19">
        <v>7</v>
      </c>
      <c r="C19">
        <v>93</v>
      </c>
      <c r="D19">
        <v>750</v>
      </c>
      <c r="E19">
        <v>3968</v>
      </c>
    </row>
    <row r="20" spans="1:5" x14ac:dyDescent="0.2">
      <c r="A20" t="s">
        <v>31</v>
      </c>
      <c r="B20">
        <v>4</v>
      </c>
      <c r="C20">
        <v>38</v>
      </c>
      <c r="D20">
        <v>753</v>
      </c>
      <c r="E20">
        <v>4023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" activeCellId="1" sqref="E1 C1"/>
    </sheetView>
  </sheetViews>
  <sheetFormatPr defaultRowHeight="14.25" x14ac:dyDescent="0.2"/>
  <sheetData>
    <row r="1" spans="1:5" x14ac:dyDescent="0.2">
      <c r="B1" t="s">
        <v>60</v>
      </c>
      <c r="C1" t="s">
        <v>66</v>
      </c>
      <c r="D1" t="s">
        <v>61</v>
      </c>
      <c r="E1" t="s">
        <v>67</v>
      </c>
    </row>
    <row r="2" spans="1:5" x14ac:dyDescent="0.2">
      <c r="A2" s="1" t="s">
        <v>26</v>
      </c>
      <c r="B2">
        <v>53</v>
      </c>
      <c r="C2">
        <v>331</v>
      </c>
      <c r="D2">
        <v>568</v>
      </c>
      <c r="E2">
        <v>3866</v>
      </c>
    </row>
    <row r="3" spans="1:5" x14ac:dyDescent="0.2">
      <c r="A3" s="1" t="s">
        <v>6</v>
      </c>
      <c r="B3">
        <v>23</v>
      </c>
      <c r="C3">
        <v>151</v>
      </c>
      <c r="D3">
        <v>598</v>
      </c>
      <c r="E3">
        <v>4046</v>
      </c>
    </row>
    <row r="4" spans="1:5" x14ac:dyDescent="0.2">
      <c r="A4" s="1" t="s">
        <v>30</v>
      </c>
      <c r="B4">
        <v>103</v>
      </c>
      <c r="C4">
        <v>615</v>
      </c>
      <c r="D4">
        <v>518</v>
      </c>
      <c r="E4">
        <v>3582</v>
      </c>
    </row>
    <row r="5" spans="1:5" x14ac:dyDescent="0.2">
      <c r="A5" s="1" t="s">
        <v>32</v>
      </c>
      <c r="B5">
        <v>44</v>
      </c>
      <c r="C5">
        <v>285</v>
      </c>
      <c r="D5">
        <v>577</v>
      </c>
      <c r="E5">
        <v>3912</v>
      </c>
    </row>
    <row r="6" spans="1:5" x14ac:dyDescent="0.2">
      <c r="A6" s="1" t="s">
        <v>33</v>
      </c>
      <c r="B6">
        <v>48</v>
      </c>
      <c r="C6">
        <v>332</v>
      </c>
      <c r="D6">
        <v>573</v>
      </c>
      <c r="E6">
        <v>3865</v>
      </c>
    </row>
    <row r="7" spans="1:5" x14ac:dyDescent="0.2">
      <c r="A7" s="1" t="s">
        <v>35</v>
      </c>
      <c r="B7">
        <v>65</v>
      </c>
      <c r="C7">
        <v>353</v>
      </c>
      <c r="D7">
        <v>556</v>
      </c>
      <c r="E7">
        <v>3844</v>
      </c>
    </row>
    <row r="8" spans="1:5" x14ac:dyDescent="0.2">
      <c r="A8" s="1" t="s">
        <v>34</v>
      </c>
      <c r="B8">
        <v>53</v>
      </c>
      <c r="C8">
        <v>283</v>
      </c>
      <c r="D8">
        <v>568</v>
      </c>
      <c r="E8">
        <v>3914</v>
      </c>
    </row>
    <row r="9" spans="1:5" x14ac:dyDescent="0.2">
      <c r="A9" s="1" t="s">
        <v>37</v>
      </c>
      <c r="B9">
        <v>27</v>
      </c>
      <c r="C9">
        <v>247</v>
      </c>
      <c r="D9">
        <v>594</v>
      </c>
      <c r="E9">
        <v>3950</v>
      </c>
    </row>
    <row r="10" spans="1:5" x14ac:dyDescent="0.2">
      <c r="A10" s="1" t="s">
        <v>38</v>
      </c>
      <c r="B10">
        <v>13</v>
      </c>
      <c r="C10">
        <v>115</v>
      </c>
      <c r="D10">
        <v>608</v>
      </c>
      <c r="E10">
        <v>4082</v>
      </c>
    </row>
    <row r="11" spans="1:5" x14ac:dyDescent="0.2">
      <c r="A11" s="1" t="s">
        <v>42</v>
      </c>
      <c r="B11">
        <v>27</v>
      </c>
      <c r="C11">
        <v>203</v>
      </c>
      <c r="D11">
        <v>594</v>
      </c>
      <c r="E11">
        <v>3994</v>
      </c>
    </row>
    <row r="12" spans="1:5" x14ac:dyDescent="0.2">
      <c r="A12" s="1" t="s">
        <v>25</v>
      </c>
      <c r="B12">
        <v>42</v>
      </c>
      <c r="C12">
        <v>335</v>
      </c>
      <c r="D12">
        <v>579</v>
      </c>
      <c r="E12">
        <v>3862</v>
      </c>
    </row>
    <row r="13" spans="1:5" x14ac:dyDescent="0.2">
      <c r="A13" s="1" t="s">
        <v>44</v>
      </c>
      <c r="B13">
        <v>24</v>
      </c>
      <c r="C13">
        <v>140</v>
      </c>
      <c r="D13">
        <v>597</v>
      </c>
      <c r="E13">
        <v>4057</v>
      </c>
    </row>
    <row r="14" spans="1:5" x14ac:dyDescent="0.2">
      <c r="A14" s="1" t="s">
        <v>29</v>
      </c>
      <c r="B14">
        <v>12</v>
      </c>
      <c r="C14">
        <v>69</v>
      </c>
      <c r="D14">
        <v>609</v>
      </c>
      <c r="E14">
        <v>4128</v>
      </c>
    </row>
    <row r="15" spans="1:5" x14ac:dyDescent="0.2">
      <c r="A15" s="1" t="s">
        <v>40</v>
      </c>
      <c r="B15">
        <v>23</v>
      </c>
      <c r="C15">
        <v>164</v>
      </c>
      <c r="D15">
        <v>598</v>
      </c>
      <c r="E15">
        <v>4033</v>
      </c>
    </row>
    <row r="16" spans="1:5" x14ac:dyDescent="0.2">
      <c r="A16" s="1" t="s">
        <v>27</v>
      </c>
      <c r="B16">
        <v>38</v>
      </c>
      <c r="C16">
        <v>290</v>
      </c>
      <c r="D16">
        <v>583</v>
      </c>
      <c r="E16">
        <v>3907</v>
      </c>
    </row>
    <row r="17" spans="1:5" x14ac:dyDescent="0.2">
      <c r="A17" s="1" t="s">
        <v>43</v>
      </c>
      <c r="B17">
        <v>13</v>
      </c>
      <c r="C17">
        <v>112</v>
      </c>
      <c r="D17">
        <v>608</v>
      </c>
      <c r="E17">
        <v>4085</v>
      </c>
    </row>
    <row r="18" spans="1:5" x14ac:dyDescent="0.2">
      <c r="A18" s="1" t="s">
        <v>46</v>
      </c>
      <c r="B18">
        <v>3</v>
      </c>
      <c r="C18">
        <v>40</v>
      </c>
      <c r="D18">
        <v>618</v>
      </c>
      <c r="E18">
        <v>4157</v>
      </c>
    </row>
    <row r="19" spans="1:5" x14ac:dyDescent="0.2">
      <c r="A19" s="1" t="s">
        <v>8</v>
      </c>
      <c r="B19">
        <v>5</v>
      </c>
      <c r="C19">
        <v>95</v>
      </c>
      <c r="D19">
        <v>616</v>
      </c>
      <c r="E19">
        <v>4102</v>
      </c>
    </row>
    <row r="20" spans="1:5" x14ac:dyDescent="0.2">
      <c r="A20" s="1" t="s">
        <v>31</v>
      </c>
      <c r="B20">
        <v>5</v>
      </c>
      <c r="C20">
        <v>37</v>
      </c>
      <c r="D20">
        <v>616</v>
      </c>
      <c r="E20">
        <v>4160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" activeCellId="1" sqref="E1 C1"/>
    </sheetView>
  </sheetViews>
  <sheetFormatPr defaultRowHeight="14.25" x14ac:dyDescent="0.2"/>
  <sheetData>
    <row r="1" spans="1:5" x14ac:dyDescent="0.2">
      <c r="B1" t="s">
        <v>62</v>
      </c>
      <c r="C1" t="s">
        <v>66</v>
      </c>
      <c r="D1" t="s">
        <v>63</v>
      </c>
      <c r="E1" t="s">
        <v>67</v>
      </c>
    </row>
    <row r="2" spans="1:5" x14ac:dyDescent="0.2">
      <c r="A2" t="s">
        <v>26</v>
      </c>
      <c r="B2">
        <v>161</v>
      </c>
      <c r="C2">
        <v>223</v>
      </c>
      <c r="D2">
        <v>2188</v>
      </c>
      <c r="E2">
        <v>2246</v>
      </c>
    </row>
    <row r="3" spans="1:5" x14ac:dyDescent="0.2">
      <c r="A3" t="s">
        <v>6</v>
      </c>
      <c r="B3">
        <v>60</v>
      </c>
      <c r="C3">
        <v>114</v>
      </c>
      <c r="D3">
        <v>2289</v>
      </c>
      <c r="E3">
        <v>2355</v>
      </c>
    </row>
    <row r="4" spans="1:5" x14ac:dyDescent="0.2">
      <c r="A4" t="s">
        <v>30</v>
      </c>
      <c r="B4">
        <v>345</v>
      </c>
      <c r="C4">
        <v>373</v>
      </c>
      <c r="D4">
        <v>2004</v>
      </c>
      <c r="E4">
        <v>2096</v>
      </c>
    </row>
    <row r="5" spans="1:5" x14ac:dyDescent="0.2">
      <c r="A5" t="s">
        <v>32</v>
      </c>
      <c r="B5">
        <v>146</v>
      </c>
      <c r="C5">
        <v>183</v>
      </c>
      <c r="D5">
        <v>2203</v>
      </c>
      <c r="E5">
        <v>2286</v>
      </c>
    </row>
    <row r="6" spans="1:5" x14ac:dyDescent="0.2">
      <c r="A6" t="s">
        <v>33</v>
      </c>
      <c r="B6">
        <v>198</v>
      </c>
      <c r="C6">
        <v>182</v>
      </c>
      <c r="D6">
        <v>2151</v>
      </c>
      <c r="E6">
        <v>2287</v>
      </c>
    </row>
    <row r="7" spans="1:5" x14ac:dyDescent="0.2">
      <c r="A7" t="s">
        <v>35</v>
      </c>
      <c r="B7">
        <v>215</v>
      </c>
      <c r="C7">
        <v>203</v>
      </c>
      <c r="D7">
        <v>2134</v>
      </c>
      <c r="E7">
        <v>2266</v>
      </c>
    </row>
    <row r="8" spans="1:5" x14ac:dyDescent="0.2">
      <c r="A8" t="s">
        <v>34</v>
      </c>
      <c r="B8">
        <v>168</v>
      </c>
      <c r="C8">
        <v>168</v>
      </c>
      <c r="D8">
        <v>2181</v>
      </c>
      <c r="E8">
        <v>2301</v>
      </c>
    </row>
    <row r="9" spans="1:5" x14ac:dyDescent="0.2">
      <c r="A9" t="s">
        <v>37</v>
      </c>
      <c r="B9">
        <v>129</v>
      </c>
      <c r="C9">
        <v>145</v>
      </c>
      <c r="D9">
        <v>2220</v>
      </c>
      <c r="E9">
        <v>2324</v>
      </c>
    </row>
    <row r="10" spans="1:5" x14ac:dyDescent="0.2">
      <c r="A10" t="s">
        <v>38</v>
      </c>
      <c r="B10">
        <v>54</v>
      </c>
      <c r="C10">
        <v>74</v>
      </c>
      <c r="D10">
        <v>2295</v>
      </c>
      <c r="E10">
        <v>2395</v>
      </c>
    </row>
    <row r="11" spans="1:5" x14ac:dyDescent="0.2">
      <c r="A11" t="s">
        <v>42</v>
      </c>
      <c r="B11">
        <v>121</v>
      </c>
      <c r="C11">
        <v>109</v>
      </c>
      <c r="D11">
        <v>2228</v>
      </c>
      <c r="E11">
        <v>2360</v>
      </c>
    </row>
    <row r="12" spans="1:5" x14ac:dyDescent="0.2">
      <c r="A12" t="s">
        <v>25</v>
      </c>
      <c r="B12">
        <v>212</v>
      </c>
      <c r="C12">
        <v>165</v>
      </c>
      <c r="D12">
        <v>2137</v>
      </c>
      <c r="E12">
        <v>2304</v>
      </c>
    </row>
    <row r="13" spans="1:5" x14ac:dyDescent="0.2">
      <c r="A13" t="s">
        <v>44</v>
      </c>
      <c r="B13">
        <v>87</v>
      </c>
      <c r="C13">
        <v>77</v>
      </c>
      <c r="D13">
        <v>2262</v>
      </c>
      <c r="E13">
        <v>2392</v>
      </c>
    </row>
    <row r="14" spans="1:5" x14ac:dyDescent="0.2">
      <c r="A14" t="s">
        <v>29</v>
      </c>
      <c r="B14">
        <v>33</v>
      </c>
      <c r="C14">
        <v>48</v>
      </c>
      <c r="D14">
        <v>2316</v>
      </c>
      <c r="E14">
        <v>2421</v>
      </c>
    </row>
    <row r="15" spans="1:5" x14ac:dyDescent="0.2">
      <c r="A15" t="s">
        <v>40</v>
      </c>
      <c r="B15">
        <v>91</v>
      </c>
      <c r="C15">
        <v>96</v>
      </c>
      <c r="D15">
        <v>2258</v>
      </c>
      <c r="E15">
        <v>2373</v>
      </c>
    </row>
    <row r="16" spans="1:5" x14ac:dyDescent="0.2">
      <c r="A16" t="s">
        <v>27</v>
      </c>
      <c r="B16">
        <v>169</v>
      </c>
      <c r="C16">
        <v>159</v>
      </c>
      <c r="D16">
        <v>2180</v>
      </c>
      <c r="E16">
        <v>2310</v>
      </c>
    </row>
    <row r="17" spans="1:5" x14ac:dyDescent="0.2">
      <c r="A17" t="s">
        <v>43</v>
      </c>
      <c r="B17">
        <v>65</v>
      </c>
      <c r="C17">
        <v>60</v>
      </c>
      <c r="D17">
        <v>2284</v>
      </c>
      <c r="E17">
        <v>2409</v>
      </c>
    </row>
    <row r="18" spans="1:5" x14ac:dyDescent="0.2">
      <c r="A18" t="s">
        <v>46</v>
      </c>
      <c r="B18">
        <v>17</v>
      </c>
      <c r="C18">
        <v>26</v>
      </c>
      <c r="D18">
        <v>2332</v>
      </c>
      <c r="E18">
        <v>2443</v>
      </c>
    </row>
    <row r="19" spans="1:5" x14ac:dyDescent="0.2">
      <c r="A19" t="s">
        <v>8</v>
      </c>
      <c r="B19">
        <v>58</v>
      </c>
      <c r="C19">
        <v>42</v>
      </c>
      <c r="D19">
        <v>2291</v>
      </c>
      <c r="E19">
        <v>2427</v>
      </c>
    </row>
    <row r="20" spans="1:5" x14ac:dyDescent="0.2">
      <c r="A20" t="s">
        <v>31</v>
      </c>
      <c r="B20">
        <v>20</v>
      </c>
      <c r="C20">
        <v>22</v>
      </c>
      <c r="D20">
        <v>2329</v>
      </c>
      <c r="E20">
        <v>2447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F1" sqref="F1"/>
    </sheetView>
  </sheetViews>
  <sheetFormatPr defaultRowHeight="14.25" x14ac:dyDescent="0.2"/>
  <cols>
    <col min="5" max="5" width="13.5" customWidth="1"/>
  </cols>
  <sheetData>
    <row r="1" spans="1:5" x14ac:dyDescent="0.2">
      <c r="B1" t="s">
        <v>64</v>
      </c>
      <c r="C1" t="s">
        <v>68</v>
      </c>
      <c r="D1" t="s">
        <v>65</v>
      </c>
      <c r="E1" t="s">
        <v>67</v>
      </c>
    </row>
    <row r="2" spans="1:5" x14ac:dyDescent="0.2">
      <c r="A2" t="s">
        <v>26</v>
      </c>
      <c r="B2">
        <v>82</v>
      </c>
      <c r="C2">
        <v>302</v>
      </c>
      <c r="D2">
        <v>1009</v>
      </c>
      <c r="E2">
        <v>3425</v>
      </c>
    </row>
    <row r="3" spans="1:5" x14ac:dyDescent="0.2">
      <c r="A3" t="s">
        <v>6</v>
      </c>
      <c r="B3">
        <v>11</v>
      </c>
      <c r="C3">
        <v>163</v>
      </c>
      <c r="D3">
        <v>1080</v>
      </c>
      <c r="E3">
        <v>3564</v>
      </c>
    </row>
    <row r="4" spans="1:5" x14ac:dyDescent="0.2">
      <c r="A4" t="s">
        <v>30</v>
      </c>
      <c r="B4">
        <v>191</v>
      </c>
      <c r="C4">
        <v>527</v>
      </c>
      <c r="D4">
        <v>900</v>
      </c>
      <c r="E4">
        <v>3200</v>
      </c>
    </row>
    <row r="5" spans="1:5" x14ac:dyDescent="0.2">
      <c r="A5" t="s">
        <v>32</v>
      </c>
      <c r="B5">
        <v>76</v>
      </c>
      <c r="C5">
        <v>253</v>
      </c>
      <c r="D5">
        <v>1015</v>
      </c>
      <c r="E5">
        <v>3474</v>
      </c>
    </row>
    <row r="6" spans="1:5" x14ac:dyDescent="0.2">
      <c r="A6" t="s">
        <v>33</v>
      </c>
      <c r="B6">
        <v>81</v>
      </c>
      <c r="C6">
        <v>299</v>
      </c>
      <c r="D6">
        <v>1010</v>
      </c>
      <c r="E6">
        <v>3428</v>
      </c>
    </row>
    <row r="7" spans="1:5" x14ac:dyDescent="0.2">
      <c r="A7" t="s">
        <v>35</v>
      </c>
      <c r="B7">
        <v>85</v>
      </c>
      <c r="C7">
        <v>333</v>
      </c>
      <c r="D7">
        <v>1006</v>
      </c>
      <c r="E7">
        <v>3394</v>
      </c>
    </row>
    <row r="8" spans="1:5" x14ac:dyDescent="0.2">
      <c r="A8" t="s">
        <v>34</v>
      </c>
      <c r="B8">
        <v>73</v>
      </c>
      <c r="C8">
        <v>263</v>
      </c>
      <c r="D8">
        <v>1018</v>
      </c>
      <c r="E8">
        <v>3464</v>
      </c>
    </row>
    <row r="9" spans="1:5" x14ac:dyDescent="0.2">
      <c r="A9" t="s">
        <v>37</v>
      </c>
      <c r="B9">
        <v>81</v>
      </c>
      <c r="C9">
        <v>193</v>
      </c>
      <c r="D9">
        <v>1010</v>
      </c>
      <c r="E9">
        <v>3534</v>
      </c>
    </row>
    <row r="10" spans="1:5" x14ac:dyDescent="0.2">
      <c r="A10" t="s">
        <v>38</v>
      </c>
      <c r="B10">
        <v>25</v>
      </c>
      <c r="C10">
        <v>103</v>
      </c>
      <c r="D10">
        <v>1066</v>
      </c>
      <c r="E10">
        <v>3624</v>
      </c>
    </row>
    <row r="11" spans="1:5" x14ac:dyDescent="0.2">
      <c r="A11" t="s">
        <v>42</v>
      </c>
      <c r="B11">
        <v>46</v>
      </c>
      <c r="C11">
        <v>184</v>
      </c>
      <c r="D11">
        <v>1045</v>
      </c>
      <c r="E11">
        <v>3543</v>
      </c>
    </row>
    <row r="12" spans="1:5" x14ac:dyDescent="0.2">
      <c r="A12" t="s">
        <v>25</v>
      </c>
      <c r="B12">
        <v>91</v>
      </c>
      <c r="C12">
        <v>286</v>
      </c>
      <c r="D12">
        <v>1000</v>
      </c>
      <c r="E12">
        <v>3441</v>
      </c>
    </row>
    <row r="13" spans="1:5" x14ac:dyDescent="0.2">
      <c r="A13" t="s">
        <v>44</v>
      </c>
      <c r="B13">
        <v>23</v>
      </c>
      <c r="C13">
        <v>141</v>
      </c>
      <c r="D13">
        <v>1068</v>
      </c>
      <c r="E13">
        <v>3586</v>
      </c>
    </row>
    <row r="14" spans="1:5" x14ac:dyDescent="0.2">
      <c r="A14" t="s">
        <v>29</v>
      </c>
      <c r="B14">
        <v>7</v>
      </c>
      <c r="C14">
        <v>74</v>
      </c>
      <c r="D14">
        <v>1084</v>
      </c>
      <c r="E14">
        <v>3653</v>
      </c>
    </row>
    <row r="15" spans="1:5" x14ac:dyDescent="0.2">
      <c r="A15" t="s">
        <v>40</v>
      </c>
      <c r="B15">
        <v>45</v>
      </c>
      <c r="C15">
        <v>142</v>
      </c>
      <c r="D15">
        <v>1046</v>
      </c>
      <c r="E15">
        <v>3585</v>
      </c>
    </row>
    <row r="16" spans="1:5" x14ac:dyDescent="0.2">
      <c r="A16" t="s">
        <v>27</v>
      </c>
      <c r="B16">
        <v>96</v>
      </c>
      <c r="C16">
        <v>232</v>
      </c>
      <c r="D16">
        <v>995</v>
      </c>
      <c r="E16">
        <v>3495</v>
      </c>
    </row>
    <row r="17" spans="1:5" x14ac:dyDescent="0.2">
      <c r="A17" t="s">
        <v>43</v>
      </c>
      <c r="B17">
        <v>25</v>
      </c>
      <c r="C17">
        <v>100</v>
      </c>
      <c r="D17">
        <v>1066</v>
      </c>
      <c r="E17">
        <v>3627</v>
      </c>
    </row>
    <row r="18" spans="1:5" x14ac:dyDescent="0.2">
      <c r="A18" t="s">
        <v>46</v>
      </c>
      <c r="B18">
        <v>10</v>
      </c>
      <c r="C18">
        <v>33</v>
      </c>
      <c r="D18">
        <v>1081</v>
      </c>
      <c r="E18">
        <v>3694</v>
      </c>
    </row>
    <row r="19" spans="1:5" x14ac:dyDescent="0.2">
      <c r="A19" t="s">
        <v>8</v>
      </c>
      <c r="B19">
        <v>30</v>
      </c>
      <c r="C19">
        <v>70</v>
      </c>
      <c r="D19">
        <v>1061</v>
      </c>
      <c r="E19">
        <v>3657</v>
      </c>
    </row>
    <row r="20" spans="1:5" x14ac:dyDescent="0.2">
      <c r="A20" t="s">
        <v>31</v>
      </c>
      <c r="B20">
        <v>13</v>
      </c>
      <c r="C20">
        <v>29</v>
      </c>
      <c r="D20">
        <v>1078</v>
      </c>
      <c r="E20">
        <v>3698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7"/>
  <sheetViews>
    <sheetView tabSelected="1" topLeftCell="AF1" workbookViewId="0">
      <selection activeCell="AI8" sqref="AI8"/>
    </sheetView>
  </sheetViews>
  <sheetFormatPr defaultRowHeight="14.25" x14ac:dyDescent="0.2"/>
  <cols>
    <col min="1" max="1" width="19.25" customWidth="1"/>
    <col min="6" max="6" width="9.375" customWidth="1"/>
    <col min="23" max="23" width="15.75" customWidth="1"/>
    <col min="37" max="37" width="17.75" customWidth="1"/>
  </cols>
  <sheetData>
    <row r="1" spans="1:39" x14ac:dyDescent="0.2">
      <c r="A1" s="1"/>
      <c r="B1" t="s">
        <v>0</v>
      </c>
      <c r="C1" t="s">
        <v>1</v>
      </c>
      <c r="D1" t="s">
        <v>2</v>
      </c>
      <c r="E1" t="s">
        <v>3</v>
      </c>
      <c r="AL1" t="s">
        <v>69</v>
      </c>
      <c r="AM1" t="s">
        <v>70</v>
      </c>
    </row>
    <row r="2" spans="1:39" x14ac:dyDescent="0.2">
      <c r="A2" s="1" t="s">
        <v>7</v>
      </c>
      <c r="B2">
        <f>SUM(B3:B21)</f>
        <v>757</v>
      </c>
      <c r="C2">
        <f t="shared" ref="C2:D2" si="0">SUM(C3:C21)</f>
        <v>621</v>
      </c>
      <c r="D2">
        <f t="shared" si="0"/>
        <v>2349</v>
      </c>
      <c r="E2">
        <f>SUM(E3:E21)</f>
        <v>1091</v>
      </c>
      <c r="F2">
        <f>SUM(B2:E2)</f>
        <v>4818</v>
      </c>
      <c r="I2" t="s">
        <v>9</v>
      </c>
      <c r="J2">
        <v>3</v>
      </c>
      <c r="K2" t="s">
        <v>10</v>
      </c>
      <c r="L2" t="s">
        <v>11</v>
      </c>
      <c r="M2" t="s">
        <v>12</v>
      </c>
      <c r="P2" t="s">
        <v>13</v>
      </c>
      <c r="Q2">
        <v>3</v>
      </c>
      <c r="R2" t="s">
        <v>14</v>
      </c>
      <c r="S2" t="s">
        <v>15</v>
      </c>
      <c r="T2" t="s">
        <v>16</v>
      </c>
      <c r="W2" t="s">
        <v>17</v>
      </c>
      <c r="X2">
        <v>3</v>
      </c>
      <c r="Y2" t="s">
        <v>18</v>
      </c>
      <c r="Z2" t="s">
        <v>19</v>
      </c>
      <c r="AA2" t="s">
        <v>12</v>
      </c>
      <c r="AD2" t="s">
        <v>20</v>
      </c>
      <c r="AE2">
        <v>3</v>
      </c>
      <c r="AF2" t="s">
        <v>21</v>
      </c>
      <c r="AG2" t="s">
        <v>22</v>
      </c>
      <c r="AH2" t="s">
        <v>23</v>
      </c>
      <c r="AJ2" s="2" t="s">
        <v>5</v>
      </c>
      <c r="AK2" s="3" t="s">
        <v>6</v>
      </c>
      <c r="AL2" s="4">
        <v>5.6835091289407802E-22</v>
      </c>
      <c r="AM2" s="5">
        <v>4.3168E-20</v>
      </c>
    </row>
    <row r="3" spans="1:39" x14ac:dyDescent="0.2">
      <c r="A3" s="1" t="s">
        <v>26</v>
      </c>
      <c r="B3">
        <v>88</v>
      </c>
      <c r="C3">
        <v>53</v>
      </c>
      <c r="D3">
        <v>161</v>
      </c>
      <c r="E3">
        <v>82</v>
      </c>
      <c r="F3">
        <f>SUM(B3:E3)</f>
        <v>384</v>
      </c>
      <c r="H3" s="1" t="s">
        <v>26</v>
      </c>
      <c r="I3">
        <f>B3</f>
        <v>88</v>
      </c>
      <c r="J3">
        <f>$F3-I3</f>
        <v>296</v>
      </c>
      <c r="K3">
        <f>$B$2-B3</f>
        <v>669</v>
      </c>
      <c r="L3">
        <f>4818-F3-$B$2+B3</f>
        <v>3765</v>
      </c>
      <c r="M3" s="6">
        <v>1.3270009564095899E-4</v>
      </c>
      <c r="O3" s="1" t="s">
        <v>26</v>
      </c>
      <c r="P3">
        <v>53</v>
      </c>
      <c r="Q3">
        <f>$F3-P3</f>
        <v>331</v>
      </c>
      <c r="R3">
        <f>$C$2-C3</f>
        <v>568</v>
      </c>
      <c r="S3">
        <f>4818-F3-$C$2+C3</f>
        <v>3866</v>
      </c>
      <c r="T3" s="6">
        <v>0.57842359866615101</v>
      </c>
      <c r="V3" s="1" t="s">
        <v>26</v>
      </c>
      <c r="W3">
        <v>161</v>
      </c>
      <c r="X3">
        <f>$F3-W3</f>
        <v>223</v>
      </c>
      <c r="Y3">
        <f>$D$2-$D3</f>
        <v>2188</v>
      </c>
      <c r="Z3">
        <f>4818-$F3-$D$2+$D3</f>
        <v>2246</v>
      </c>
      <c r="AA3" s="6">
        <v>5.61784440310353E-3</v>
      </c>
      <c r="AC3" s="1" t="s">
        <v>26</v>
      </c>
      <c r="AD3">
        <v>82</v>
      </c>
      <c r="AE3">
        <f>$F3-AD3</f>
        <v>302</v>
      </c>
      <c r="AF3">
        <f>$E$2-$E3</f>
        <v>1009</v>
      </c>
      <c r="AG3">
        <f>4818-$F3-$E$2+$E3</f>
        <v>3425</v>
      </c>
      <c r="AH3" s="6">
        <v>0.56749419447890903</v>
      </c>
      <c r="AJ3" s="2" t="s">
        <v>24</v>
      </c>
      <c r="AK3" s="3" t="s">
        <v>6</v>
      </c>
      <c r="AL3" s="4">
        <v>5.4950082556256403E-9</v>
      </c>
      <c r="AM3" s="5">
        <v>2.0900000000000001E-7</v>
      </c>
    </row>
    <row r="4" spans="1:39" x14ac:dyDescent="0.2">
      <c r="A4" s="1" t="s">
        <v>6</v>
      </c>
      <c r="B4">
        <v>80</v>
      </c>
      <c r="C4">
        <v>23</v>
      </c>
      <c r="D4">
        <v>60</v>
      </c>
      <c r="E4">
        <v>11</v>
      </c>
      <c r="F4">
        <f t="shared" ref="F4:F21" si="1">SUM(B4:E4)</f>
        <v>174</v>
      </c>
      <c r="H4" s="1" t="s">
        <v>6</v>
      </c>
      <c r="I4">
        <f>B4</f>
        <v>80</v>
      </c>
      <c r="J4">
        <f>F4-I4</f>
        <v>94</v>
      </c>
      <c r="K4">
        <f>$B$2-B4</f>
        <v>677</v>
      </c>
      <c r="L4">
        <f>4818-F4-$B$2+B4</f>
        <v>3967</v>
      </c>
      <c r="M4" s="4">
        <v>5.6835091289407802E-22</v>
      </c>
      <c r="O4" s="1" t="s">
        <v>6</v>
      </c>
      <c r="P4">
        <v>23</v>
      </c>
      <c r="Q4">
        <f>$F4-P4</f>
        <v>151</v>
      </c>
      <c r="R4">
        <f>$C$2-C4</f>
        <v>598</v>
      </c>
      <c r="S4">
        <f>4818-F4-$C$2+C4</f>
        <v>4046</v>
      </c>
      <c r="T4" s="6">
        <v>0.90814250236352201</v>
      </c>
      <c r="V4" s="1" t="s">
        <v>6</v>
      </c>
      <c r="W4">
        <v>60</v>
      </c>
      <c r="X4">
        <f>$F4-W4</f>
        <v>114</v>
      </c>
      <c r="Y4">
        <f>$D$2-$D4</f>
        <v>2289</v>
      </c>
      <c r="Z4">
        <f>4818-$F4-$D$2+$D4</f>
        <v>2355</v>
      </c>
      <c r="AA4" s="6">
        <v>1.4053203536396099E-4</v>
      </c>
      <c r="AC4" s="1" t="s">
        <v>6</v>
      </c>
      <c r="AD4">
        <v>11</v>
      </c>
      <c r="AE4">
        <f>$F4-AD4</f>
        <v>163</v>
      </c>
      <c r="AF4">
        <f>$E$2-$E4</f>
        <v>1080</v>
      </c>
      <c r="AG4">
        <f>4818-$F4-$E$2+$E4</f>
        <v>3564</v>
      </c>
      <c r="AH4" s="4">
        <v>5.4950082556256403E-9</v>
      </c>
      <c r="AJ4" s="2" t="s">
        <v>28</v>
      </c>
      <c r="AK4" s="3" t="s">
        <v>29</v>
      </c>
      <c r="AL4" s="4">
        <v>7.3956302665944099E-6</v>
      </c>
      <c r="AM4" s="7">
        <v>1.7574999999999999E-4</v>
      </c>
    </row>
    <row r="5" spans="1:39" x14ac:dyDescent="0.2">
      <c r="A5" s="1" t="s">
        <v>30</v>
      </c>
      <c r="B5">
        <v>79</v>
      </c>
      <c r="C5">
        <v>103</v>
      </c>
      <c r="D5">
        <v>345</v>
      </c>
      <c r="E5">
        <v>191</v>
      </c>
      <c r="F5">
        <f t="shared" si="1"/>
        <v>718</v>
      </c>
      <c r="H5" s="1" t="s">
        <v>30</v>
      </c>
      <c r="I5">
        <f>B5</f>
        <v>79</v>
      </c>
      <c r="J5">
        <f>F5-I5</f>
        <v>639</v>
      </c>
      <c r="K5">
        <f>$B$2-B5</f>
        <v>678</v>
      </c>
      <c r="L5">
        <f>4818-F5-$B$2+B5</f>
        <v>3422</v>
      </c>
      <c r="M5" s="6">
        <v>1.20564610963754E-4</v>
      </c>
      <c r="O5" s="1" t="s">
        <v>30</v>
      </c>
      <c r="P5">
        <v>103</v>
      </c>
      <c r="Q5">
        <f>$F5-P5</f>
        <v>615</v>
      </c>
      <c r="R5">
        <f>$C$2-C5</f>
        <v>518</v>
      </c>
      <c r="S5">
        <f>4818-F5-$C$2+C5</f>
        <v>3582</v>
      </c>
      <c r="T5" s="6">
        <v>0.205256018739851</v>
      </c>
      <c r="V5" s="1" t="s">
        <v>30</v>
      </c>
      <c r="W5">
        <v>345</v>
      </c>
      <c r="X5">
        <f>$F5-W5</f>
        <v>373</v>
      </c>
      <c r="Y5">
        <f>$D$2-$D5</f>
        <v>2004</v>
      </c>
      <c r="Z5">
        <f>4818-$F5-$D$2+$D5</f>
        <v>2096</v>
      </c>
      <c r="AA5" s="6">
        <v>0.68592914855689202</v>
      </c>
      <c r="AC5" s="1" t="s">
        <v>30</v>
      </c>
      <c r="AD5">
        <v>191</v>
      </c>
      <c r="AE5">
        <f>$F5-AD5</f>
        <v>527</v>
      </c>
      <c r="AF5">
        <f>$E$2-$E5</f>
        <v>900</v>
      </c>
      <c r="AG5">
        <f>4818-$F5-$E$2+$E5</f>
        <v>3200</v>
      </c>
      <c r="AH5" s="6">
        <v>6.7791219769031E-3</v>
      </c>
      <c r="AJ5" s="2" t="s">
        <v>28</v>
      </c>
      <c r="AK5" s="3" t="s">
        <v>27</v>
      </c>
      <c r="AL5" s="4">
        <v>9.2484934772180208E-6</v>
      </c>
      <c r="AM5" s="7">
        <v>1.7574999999999999E-4</v>
      </c>
    </row>
    <row r="6" spans="1:39" x14ac:dyDescent="0.2">
      <c r="A6" s="1" t="s">
        <v>32</v>
      </c>
      <c r="B6">
        <v>63</v>
      </c>
      <c r="C6">
        <v>44</v>
      </c>
      <c r="D6">
        <v>146</v>
      </c>
      <c r="E6">
        <v>76</v>
      </c>
      <c r="F6">
        <f t="shared" si="1"/>
        <v>329</v>
      </c>
      <c r="H6" s="1" t="s">
        <v>32</v>
      </c>
      <c r="I6">
        <f>B6</f>
        <v>63</v>
      </c>
      <c r="J6">
        <f>F6-I6</f>
        <v>266</v>
      </c>
      <c r="K6">
        <f>$B$2-B6</f>
        <v>694</v>
      </c>
      <c r="L6">
        <f>4818-F6-$B$2+B6</f>
        <v>3795</v>
      </c>
      <c r="M6" s="6">
        <v>8.3893546358062093E-2</v>
      </c>
      <c r="O6" s="1" t="s">
        <v>32</v>
      </c>
      <c r="P6">
        <v>44</v>
      </c>
      <c r="Q6">
        <f>$F6-P6</f>
        <v>285</v>
      </c>
      <c r="R6">
        <f>$C$2-C6</f>
        <v>577</v>
      </c>
      <c r="S6">
        <f>4818-F6-$C$2+C6</f>
        <v>3912</v>
      </c>
      <c r="T6" s="6">
        <v>0.79807707205067602</v>
      </c>
      <c r="V6" s="1" t="s">
        <v>32</v>
      </c>
      <c r="W6">
        <v>146</v>
      </c>
      <c r="X6">
        <f>$F6-W6</f>
        <v>183</v>
      </c>
      <c r="Y6">
        <f>$D$2-$D6</f>
        <v>2203</v>
      </c>
      <c r="Z6">
        <f>4818-$F6-$D$2+$D6</f>
        <v>2286</v>
      </c>
      <c r="AA6" s="6">
        <v>0.10955360098962</v>
      </c>
      <c r="AC6" s="1" t="s">
        <v>32</v>
      </c>
      <c r="AD6">
        <v>76</v>
      </c>
      <c r="AE6">
        <f>$F6-AD6</f>
        <v>253</v>
      </c>
      <c r="AF6">
        <f>$E$2-$E6</f>
        <v>1015</v>
      </c>
      <c r="AG6">
        <f>4818-$F6-$E$2+$E6</f>
        <v>3474</v>
      </c>
      <c r="AH6" s="6">
        <v>0.83789142531636696</v>
      </c>
      <c r="AJ6" s="2" t="s">
        <v>28</v>
      </c>
      <c r="AK6" s="3" t="s">
        <v>25</v>
      </c>
      <c r="AL6" s="4">
        <v>2.3892072192993301E-5</v>
      </c>
      <c r="AM6" s="7">
        <v>3.6328E-4</v>
      </c>
    </row>
    <row r="7" spans="1:39" x14ac:dyDescent="0.2">
      <c r="A7" s="1" t="s">
        <v>33</v>
      </c>
      <c r="B7">
        <v>53</v>
      </c>
      <c r="C7">
        <v>48</v>
      </c>
      <c r="D7">
        <v>198</v>
      </c>
      <c r="E7">
        <v>81</v>
      </c>
      <c r="F7">
        <f t="shared" si="1"/>
        <v>380</v>
      </c>
      <c r="H7" s="1" t="s">
        <v>33</v>
      </c>
      <c r="I7">
        <f>B7</f>
        <v>53</v>
      </c>
      <c r="J7">
        <f>F7-I7</f>
        <v>327</v>
      </c>
      <c r="K7">
        <f>$B$2-B7</f>
        <v>704</v>
      </c>
      <c r="L7">
        <f>4818-F7-$B$2+B7</f>
        <v>3734</v>
      </c>
      <c r="M7" s="6">
        <v>0.34069435128945003</v>
      </c>
      <c r="O7" s="1" t="s">
        <v>33</v>
      </c>
      <c r="P7">
        <v>48</v>
      </c>
      <c r="Q7">
        <f>$F7-P7</f>
        <v>332</v>
      </c>
      <c r="R7">
        <f>$C$2-C7</f>
        <v>573</v>
      </c>
      <c r="S7">
        <f>4818-F7-$C$2+C7</f>
        <v>3865</v>
      </c>
      <c r="T7" s="6">
        <v>0.93648501858157596</v>
      </c>
      <c r="V7" s="1" t="s">
        <v>33</v>
      </c>
      <c r="W7">
        <v>198</v>
      </c>
      <c r="X7">
        <f>$F7-W7</f>
        <v>182</v>
      </c>
      <c r="Y7">
        <f>$D$2-$D7</f>
        <v>2151</v>
      </c>
      <c r="Z7">
        <f>4818-$F7-$D$2+$D7</f>
        <v>2287</v>
      </c>
      <c r="AA7" s="6">
        <v>0.18144122095114101</v>
      </c>
      <c r="AC7" s="1" t="s">
        <v>33</v>
      </c>
      <c r="AD7">
        <v>81</v>
      </c>
      <c r="AE7">
        <f>$F7-AD7</f>
        <v>299</v>
      </c>
      <c r="AF7">
        <f>$E$2-$E7</f>
        <v>1010</v>
      </c>
      <c r="AG7">
        <f>4818-$F7-$E$2+$E7</f>
        <v>3428</v>
      </c>
      <c r="AH7" s="6">
        <v>0.56551644577948601</v>
      </c>
      <c r="AJ7" s="2" t="s">
        <v>28</v>
      </c>
      <c r="AK7" s="3" t="s">
        <v>30</v>
      </c>
      <c r="AL7" s="6">
        <v>1.20564610963754E-4</v>
      </c>
      <c r="AM7" s="7">
        <v>1.335054E-3</v>
      </c>
    </row>
    <row r="8" spans="1:39" x14ac:dyDescent="0.2">
      <c r="A8" s="1" t="s">
        <v>35</v>
      </c>
      <c r="B8">
        <v>53</v>
      </c>
      <c r="C8">
        <v>65</v>
      </c>
      <c r="D8">
        <v>215</v>
      </c>
      <c r="E8">
        <v>85</v>
      </c>
      <c r="F8">
        <f t="shared" si="1"/>
        <v>418</v>
      </c>
      <c r="H8" s="1" t="s">
        <v>35</v>
      </c>
      <c r="I8">
        <f>B8</f>
        <v>53</v>
      </c>
      <c r="J8">
        <f>F8-I8</f>
        <v>365</v>
      </c>
      <c r="K8">
        <f>$B$2-B8</f>
        <v>704</v>
      </c>
      <c r="L8">
        <f>4818-F8-$B$2+B8</f>
        <v>3696</v>
      </c>
      <c r="M8" s="6">
        <v>7.8650486274314105E-2</v>
      </c>
      <c r="O8" s="1" t="s">
        <v>35</v>
      </c>
      <c r="P8">
        <v>65</v>
      </c>
      <c r="Q8">
        <f>$F8-P8</f>
        <v>353</v>
      </c>
      <c r="R8">
        <f>$C$2-C8</f>
        <v>556</v>
      </c>
      <c r="S8">
        <f>4818-F8-$C$2+C8</f>
        <v>3844</v>
      </c>
      <c r="T8" s="6">
        <v>9.2904212339097902E-2</v>
      </c>
      <c r="V8" s="1" t="s">
        <v>35</v>
      </c>
      <c r="W8">
        <v>215</v>
      </c>
      <c r="X8">
        <f>$F8-W8</f>
        <v>203</v>
      </c>
      <c r="Y8">
        <f>$D$2-$D8</f>
        <v>2134</v>
      </c>
      <c r="Z8">
        <f>4818-$F8-$D$2+$D8</f>
        <v>2266</v>
      </c>
      <c r="AA8" s="6">
        <v>0.26020086225780498</v>
      </c>
      <c r="AC8" s="1" t="s">
        <v>35</v>
      </c>
      <c r="AD8">
        <v>85</v>
      </c>
      <c r="AE8">
        <f>$F8-AD8</f>
        <v>333</v>
      </c>
      <c r="AF8">
        <f>$E$2-$E8</f>
        <v>1006</v>
      </c>
      <c r="AG8">
        <f>4818-$F8-$E$2+$E8</f>
        <v>3394</v>
      </c>
      <c r="AH8" s="6">
        <v>0.24593853752442399</v>
      </c>
      <c r="AJ8" s="2" t="s">
        <v>28</v>
      </c>
      <c r="AK8" s="3" t="s">
        <v>26</v>
      </c>
      <c r="AL8" s="6">
        <v>1.3270009564095899E-4</v>
      </c>
      <c r="AM8" s="7">
        <v>1.335054E-3</v>
      </c>
    </row>
    <row r="9" spans="1:39" x14ac:dyDescent="0.2">
      <c r="A9" s="1" t="s">
        <v>34</v>
      </c>
      <c r="B9">
        <v>42</v>
      </c>
      <c r="C9">
        <v>53</v>
      </c>
      <c r="D9">
        <v>168</v>
      </c>
      <c r="E9">
        <v>73</v>
      </c>
      <c r="F9">
        <f t="shared" si="1"/>
        <v>336</v>
      </c>
      <c r="H9" s="1" t="s">
        <v>34</v>
      </c>
      <c r="I9">
        <f>B9</f>
        <v>42</v>
      </c>
      <c r="J9">
        <f>F9-I9</f>
        <v>294</v>
      </c>
      <c r="K9">
        <f>$B$2-B9</f>
        <v>715</v>
      </c>
      <c r="L9">
        <f>4818-F9-$B$2+B9</f>
        <v>3767</v>
      </c>
      <c r="M9" s="6">
        <v>0.102413980900705</v>
      </c>
      <c r="O9" s="1" t="s">
        <v>34</v>
      </c>
      <c r="P9">
        <v>53</v>
      </c>
      <c r="Q9">
        <f>$F9-P9</f>
        <v>283</v>
      </c>
      <c r="R9">
        <f>$C$2-C9</f>
        <v>568</v>
      </c>
      <c r="S9">
        <f>4818-F9-$C$2+C9</f>
        <v>3914</v>
      </c>
      <c r="T9" s="6">
        <v>0.108482697248228</v>
      </c>
      <c r="V9" s="1" t="s">
        <v>34</v>
      </c>
      <c r="W9">
        <v>168</v>
      </c>
      <c r="X9">
        <f>$F9-W9</f>
        <v>168</v>
      </c>
      <c r="Y9">
        <f>$D$2-$D9</f>
        <v>2181</v>
      </c>
      <c r="Z9">
        <f>4818-$F9-$D$2+$D9</f>
        <v>2301</v>
      </c>
      <c r="AA9" s="6">
        <v>0.65105877619492702</v>
      </c>
      <c r="AC9" s="1" t="s">
        <v>34</v>
      </c>
      <c r="AD9">
        <v>73</v>
      </c>
      <c r="AE9">
        <f>$F9-AD9</f>
        <v>263</v>
      </c>
      <c r="AF9">
        <f>$E$2-$E9</f>
        <v>1018</v>
      </c>
      <c r="AG9">
        <f>4818-$F9-$E$2+$E9</f>
        <v>3464</v>
      </c>
      <c r="AH9" s="6">
        <v>0.73548046627933905</v>
      </c>
      <c r="AJ9" s="2" t="s">
        <v>36</v>
      </c>
      <c r="AK9" s="3" t="s">
        <v>6</v>
      </c>
      <c r="AL9" s="6">
        <v>1.4053203536396099E-4</v>
      </c>
      <c r="AM9" s="7">
        <v>1.335054E-3</v>
      </c>
    </row>
    <row r="10" spans="1:39" x14ac:dyDescent="0.2">
      <c r="A10" s="1" t="s">
        <v>37</v>
      </c>
      <c r="B10">
        <v>37</v>
      </c>
      <c r="C10">
        <v>27</v>
      </c>
      <c r="D10">
        <v>129</v>
      </c>
      <c r="E10">
        <v>81</v>
      </c>
      <c r="F10">
        <f t="shared" si="1"/>
        <v>274</v>
      </c>
      <c r="H10" s="1" t="s">
        <v>37</v>
      </c>
      <c r="I10">
        <f>B10</f>
        <v>37</v>
      </c>
      <c r="J10">
        <f>F10-I10</f>
        <v>237</v>
      </c>
      <c r="K10">
        <f>$B$2-B10</f>
        <v>720</v>
      </c>
      <c r="L10">
        <f>4818-F10-$B$2+B10</f>
        <v>3824</v>
      </c>
      <c r="M10" s="6">
        <v>0.34684589674695798</v>
      </c>
      <c r="O10" s="1" t="s">
        <v>37</v>
      </c>
      <c r="P10">
        <v>27</v>
      </c>
      <c r="Q10">
        <f>$F10-P10</f>
        <v>247</v>
      </c>
      <c r="R10">
        <f>$C$2-C10</f>
        <v>594</v>
      </c>
      <c r="S10">
        <f>4818-F10-$C$2+C10</f>
        <v>3950</v>
      </c>
      <c r="T10" s="6">
        <v>0.13715394526868599</v>
      </c>
      <c r="V10" s="1" t="s">
        <v>37</v>
      </c>
      <c r="W10">
        <v>129</v>
      </c>
      <c r="X10">
        <f>$F10-W10</f>
        <v>145</v>
      </c>
      <c r="Y10">
        <f>$D$2-$D10</f>
        <v>2220</v>
      </c>
      <c r="Z10">
        <f>4818-$F10-$D$2+$D10</f>
        <v>2324</v>
      </c>
      <c r="AA10" s="6">
        <v>0.57605175342124504</v>
      </c>
      <c r="AC10" s="1" t="s">
        <v>37</v>
      </c>
      <c r="AD10">
        <v>81</v>
      </c>
      <c r="AE10">
        <f>$F10-AD10</f>
        <v>193</v>
      </c>
      <c r="AF10">
        <f>$E$2-$E10</f>
        <v>1010</v>
      </c>
      <c r="AG10">
        <f>4818-$F10-$E$2+$E10</f>
        <v>3534</v>
      </c>
      <c r="AH10" s="6">
        <v>5.9128864869361902E-3</v>
      </c>
      <c r="AJ10" s="2" t="s">
        <v>4</v>
      </c>
      <c r="AK10" s="3" t="s">
        <v>38</v>
      </c>
      <c r="AL10" s="6">
        <v>2.9367024433966401E-4</v>
      </c>
      <c r="AM10" s="7">
        <v>2.4798799999999998E-3</v>
      </c>
    </row>
    <row r="11" spans="1:39" x14ac:dyDescent="0.2">
      <c r="A11" s="1" t="s">
        <v>38</v>
      </c>
      <c r="B11">
        <v>36</v>
      </c>
      <c r="C11">
        <v>13</v>
      </c>
      <c r="D11">
        <v>54</v>
      </c>
      <c r="E11">
        <v>25</v>
      </c>
      <c r="F11">
        <f t="shared" si="1"/>
        <v>128</v>
      </c>
      <c r="H11" s="1" t="s">
        <v>38</v>
      </c>
      <c r="I11">
        <f>B11</f>
        <v>36</v>
      </c>
      <c r="J11">
        <f>F11-I11</f>
        <v>92</v>
      </c>
      <c r="K11">
        <f>$B$2-B11</f>
        <v>721</v>
      </c>
      <c r="L11">
        <f>4818-F11-$B$2+B11</f>
        <v>3969</v>
      </c>
      <c r="M11" s="6">
        <v>2.9367024433966401E-4</v>
      </c>
      <c r="O11" s="1" t="s">
        <v>38</v>
      </c>
      <c r="P11">
        <v>13</v>
      </c>
      <c r="Q11">
        <f>$F11-P11</f>
        <v>115</v>
      </c>
      <c r="R11">
        <f>$C$2-C11</f>
        <v>608</v>
      </c>
      <c r="S11">
        <f>4818-F11-$C$2+C11</f>
        <v>4082</v>
      </c>
      <c r="T11" s="6">
        <v>0.42242995103390102</v>
      </c>
      <c r="V11" s="1" t="s">
        <v>38</v>
      </c>
      <c r="W11">
        <v>54</v>
      </c>
      <c r="X11">
        <f>$F11-W11</f>
        <v>74</v>
      </c>
      <c r="Y11">
        <f>$D$2-$D11</f>
        <v>2295</v>
      </c>
      <c r="Z11">
        <f>4818-$F11-$D$2+$D11</f>
        <v>2395</v>
      </c>
      <c r="AA11" s="6">
        <v>0.15141834806679499</v>
      </c>
      <c r="AC11" s="1" t="s">
        <v>38</v>
      </c>
      <c r="AD11">
        <v>25</v>
      </c>
      <c r="AE11">
        <f>$F11-AD11</f>
        <v>103</v>
      </c>
      <c r="AF11">
        <f>$E$2-$E11</f>
        <v>1066</v>
      </c>
      <c r="AG11">
        <f>4818-$F11-$E$2+$E11</f>
        <v>3624</v>
      </c>
      <c r="AH11" s="6">
        <v>0.45391171037821698</v>
      </c>
      <c r="AJ11" s="2" t="s">
        <v>39</v>
      </c>
      <c r="AK11" s="3" t="s">
        <v>29</v>
      </c>
      <c r="AL11" s="6">
        <v>1.2238750682071399E-3</v>
      </c>
      <c r="AM11" s="7">
        <v>9.3014499999999993E-3</v>
      </c>
    </row>
    <row r="12" spans="1:39" x14ac:dyDescent="0.2">
      <c r="A12" s="1" t="s">
        <v>42</v>
      </c>
      <c r="B12">
        <v>36</v>
      </c>
      <c r="C12">
        <v>27</v>
      </c>
      <c r="D12">
        <v>121</v>
      </c>
      <c r="E12">
        <v>46</v>
      </c>
      <c r="F12">
        <f t="shared" si="1"/>
        <v>230</v>
      </c>
      <c r="H12" s="1" t="s">
        <v>42</v>
      </c>
      <c r="I12">
        <f>B12</f>
        <v>36</v>
      </c>
      <c r="J12">
        <f>F12-I12</f>
        <v>194</v>
      </c>
      <c r="K12">
        <f>$B$2-B12</f>
        <v>721</v>
      </c>
      <c r="L12">
        <f>4818-F12-$B$2+B12</f>
        <v>3867</v>
      </c>
      <c r="M12" s="6">
        <v>1</v>
      </c>
      <c r="O12" s="1" t="s">
        <v>42</v>
      </c>
      <c r="P12">
        <v>27</v>
      </c>
      <c r="Q12">
        <f>$F12-P12</f>
        <v>203</v>
      </c>
      <c r="R12">
        <f>$C$2-C12</f>
        <v>594</v>
      </c>
      <c r="S12">
        <f>4818-F12-$C$2+C12</f>
        <v>3994</v>
      </c>
      <c r="T12" s="6">
        <v>0.68654275595218694</v>
      </c>
      <c r="V12" s="1" t="s">
        <v>42</v>
      </c>
      <c r="W12">
        <v>121</v>
      </c>
      <c r="X12">
        <f>$F12-W12</f>
        <v>109</v>
      </c>
      <c r="Y12">
        <f>$D$2-$D12</f>
        <v>2228</v>
      </c>
      <c r="Z12">
        <f>4818-$F12-$D$2+$D12</f>
        <v>2360</v>
      </c>
      <c r="AA12" s="6">
        <v>0.25055561707556201</v>
      </c>
      <c r="AC12" s="1" t="s">
        <v>42</v>
      </c>
      <c r="AD12">
        <v>46</v>
      </c>
      <c r="AE12">
        <f>$F12-AD12</f>
        <v>184</v>
      </c>
      <c r="AF12">
        <f>$E$2-$E12</f>
        <v>1045</v>
      </c>
      <c r="AG12">
        <f>4818-$F12-$E$2+$E12</f>
        <v>3543</v>
      </c>
      <c r="AH12" s="6">
        <v>0.37437421436253498</v>
      </c>
      <c r="AJ12" s="2" t="s">
        <v>17</v>
      </c>
      <c r="AK12" s="3" t="s">
        <v>25</v>
      </c>
      <c r="AL12" s="6">
        <v>2.63214910036278E-3</v>
      </c>
      <c r="AM12" s="7">
        <v>1.8185756727272701E-2</v>
      </c>
    </row>
    <row r="13" spans="1:39" x14ac:dyDescent="0.2">
      <c r="A13" s="1" t="s">
        <v>25</v>
      </c>
      <c r="B13">
        <v>32</v>
      </c>
      <c r="C13">
        <v>42</v>
      </c>
      <c r="D13">
        <v>212</v>
      </c>
      <c r="E13">
        <v>91</v>
      </c>
      <c r="F13">
        <f t="shared" si="1"/>
        <v>377</v>
      </c>
      <c r="H13" s="1" t="s">
        <v>25</v>
      </c>
      <c r="I13">
        <f>B13</f>
        <v>32</v>
      </c>
      <c r="J13">
        <f>F13-I13</f>
        <v>345</v>
      </c>
      <c r="K13">
        <f>$B$2-B13</f>
        <v>725</v>
      </c>
      <c r="L13">
        <f>4818-F13-$B$2+B13</f>
        <v>3716</v>
      </c>
      <c r="M13" s="4">
        <v>2.3892072192993301E-5</v>
      </c>
      <c r="O13" s="1" t="s">
        <v>25</v>
      </c>
      <c r="P13">
        <v>42</v>
      </c>
      <c r="Q13">
        <f>$F13-P13</f>
        <v>335</v>
      </c>
      <c r="R13">
        <f>$C$2-C13</f>
        <v>579</v>
      </c>
      <c r="S13">
        <f>4818-F13-$C$2+C13</f>
        <v>3862</v>
      </c>
      <c r="T13" s="6">
        <v>0.336413969152492</v>
      </c>
      <c r="V13" s="1" t="s">
        <v>25</v>
      </c>
      <c r="W13">
        <v>212</v>
      </c>
      <c r="X13">
        <f>$F13-W13</f>
        <v>165</v>
      </c>
      <c r="Y13">
        <f>$D$2-$D13</f>
        <v>2137</v>
      </c>
      <c r="Z13">
        <f>4818-$F13-$D$2+$D13</f>
        <v>2304</v>
      </c>
      <c r="AA13" s="6">
        <v>2.63214910036278E-3</v>
      </c>
      <c r="AC13" s="1" t="s">
        <v>25</v>
      </c>
      <c r="AD13">
        <v>91</v>
      </c>
      <c r="AE13">
        <f>$F13-AD13</f>
        <v>286</v>
      </c>
      <c r="AF13">
        <f>$E$2-$E13</f>
        <v>1000</v>
      </c>
      <c r="AG13">
        <f>4818-$F13-$E$2+$E13</f>
        <v>3441</v>
      </c>
      <c r="AH13" s="6">
        <v>0.48086125081387399</v>
      </c>
      <c r="AJ13" s="2" t="s">
        <v>41</v>
      </c>
      <c r="AK13" s="3" t="s">
        <v>27</v>
      </c>
      <c r="AL13" s="6">
        <v>4.0197672058582797E-3</v>
      </c>
      <c r="AM13" s="7">
        <v>2.5458524333333302E-2</v>
      </c>
    </row>
    <row r="14" spans="1:39" x14ac:dyDescent="0.2">
      <c r="A14" s="1" t="s">
        <v>44</v>
      </c>
      <c r="B14">
        <v>30</v>
      </c>
      <c r="C14">
        <v>24</v>
      </c>
      <c r="D14">
        <v>87</v>
      </c>
      <c r="E14">
        <v>23</v>
      </c>
      <c r="F14">
        <f t="shared" si="1"/>
        <v>164</v>
      </c>
      <c r="H14" s="1" t="s">
        <v>44</v>
      </c>
      <c r="I14">
        <f>B14</f>
        <v>30</v>
      </c>
      <c r="J14">
        <f>F14-I14</f>
        <v>134</v>
      </c>
      <c r="K14">
        <f>$B$2-B14</f>
        <v>727</v>
      </c>
      <c r="L14">
        <f>4818-F14-$B$2+B14</f>
        <v>3927</v>
      </c>
      <c r="M14" s="6">
        <v>0.38170135717191001</v>
      </c>
      <c r="O14" s="1" t="s">
        <v>44</v>
      </c>
      <c r="P14">
        <v>24</v>
      </c>
      <c r="Q14">
        <f>$F14-P14</f>
        <v>140</v>
      </c>
      <c r="R14">
        <f>$C$2-C14</f>
        <v>597</v>
      </c>
      <c r="S14">
        <f>4818-F14-$C$2+C14</f>
        <v>4057</v>
      </c>
      <c r="T14" s="6">
        <v>0.47743711225134</v>
      </c>
      <c r="V14" s="1" t="s">
        <v>44</v>
      </c>
      <c r="W14">
        <v>87</v>
      </c>
      <c r="X14">
        <f>$F14-W14</f>
        <v>77</v>
      </c>
      <c r="Y14">
        <f>$D$2-$D14</f>
        <v>2262</v>
      </c>
      <c r="Z14">
        <f>4818-$F14-$D$2+$D14</f>
        <v>2392</v>
      </c>
      <c r="AA14" s="6">
        <v>0.267029110485343</v>
      </c>
      <c r="AC14" s="1" t="s">
        <v>44</v>
      </c>
      <c r="AD14">
        <v>23</v>
      </c>
      <c r="AE14">
        <f>$F14-AD14</f>
        <v>141</v>
      </c>
      <c r="AF14">
        <f>$E$2-$E14</f>
        <v>1068</v>
      </c>
      <c r="AG14">
        <f>4818-$F14-$E$2+$E14</f>
        <v>3586</v>
      </c>
      <c r="AH14" s="6">
        <v>5.8543516926060401E-3</v>
      </c>
      <c r="AJ14" s="2" t="s">
        <v>17</v>
      </c>
      <c r="AK14" s="3" t="s">
        <v>26</v>
      </c>
      <c r="AL14" s="6">
        <v>5.61784440310353E-3</v>
      </c>
      <c r="AM14" s="7">
        <v>2.9958622399999999E-2</v>
      </c>
    </row>
    <row r="15" spans="1:39" x14ac:dyDescent="0.2">
      <c r="A15" s="1" t="s">
        <v>29</v>
      </c>
      <c r="B15">
        <v>29</v>
      </c>
      <c r="C15">
        <v>12</v>
      </c>
      <c r="D15">
        <v>33</v>
      </c>
      <c r="E15">
        <v>7</v>
      </c>
      <c r="F15">
        <f t="shared" si="1"/>
        <v>81</v>
      </c>
      <c r="H15" s="1" t="s">
        <v>29</v>
      </c>
      <c r="I15">
        <f>B15</f>
        <v>29</v>
      </c>
      <c r="J15">
        <f>F15-I15</f>
        <v>52</v>
      </c>
      <c r="K15">
        <f>$B$2-B15</f>
        <v>728</v>
      </c>
      <c r="L15">
        <f>4818-F15-$B$2+B15</f>
        <v>4009</v>
      </c>
      <c r="M15" s="4">
        <v>7.3956302665944099E-6</v>
      </c>
      <c r="O15" s="1" t="s">
        <v>29</v>
      </c>
      <c r="P15">
        <v>12</v>
      </c>
      <c r="Q15">
        <f>$F15-P15</f>
        <v>69</v>
      </c>
      <c r="R15">
        <f>$C$2-C15</f>
        <v>609</v>
      </c>
      <c r="S15">
        <f>4818-F15-$C$2+C15</f>
        <v>4128</v>
      </c>
      <c r="T15" s="6">
        <v>0.61468242864136802</v>
      </c>
      <c r="V15" s="1" t="s">
        <v>29</v>
      </c>
      <c r="W15">
        <v>33</v>
      </c>
      <c r="X15">
        <f>$F15-W15</f>
        <v>48</v>
      </c>
      <c r="Y15">
        <f>$D$2-$D15</f>
        <v>2316</v>
      </c>
      <c r="Z15">
        <f>4818-$F15-$D$2+$D15</f>
        <v>2421</v>
      </c>
      <c r="AA15" s="6">
        <v>0.17824758203097399</v>
      </c>
      <c r="AC15" s="1" t="s">
        <v>29</v>
      </c>
      <c r="AD15">
        <v>7</v>
      </c>
      <c r="AE15">
        <f>$F15-AD15</f>
        <v>74</v>
      </c>
      <c r="AF15">
        <f>$E$2-$E15</f>
        <v>1084</v>
      </c>
      <c r="AG15">
        <f>4818-$F15-$E$2+$E15</f>
        <v>3653</v>
      </c>
      <c r="AH15" s="6">
        <v>1.2238750682071399E-3</v>
      </c>
      <c r="AJ15" s="2" t="s">
        <v>39</v>
      </c>
      <c r="AK15" s="3" t="s">
        <v>44</v>
      </c>
      <c r="AL15" s="6">
        <v>5.8543516926060401E-3</v>
      </c>
      <c r="AM15" s="7">
        <v>2.9958622399999999E-2</v>
      </c>
    </row>
    <row r="16" spans="1:39" x14ac:dyDescent="0.2">
      <c r="A16" s="1" t="s">
        <v>40</v>
      </c>
      <c r="B16">
        <v>28</v>
      </c>
      <c r="C16">
        <v>23</v>
      </c>
      <c r="D16">
        <v>91</v>
      </c>
      <c r="E16">
        <v>45</v>
      </c>
      <c r="F16">
        <f t="shared" si="1"/>
        <v>187</v>
      </c>
      <c r="H16" s="1" t="s">
        <v>40</v>
      </c>
      <c r="I16">
        <f>B16</f>
        <v>28</v>
      </c>
      <c r="J16">
        <f>F16-I16</f>
        <v>159</v>
      </c>
      <c r="K16">
        <f>$B$2-B16</f>
        <v>729</v>
      </c>
      <c r="L16">
        <f>4818-F16-$B$2+B16</f>
        <v>3902</v>
      </c>
      <c r="M16" s="6">
        <v>0.83807380273745702</v>
      </c>
      <c r="O16" s="1" t="s">
        <v>40</v>
      </c>
      <c r="P16">
        <v>23</v>
      </c>
      <c r="Q16">
        <f>$F16-P16</f>
        <v>164</v>
      </c>
      <c r="R16">
        <f>$C$2-C16</f>
        <v>598</v>
      </c>
      <c r="S16">
        <f>4818-F16-$C$2+C16</f>
        <v>4033</v>
      </c>
      <c r="T16" s="6">
        <v>0.911377675007774</v>
      </c>
      <c r="V16" s="1" t="s">
        <v>40</v>
      </c>
      <c r="W16">
        <v>91</v>
      </c>
      <c r="X16">
        <f>$F16-W16</f>
        <v>96</v>
      </c>
      <c r="Y16">
        <f>$D$2-$D16</f>
        <v>2258</v>
      </c>
      <c r="Z16">
        <f>4818-$F16-$D$2+$D16</f>
        <v>2373</v>
      </c>
      <c r="AA16" s="6">
        <v>1</v>
      </c>
      <c r="AC16" s="1" t="s">
        <v>40</v>
      </c>
      <c r="AD16">
        <v>45</v>
      </c>
      <c r="AE16">
        <f>$F16-AD16</f>
        <v>142</v>
      </c>
      <c r="AF16">
        <f>$E$2-$E16</f>
        <v>1046</v>
      </c>
      <c r="AG16">
        <f>4818-$F16-$E$2+$E16</f>
        <v>3585</v>
      </c>
      <c r="AH16" s="6">
        <v>0.65587822205609403</v>
      </c>
      <c r="AJ16" s="2" t="s">
        <v>24</v>
      </c>
      <c r="AK16" s="3" t="s">
        <v>37</v>
      </c>
      <c r="AL16" s="6">
        <v>5.9128864869361902E-3</v>
      </c>
      <c r="AM16" s="7">
        <v>2.9958622399999999E-2</v>
      </c>
    </row>
    <row r="17" spans="1:39" x14ac:dyDescent="0.2">
      <c r="A17" s="1" t="s">
        <v>27</v>
      </c>
      <c r="B17">
        <v>25</v>
      </c>
      <c r="C17">
        <v>38</v>
      </c>
      <c r="D17">
        <v>169</v>
      </c>
      <c r="E17">
        <v>96</v>
      </c>
      <c r="F17">
        <f t="shared" si="1"/>
        <v>328</v>
      </c>
      <c r="H17" s="1" t="s">
        <v>27</v>
      </c>
      <c r="I17">
        <f>B17</f>
        <v>25</v>
      </c>
      <c r="J17">
        <f>F17-I17</f>
        <v>303</v>
      </c>
      <c r="K17">
        <f>$B$2-B17</f>
        <v>732</v>
      </c>
      <c r="L17">
        <f>4818-F17-$B$2+B17</f>
        <v>3758</v>
      </c>
      <c r="M17" s="4">
        <v>9.2484934772180208E-6</v>
      </c>
      <c r="O17" s="1" t="s">
        <v>27</v>
      </c>
      <c r="P17">
        <v>38</v>
      </c>
      <c r="Q17">
        <f>$F17-P17</f>
        <v>290</v>
      </c>
      <c r="R17">
        <f>$C$2-C17</f>
        <v>583</v>
      </c>
      <c r="S17">
        <f>4818-F17-$C$2+C17</f>
        <v>3907</v>
      </c>
      <c r="T17" s="6">
        <v>0.49588939790368503</v>
      </c>
      <c r="V17" s="1" t="s">
        <v>27</v>
      </c>
      <c r="W17">
        <v>169</v>
      </c>
      <c r="X17">
        <f>$F17-W17</f>
        <v>159</v>
      </c>
      <c r="Y17">
        <f>$D$2-$D17</f>
        <v>2180</v>
      </c>
      <c r="Z17">
        <f>4818-$F17-$D$2+$D17</f>
        <v>2310</v>
      </c>
      <c r="AA17" s="6">
        <v>0.30359427203934802</v>
      </c>
      <c r="AC17" s="1" t="s">
        <v>27</v>
      </c>
      <c r="AD17">
        <v>96</v>
      </c>
      <c r="AE17">
        <f>$F17-AD17</f>
        <v>232</v>
      </c>
      <c r="AF17">
        <f>$E$2-$E17</f>
        <v>995</v>
      </c>
      <c r="AG17">
        <f>4818-$F17-$E$2+$E17</f>
        <v>3495</v>
      </c>
      <c r="AH17" s="6">
        <v>4.0197672058582797E-3</v>
      </c>
      <c r="AJ17" s="2" t="s">
        <v>24</v>
      </c>
      <c r="AK17" s="3" t="s">
        <v>30</v>
      </c>
      <c r="AL17" s="6">
        <v>6.7791219769031E-3</v>
      </c>
      <c r="AM17" s="7">
        <v>3.22008295E-2</v>
      </c>
    </row>
    <row r="18" spans="1:39" x14ac:dyDescent="0.2">
      <c r="A18" s="1" t="s">
        <v>43</v>
      </c>
      <c r="B18">
        <v>22</v>
      </c>
      <c r="C18">
        <v>13</v>
      </c>
      <c r="D18">
        <v>65</v>
      </c>
      <c r="E18">
        <v>25</v>
      </c>
      <c r="F18">
        <f t="shared" si="1"/>
        <v>125</v>
      </c>
      <c r="H18" s="1" t="s">
        <v>43</v>
      </c>
      <c r="I18">
        <f>B18</f>
        <v>22</v>
      </c>
      <c r="J18">
        <f>F18-I18</f>
        <v>103</v>
      </c>
      <c r="K18">
        <f>$B$2-B18</f>
        <v>735</v>
      </c>
      <c r="L18">
        <f>4818-F18-$B$2+B18</f>
        <v>3958</v>
      </c>
      <c r="M18" s="6">
        <v>0.53437900738051503</v>
      </c>
      <c r="O18" s="1" t="s">
        <v>43</v>
      </c>
      <c r="P18">
        <v>13</v>
      </c>
      <c r="Q18">
        <f>$F18-P18</f>
        <v>112</v>
      </c>
      <c r="R18">
        <f>$C$2-C18</f>
        <v>608</v>
      </c>
      <c r="S18">
        <f>4818-F18-$C$2+C18</f>
        <v>4085</v>
      </c>
      <c r="T18" s="6">
        <v>0.49829039040939999</v>
      </c>
      <c r="V18" s="1" t="s">
        <v>43</v>
      </c>
      <c r="W18">
        <v>65</v>
      </c>
      <c r="X18">
        <f>$F18-W18</f>
        <v>60</v>
      </c>
      <c r="Y18">
        <f>$D$2-$D18</f>
        <v>2284</v>
      </c>
      <c r="Z18">
        <f>4818-$F18-$D$2+$D18</f>
        <v>2409</v>
      </c>
      <c r="AA18" s="6">
        <v>0.46981302307464201</v>
      </c>
      <c r="AC18" s="1" t="s">
        <v>43</v>
      </c>
      <c r="AD18">
        <v>25</v>
      </c>
      <c r="AE18">
        <f>$F18-AD18</f>
        <v>100</v>
      </c>
      <c r="AF18">
        <f>$E$2-$E18</f>
        <v>1066</v>
      </c>
      <c r="AG18">
        <f>4818-$F18-$E$2+$E18</f>
        <v>3627</v>
      </c>
      <c r="AH18" s="6">
        <v>0.51736253016546296</v>
      </c>
      <c r="AJ18" t="s">
        <v>9</v>
      </c>
      <c r="AK18" s="1" t="s">
        <v>8</v>
      </c>
      <c r="AL18" s="6">
        <v>1.21336095402122E-2</v>
      </c>
      <c r="AM18" s="6">
        <v>5.4244374117647098E-2</v>
      </c>
    </row>
    <row r="19" spans="1:39" x14ac:dyDescent="0.2">
      <c r="A19" s="1" t="s">
        <v>46</v>
      </c>
      <c r="B19">
        <v>13</v>
      </c>
      <c r="C19">
        <v>3</v>
      </c>
      <c r="D19">
        <v>17</v>
      </c>
      <c r="E19">
        <v>10</v>
      </c>
      <c r="F19">
        <f t="shared" si="1"/>
        <v>43</v>
      </c>
      <c r="H19" s="1" t="s">
        <v>46</v>
      </c>
      <c r="I19">
        <f>B19</f>
        <v>13</v>
      </c>
      <c r="J19">
        <f>F19-I19</f>
        <v>30</v>
      </c>
      <c r="K19">
        <f>$B$2-B19</f>
        <v>744</v>
      </c>
      <c r="L19">
        <f>4818-F19-$B$2+B19</f>
        <v>4031</v>
      </c>
      <c r="M19" s="6">
        <v>1.76991154120377E-2</v>
      </c>
      <c r="O19" s="1" t="s">
        <v>46</v>
      </c>
      <c r="P19">
        <v>3</v>
      </c>
      <c r="Q19">
        <f>$F19-P19</f>
        <v>40</v>
      </c>
      <c r="R19">
        <f>$C$2-C19</f>
        <v>618</v>
      </c>
      <c r="S19">
        <f>4818-F19-$C$2+C19</f>
        <v>4157</v>
      </c>
      <c r="T19" s="6">
        <v>0.35831141317544402</v>
      </c>
      <c r="V19" s="1" t="s">
        <v>46</v>
      </c>
      <c r="W19">
        <v>17</v>
      </c>
      <c r="X19">
        <f>$F19-W19</f>
        <v>26</v>
      </c>
      <c r="Y19">
        <f>$D$2-$D19</f>
        <v>2332</v>
      </c>
      <c r="Z19">
        <f>4818-$F19-$D$2+$D19</f>
        <v>2443</v>
      </c>
      <c r="AA19" s="6">
        <v>0.28337077728484</v>
      </c>
      <c r="AC19" s="1" t="s">
        <v>46</v>
      </c>
      <c r="AD19">
        <v>10</v>
      </c>
      <c r="AE19">
        <f>$F19-AD19</f>
        <v>33</v>
      </c>
      <c r="AF19">
        <f>$E$2-$E19</f>
        <v>1081</v>
      </c>
      <c r="AG19">
        <f>4818-$F19-$E$2+$E19</f>
        <v>3694</v>
      </c>
      <c r="AH19" s="6">
        <v>0.85668564074688802</v>
      </c>
      <c r="AJ19" t="s">
        <v>47</v>
      </c>
      <c r="AK19" s="1" t="s">
        <v>8</v>
      </c>
      <c r="AL19" s="6">
        <v>1.4871949248542999E-2</v>
      </c>
      <c r="AM19" s="6">
        <v>6.2792673555555595E-2</v>
      </c>
    </row>
    <row r="20" spans="1:39" x14ac:dyDescent="0.2">
      <c r="A20" s="1" t="s">
        <v>8</v>
      </c>
      <c r="B20">
        <v>7</v>
      </c>
      <c r="C20">
        <v>5</v>
      </c>
      <c r="D20">
        <v>58</v>
      </c>
      <c r="E20">
        <v>30</v>
      </c>
      <c r="F20">
        <f t="shared" si="1"/>
        <v>100</v>
      </c>
      <c r="H20" s="1" t="s">
        <v>8</v>
      </c>
      <c r="I20">
        <f>B20</f>
        <v>7</v>
      </c>
      <c r="J20">
        <f>F20-I20</f>
        <v>93</v>
      </c>
      <c r="K20">
        <f>$B$2-B20</f>
        <v>750</v>
      </c>
      <c r="L20">
        <f>4818-F20-$B$2+B20</f>
        <v>3968</v>
      </c>
      <c r="M20" s="6">
        <v>1.21336095402122E-2</v>
      </c>
      <c r="O20" s="1" t="s">
        <v>8</v>
      </c>
      <c r="P20">
        <v>5</v>
      </c>
      <c r="Q20">
        <f>$F20-P20</f>
        <v>95</v>
      </c>
      <c r="R20">
        <f>$C$2-C20</f>
        <v>616</v>
      </c>
      <c r="S20">
        <f>4818-F20-$C$2+C20</f>
        <v>4102</v>
      </c>
      <c r="T20" s="6">
        <v>1.4871949248542999E-2</v>
      </c>
      <c r="V20" s="1" t="s">
        <v>8</v>
      </c>
      <c r="W20">
        <v>58</v>
      </c>
      <c r="X20">
        <f>$F20-W20</f>
        <v>42</v>
      </c>
      <c r="Y20">
        <f>$D$2-$D20</f>
        <v>2291</v>
      </c>
      <c r="Z20">
        <f>4818-$F20-$D$2+$D20</f>
        <v>2427</v>
      </c>
      <c r="AA20" s="6">
        <v>6.8687127106902002E-2</v>
      </c>
      <c r="AC20" s="1" t="s">
        <v>8</v>
      </c>
      <c r="AD20">
        <v>30</v>
      </c>
      <c r="AE20">
        <f>$F20-AD20</f>
        <v>70</v>
      </c>
      <c r="AF20">
        <f>$E$2-$E20</f>
        <v>1061</v>
      </c>
      <c r="AG20">
        <f>4818-$F20-$E$2+$E20</f>
        <v>3657</v>
      </c>
      <c r="AH20" s="6">
        <v>9.00106840150076E-2</v>
      </c>
      <c r="AJ20" t="s">
        <v>4</v>
      </c>
      <c r="AK20" s="1" t="s">
        <v>46</v>
      </c>
      <c r="AL20" s="6">
        <v>1.76991154120377E-2</v>
      </c>
      <c r="AM20" s="6">
        <v>7.0796460000000005E-2</v>
      </c>
    </row>
    <row r="21" spans="1:39" x14ac:dyDescent="0.2">
      <c r="A21" s="1" t="s">
        <v>31</v>
      </c>
      <c r="B21">
        <v>4</v>
      </c>
      <c r="C21">
        <v>5</v>
      </c>
      <c r="D21">
        <v>20</v>
      </c>
      <c r="E21">
        <v>13</v>
      </c>
      <c r="F21">
        <f t="shared" si="1"/>
        <v>42</v>
      </c>
      <c r="H21" s="1" t="s">
        <v>31</v>
      </c>
      <c r="I21">
        <f>B21</f>
        <v>4</v>
      </c>
      <c r="J21">
        <f>F21-I21</f>
        <v>38</v>
      </c>
      <c r="K21">
        <f>$B$2-B21</f>
        <v>753</v>
      </c>
      <c r="L21">
        <f>4818-F21-$B$2+B21</f>
        <v>4023</v>
      </c>
      <c r="M21" s="6">
        <v>0.39216166931678498</v>
      </c>
      <c r="O21" s="1" t="s">
        <v>31</v>
      </c>
      <c r="P21">
        <v>5</v>
      </c>
      <c r="Q21">
        <f>$F21-P21</f>
        <v>37</v>
      </c>
      <c r="R21">
        <f>$C$2-C21</f>
        <v>616</v>
      </c>
      <c r="S21">
        <f>4818-F21-$C$2+C21</f>
        <v>4160</v>
      </c>
      <c r="T21" s="6">
        <v>1</v>
      </c>
      <c r="V21" s="1" t="s">
        <v>31</v>
      </c>
      <c r="W21">
        <v>20</v>
      </c>
      <c r="X21">
        <f>$F21-W21</f>
        <v>22</v>
      </c>
      <c r="Y21">
        <f>$D$2-$D21</f>
        <v>2329</v>
      </c>
      <c r="Z21">
        <f>4818-$F21-$D$2+$D21</f>
        <v>2447</v>
      </c>
      <c r="AA21" s="6">
        <v>1</v>
      </c>
      <c r="AC21" s="1" t="s">
        <v>31</v>
      </c>
      <c r="AD21">
        <v>13</v>
      </c>
      <c r="AE21">
        <f>$F21-AD21</f>
        <v>29</v>
      </c>
      <c r="AF21">
        <f>$E$2-$E21</f>
        <v>1078</v>
      </c>
      <c r="AG21">
        <f>4818-$F21-$E$2+$E21</f>
        <v>3698</v>
      </c>
      <c r="AH21" s="6">
        <v>0.19709904766379899</v>
      </c>
      <c r="AJ21" t="s">
        <v>36</v>
      </c>
      <c r="AK21" s="1" t="s">
        <v>8</v>
      </c>
      <c r="AL21" s="6">
        <v>6.8687127106902002E-2</v>
      </c>
      <c r="AM21" s="6">
        <v>0.2610110826</v>
      </c>
    </row>
    <row r="22" spans="1:39" x14ac:dyDescent="0.2">
      <c r="AI22" s="6"/>
      <c r="AJ22" t="s">
        <v>28</v>
      </c>
      <c r="AK22" s="1" t="s">
        <v>35</v>
      </c>
      <c r="AL22" s="6">
        <v>7.8650486274314105E-2</v>
      </c>
      <c r="AM22" s="6">
        <v>0.28463985409523801</v>
      </c>
    </row>
    <row r="23" spans="1:39" x14ac:dyDescent="0.2">
      <c r="AI23" s="6"/>
      <c r="AJ23" t="s">
        <v>28</v>
      </c>
      <c r="AK23" s="1" t="s">
        <v>32</v>
      </c>
      <c r="AL23" s="6">
        <v>8.3893546358062093E-2</v>
      </c>
      <c r="AM23" s="6">
        <v>0.28981406799999998</v>
      </c>
    </row>
    <row r="24" spans="1:39" x14ac:dyDescent="0.2">
      <c r="AI24" s="6"/>
      <c r="AJ24" t="s">
        <v>24</v>
      </c>
      <c r="AK24" s="1" t="s">
        <v>8</v>
      </c>
      <c r="AL24" s="6">
        <v>9.00106840150076E-2</v>
      </c>
      <c r="AM24" s="6">
        <v>0.29419667133333299</v>
      </c>
    </row>
    <row r="25" spans="1:39" x14ac:dyDescent="0.2">
      <c r="AI25" s="6"/>
      <c r="AJ25" t="s">
        <v>13</v>
      </c>
      <c r="AK25" s="1" t="s">
        <v>35</v>
      </c>
      <c r="AL25" s="6">
        <v>9.2904212339097902E-2</v>
      </c>
      <c r="AM25" s="6">
        <v>0.29419667133333299</v>
      </c>
    </row>
    <row r="26" spans="1:39" x14ac:dyDescent="0.2">
      <c r="A26" s="6"/>
      <c r="AI26" s="6"/>
      <c r="AJ26" t="s">
        <v>9</v>
      </c>
      <c r="AK26" s="1" t="s">
        <v>34</v>
      </c>
      <c r="AL26" s="6">
        <v>0.102413980900705</v>
      </c>
      <c r="AM26" s="6">
        <v>0.30837309911111099</v>
      </c>
    </row>
    <row r="27" spans="1:39" x14ac:dyDescent="0.2">
      <c r="AI27" s="6"/>
      <c r="AJ27" t="s">
        <v>48</v>
      </c>
      <c r="AK27" s="1" t="s">
        <v>34</v>
      </c>
      <c r="AL27" s="6">
        <v>0.108482697248228</v>
      </c>
      <c r="AM27" s="6">
        <v>0.30837309911111099</v>
      </c>
    </row>
    <row r="28" spans="1:39" x14ac:dyDescent="0.2">
      <c r="AI28" s="6"/>
      <c r="AJ28" t="s">
        <v>36</v>
      </c>
      <c r="AK28" s="1" t="s">
        <v>32</v>
      </c>
      <c r="AL28" s="6">
        <v>0.10955360098962</v>
      </c>
      <c r="AM28" s="6">
        <v>0.30837309911111099</v>
      </c>
    </row>
    <row r="29" spans="1:39" x14ac:dyDescent="0.2">
      <c r="AI29" s="6"/>
      <c r="AJ29" t="s">
        <v>49</v>
      </c>
      <c r="AK29" s="1" t="s">
        <v>37</v>
      </c>
      <c r="AL29" s="6">
        <v>0.13715394526868599</v>
      </c>
      <c r="AM29" s="6">
        <v>0.37227499357142901</v>
      </c>
    </row>
    <row r="30" spans="1:39" x14ac:dyDescent="0.2">
      <c r="AI30" s="6"/>
      <c r="AJ30" t="s">
        <v>50</v>
      </c>
      <c r="AK30" s="1" t="s">
        <v>38</v>
      </c>
      <c r="AL30" s="6">
        <v>0.15141834806679499</v>
      </c>
      <c r="AM30" s="6">
        <v>0.39682049820689702</v>
      </c>
    </row>
    <row r="31" spans="1:39" x14ac:dyDescent="0.2">
      <c r="AI31" s="6"/>
      <c r="AJ31" t="s">
        <v>36</v>
      </c>
      <c r="AK31" s="1" t="s">
        <v>29</v>
      </c>
      <c r="AL31" s="6">
        <v>0.17824758203097399</v>
      </c>
      <c r="AM31" s="6">
        <v>0.444823638580645</v>
      </c>
    </row>
    <row r="32" spans="1:39" x14ac:dyDescent="0.2">
      <c r="AI32" s="6"/>
      <c r="AJ32" t="s">
        <v>17</v>
      </c>
      <c r="AK32" s="1" t="s">
        <v>33</v>
      </c>
      <c r="AL32" s="6">
        <v>0.18144122095114101</v>
      </c>
      <c r="AM32" s="6">
        <v>0.444823638580645</v>
      </c>
    </row>
    <row r="33" spans="35:39" x14ac:dyDescent="0.2">
      <c r="AI33" s="6"/>
      <c r="AJ33" t="s">
        <v>41</v>
      </c>
      <c r="AK33" s="1" t="s">
        <v>31</v>
      </c>
      <c r="AL33" s="6">
        <v>0.19709904766379899</v>
      </c>
      <c r="AM33" s="6">
        <v>0.46811023899999998</v>
      </c>
    </row>
    <row r="34" spans="35:39" x14ac:dyDescent="0.2">
      <c r="AI34" s="6"/>
      <c r="AJ34" t="s">
        <v>51</v>
      </c>
      <c r="AK34" s="1" t="s">
        <v>30</v>
      </c>
      <c r="AL34" s="6">
        <v>0.205256018739851</v>
      </c>
      <c r="AM34" s="6">
        <v>0.47271083163636402</v>
      </c>
    </row>
    <row r="35" spans="35:39" x14ac:dyDescent="0.2">
      <c r="AI35" s="6"/>
      <c r="AJ35" t="s">
        <v>52</v>
      </c>
      <c r="AK35" s="1" t="s">
        <v>35</v>
      </c>
      <c r="AL35" s="6">
        <v>0.24593853752442399</v>
      </c>
      <c r="AM35" s="6">
        <v>0.54406362548571396</v>
      </c>
    </row>
    <row r="36" spans="35:39" x14ac:dyDescent="0.2">
      <c r="AI36" s="6"/>
      <c r="AJ36" t="s">
        <v>36</v>
      </c>
      <c r="AK36" s="1" t="s">
        <v>42</v>
      </c>
      <c r="AL36" s="6">
        <v>0.25055561707556201</v>
      </c>
      <c r="AM36" s="6">
        <v>0.54406362548571396</v>
      </c>
    </row>
    <row r="37" spans="35:39" x14ac:dyDescent="0.2">
      <c r="AI37" s="6"/>
      <c r="AJ37" t="s">
        <v>36</v>
      </c>
      <c r="AK37" s="1" t="s">
        <v>35</v>
      </c>
      <c r="AL37" s="6">
        <v>0.26020086225780498</v>
      </c>
      <c r="AM37" s="6">
        <v>0.54849222594594604</v>
      </c>
    </row>
    <row r="38" spans="35:39" x14ac:dyDescent="0.2">
      <c r="AI38" s="6"/>
      <c r="AJ38" t="s">
        <v>53</v>
      </c>
      <c r="AK38" s="1" t="s">
        <v>44</v>
      </c>
      <c r="AL38" s="6">
        <v>0.267029110485343</v>
      </c>
      <c r="AM38" s="6">
        <v>0.54849222594594604</v>
      </c>
    </row>
    <row r="39" spans="35:39" x14ac:dyDescent="0.2">
      <c r="AI39" s="6"/>
      <c r="AJ39" t="s">
        <v>54</v>
      </c>
      <c r="AK39" s="1" t="s">
        <v>46</v>
      </c>
      <c r="AL39" s="6">
        <v>0.28337077728484</v>
      </c>
      <c r="AM39" s="6">
        <v>0.56674155400000004</v>
      </c>
    </row>
    <row r="40" spans="35:39" x14ac:dyDescent="0.2">
      <c r="AI40" s="6"/>
      <c r="AJ40" t="s">
        <v>53</v>
      </c>
      <c r="AK40" s="1" t="s">
        <v>27</v>
      </c>
      <c r="AL40" s="6">
        <v>0.30359427203934802</v>
      </c>
      <c r="AM40" s="6">
        <v>0.591619606974359</v>
      </c>
    </row>
    <row r="41" spans="35:39" x14ac:dyDescent="0.2">
      <c r="AI41" s="6"/>
      <c r="AJ41" t="s">
        <v>55</v>
      </c>
      <c r="AK41" s="1" t="s">
        <v>25</v>
      </c>
      <c r="AL41" s="6">
        <v>0.336413969152492</v>
      </c>
      <c r="AM41" s="6">
        <v>0.62762590885714298</v>
      </c>
    </row>
    <row r="42" spans="35:39" x14ac:dyDescent="0.2">
      <c r="AI42" s="6"/>
      <c r="AJ42" t="s">
        <v>4</v>
      </c>
      <c r="AK42" s="1" t="s">
        <v>33</v>
      </c>
      <c r="AL42" s="6">
        <v>0.34069435128945003</v>
      </c>
      <c r="AM42" s="6">
        <v>0.62762590885714298</v>
      </c>
    </row>
    <row r="43" spans="35:39" x14ac:dyDescent="0.2">
      <c r="AI43" s="6"/>
      <c r="AJ43" t="s">
        <v>9</v>
      </c>
      <c r="AK43" s="1" t="s">
        <v>37</v>
      </c>
      <c r="AL43" s="6">
        <v>0.34684589674695798</v>
      </c>
      <c r="AM43" s="6">
        <v>0.62762590885714298</v>
      </c>
    </row>
    <row r="44" spans="35:39" x14ac:dyDescent="0.2">
      <c r="AI44" s="6"/>
      <c r="AJ44" t="s">
        <v>56</v>
      </c>
      <c r="AK44" s="1" t="s">
        <v>46</v>
      </c>
      <c r="AL44" s="6">
        <v>0.35831141317544402</v>
      </c>
      <c r="AM44" s="6">
        <v>0.63329459041860503</v>
      </c>
    </row>
    <row r="45" spans="35:39" x14ac:dyDescent="0.2">
      <c r="AI45" s="6"/>
      <c r="AJ45" t="s">
        <v>24</v>
      </c>
      <c r="AK45" s="1" t="s">
        <v>42</v>
      </c>
      <c r="AL45" s="6">
        <v>0.37437421436253498</v>
      </c>
      <c r="AM45" s="6">
        <v>0.64465118071111105</v>
      </c>
    </row>
    <row r="46" spans="35:39" x14ac:dyDescent="0.2">
      <c r="AI46" s="6"/>
      <c r="AJ46" t="s">
        <v>4</v>
      </c>
      <c r="AK46" s="1" t="s">
        <v>44</v>
      </c>
      <c r="AL46" s="6">
        <v>0.38170135717191001</v>
      </c>
      <c r="AM46" s="6">
        <v>0.64465118071111105</v>
      </c>
    </row>
    <row r="47" spans="35:39" x14ac:dyDescent="0.2">
      <c r="AI47" s="6"/>
      <c r="AJ47" t="s">
        <v>9</v>
      </c>
      <c r="AK47" s="1" t="s">
        <v>31</v>
      </c>
      <c r="AL47" s="6">
        <v>0.39216166931678498</v>
      </c>
      <c r="AM47" s="6">
        <v>0.64791927921739101</v>
      </c>
    </row>
    <row r="48" spans="35:39" x14ac:dyDescent="0.2">
      <c r="AI48" s="6"/>
      <c r="AJ48" t="s">
        <v>13</v>
      </c>
      <c r="AK48" s="1" t="s">
        <v>38</v>
      </c>
      <c r="AL48" s="6">
        <v>0.42242995103390102</v>
      </c>
      <c r="AM48" s="6">
        <v>0.68307821863829798</v>
      </c>
    </row>
    <row r="49" spans="35:39" x14ac:dyDescent="0.2">
      <c r="AI49" s="6"/>
      <c r="AJ49" t="s">
        <v>41</v>
      </c>
      <c r="AK49" s="1" t="s">
        <v>38</v>
      </c>
      <c r="AL49" s="6">
        <v>0.45391171037821698</v>
      </c>
      <c r="AM49" s="6">
        <v>0.71452961584905705</v>
      </c>
    </row>
    <row r="50" spans="35:39" x14ac:dyDescent="0.2">
      <c r="AI50" s="6"/>
      <c r="AJ50" t="s">
        <v>17</v>
      </c>
      <c r="AK50" s="1" t="s">
        <v>43</v>
      </c>
      <c r="AL50" s="6">
        <v>0.46981302307464201</v>
      </c>
      <c r="AM50" s="6">
        <v>0.71452961584905705</v>
      </c>
    </row>
    <row r="51" spans="35:39" x14ac:dyDescent="0.2">
      <c r="AI51" s="6"/>
      <c r="AJ51" t="s">
        <v>48</v>
      </c>
      <c r="AK51" s="1" t="s">
        <v>44</v>
      </c>
      <c r="AL51" s="6">
        <v>0.47743711225134</v>
      </c>
      <c r="AM51" s="6">
        <v>0.71452961584905705</v>
      </c>
    </row>
    <row r="52" spans="35:39" x14ac:dyDescent="0.2">
      <c r="AI52" s="6"/>
      <c r="AJ52" t="s">
        <v>39</v>
      </c>
      <c r="AK52" s="1" t="s">
        <v>25</v>
      </c>
      <c r="AL52" s="6">
        <v>0.48086125081387399</v>
      </c>
      <c r="AM52" s="6">
        <v>0.71452961584905705</v>
      </c>
    </row>
    <row r="53" spans="35:39" x14ac:dyDescent="0.2">
      <c r="AI53" s="6"/>
      <c r="AJ53" t="s">
        <v>51</v>
      </c>
      <c r="AK53" s="1" t="s">
        <v>27</v>
      </c>
      <c r="AL53" s="6">
        <v>0.49588939790368503</v>
      </c>
      <c r="AM53" s="6">
        <v>0.71452961584905705</v>
      </c>
    </row>
    <row r="54" spans="35:39" x14ac:dyDescent="0.2">
      <c r="AI54" s="6"/>
      <c r="AJ54" t="s">
        <v>48</v>
      </c>
      <c r="AK54" s="1" t="s">
        <v>43</v>
      </c>
      <c r="AL54" s="6">
        <v>0.49829039040939999</v>
      </c>
      <c r="AM54" s="6">
        <v>0.71452961584905705</v>
      </c>
    </row>
    <row r="55" spans="35:39" x14ac:dyDescent="0.2">
      <c r="AI55" s="6"/>
      <c r="AJ55" t="s">
        <v>41</v>
      </c>
      <c r="AK55" s="1" t="s">
        <v>43</v>
      </c>
      <c r="AL55" s="6">
        <v>0.51736253016546296</v>
      </c>
      <c r="AM55" s="6">
        <v>0.72813985703703699</v>
      </c>
    </row>
    <row r="56" spans="35:39" x14ac:dyDescent="0.2">
      <c r="AI56" s="6"/>
      <c r="AJ56" t="s">
        <v>28</v>
      </c>
      <c r="AK56" s="1" t="s">
        <v>43</v>
      </c>
      <c r="AL56" s="6">
        <v>0.53437900738051503</v>
      </c>
      <c r="AM56" s="6">
        <v>0.73841462785454504</v>
      </c>
    </row>
    <row r="57" spans="35:39" x14ac:dyDescent="0.2">
      <c r="AI57" s="6"/>
      <c r="AJ57" t="s">
        <v>24</v>
      </c>
      <c r="AK57" s="1" t="s">
        <v>33</v>
      </c>
      <c r="AL57" s="6">
        <v>0.56551644577948601</v>
      </c>
      <c r="AM57" s="6">
        <v>0.74508802583050804</v>
      </c>
    </row>
    <row r="58" spans="35:39" x14ac:dyDescent="0.2">
      <c r="AI58" s="6"/>
      <c r="AJ58" t="s">
        <v>41</v>
      </c>
      <c r="AK58" s="1" t="s">
        <v>26</v>
      </c>
      <c r="AL58" s="6">
        <v>0.56749419447890903</v>
      </c>
      <c r="AM58" s="6">
        <v>0.74508802583050804</v>
      </c>
    </row>
    <row r="59" spans="35:39" x14ac:dyDescent="0.2">
      <c r="AI59" s="6"/>
      <c r="AJ59" t="s">
        <v>53</v>
      </c>
      <c r="AK59" s="1" t="s">
        <v>37</v>
      </c>
      <c r="AL59" s="6">
        <v>0.57605175342124504</v>
      </c>
      <c r="AM59" s="6">
        <v>0.74508802583050804</v>
      </c>
    </row>
    <row r="60" spans="35:39" x14ac:dyDescent="0.2">
      <c r="AI60" s="6"/>
      <c r="AJ60" t="s">
        <v>55</v>
      </c>
      <c r="AK60" s="1" t="s">
        <v>26</v>
      </c>
      <c r="AL60" s="6">
        <v>0.57842359866615101</v>
      </c>
      <c r="AM60" s="6">
        <v>0.74508802583050804</v>
      </c>
    </row>
    <row r="61" spans="35:39" x14ac:dyDescent="0.2">
      <c r="AI61" s="6"/>
      <c r="AJ61" t="s">
        <v>13</v>
      </c>
      <c r="AK61" s="1" t="s">
        <v>29</v>
      </c>
      <c r="AL61" s="6">
        <v>0.61468242864136802</v>
      </c>
      <c r="AM61" s="6">
        <v>0.77859774339999999</v>
      </c>
    </row>
    <row r="62" spans="35:39" x14ac:dyDescent="0.2">
      <c r="AI62" s="6"/>
      <c r="AJ62" t="s">
        <v>36</v>
      </c>
      <c r="AK62" s="1" t="s">
        <v>34</v>
      </c>
      <c r="AL62" s="6">
        <v>0.65105877619492702</v>
      </c>
      <c r="AM62" s="6">
        <v>0.80397975600000005</v>
      </c>
    </row>
    <row r="63" spans="35:39" x14ac:dyDescent="0.2">
      <c r="AI63" s="6"/>
      <c r="AJ63" t="s">
        <v>45</v>
      </c>
      <c r="AK63" s="1" t="s">
        <v>40</v>
      </c>
      <c r="AL63" s="6">
        <v>0.65587822205609403</v>
      </c>
      <c r="AM63" s="6">
        <v>0.80397975600000005</v>
      </c>
    </row>
    <row r="64" spans="35:39" x14ac:dyDescent="0.2">
      <c r="AI64" s="6"/>
      <c r="AJ64" t="s">
        <v>53</v>
      </c>
      <c r="AK64" s="1" t="s">
        <v>30</v>
      </c>
      <c r="AL64" s="6">
        <v>0.68592914855689202</v>
      </c>
      <c r="AM64" s="6">
        <v>0.81526952274999998</v>
      </c>
    </row>
    <row r="65" spans="35:39" x14ac:dyDescent="0.2">
      <c r="AI65" s="6"/>
      <c r="AJ65" t="s">
        <v>48</v>
      </c>
      <c r="AK65" s="1" t="s">
        <v>42</v>
      </c>
      <c r="AL65" s="6">
        <v>0.68654275595218694</v>
      </c>
      <c r="AM65" s="6">
        <v>0.81526952274999998</v>
      </c>
    </row>
    <row r="66" spans="35:39" x14ac:dyDescent="0.2">
      <c r="AI66" s="6"/>
      <c r="AJ66" t="s">
        <v>24</v>
      </c>
      <c r="AK66" s="1" t="s">
        <v>34</v>
      </c>
      <c r="AL66" s="6">
        <v>0.73548046627933905</v>
      </c>
      <c r="AM66" s="6">
        <v>0.85994639101538495</v>
      </c>
    </row>
    <row r="67" spans="35:39" x14ac:dyDescent="0.2">
      <c r="AI67" s="6"/>
      <c r="AJ67" t="s">
        <v>48</v>
      </c>
      <c r="AK67" s="1" t="s">
        <v>32</v>
      </c>
      <c r="AL67" s="6">
        <v>0.79807707205067602</v>
      </c>
      <c r="AM67" s="6">
        <v>0.918997840484849</v>
      </c>
    </row>
    <row r="68" spans="35:39" x14ac:dyDescent="0.2">
      <c r="AI68" s="6"/>
      <c r="AJ68" t="s">
        <v>41</v>
      </c>
      <c r="AK68" s="1" t="s">
        <v>32</v>
      </c>
      <c r="AL68" s="6">
        <v>0.83789142531636696</v>
      </c>
      <c r="AM68" s="6">
        <v>0.93667072100000004</v>
      </c>
    </row>
    <row r="69" spans="35:39" x14ac:dyDescent="0.2">
      <c r="AI69" s="6"/>
      <c r="AJ69" t="s">
        <v>57</v>
      </c>
      <c r="AK69" s="1" t="s">
        <v>40</v>
      </c>
      <c r="AL69" s="6">
        <v>0.83807380273745702</v>
      </c>
      <c r="AM69" s="6">
        <v>0.93667072100000004</v>
      </c>
    </row>
    <row r="70" spans="35:39" x14ac:dyDescent="0.2">
      <c r="AI70" s="6"/>
      <c r="AJ70" t="s">
        <v>39</v>
      </c>
      <c r="AK70" s="1" t="s">
        <v>46</v>
      </c>
      <c r="AL70" s="6">
        <v>0.85668564074688802</v>
      </c>
      <c r="AM70" s="6">
        <v>0.943595778492754</v>
      </c>
    </row>
    <row r="71" spans="35:39" x14ac:dyDescent="0.2">
      <c r="AI71" s="6"/>
      <c r="AJ71" t="s">
        <v>51</v>
      </c>
      <c r="AK71" s="1" t="s">
        <v>6</v>
      </c>
      <c r="AL71" s="6">
        <v>0.90814250236352201</v>
      </c>
      <c r="AM71" s="6">
        <v>0.97555920140845098</v>
      </c>
    </row>
    <row r="72" spans="35:39" x14ac:dyDescent="0.2">
      <c r="AI72" s="6"/>
      <c r="AJ72" t="s">
        <v>51</v>
      </c>
      <c r="AK72" s="1" t="s">
        <v>40</v>
      </c>
      <c r="AL72" s="6">
        <v>0.911377675007774</v>
      </c>
      <c r="AM72" s="6">
        <v>0.97555920140845098</v>
      </c>
    </row>
    <row r="73" spans="35:39" x14ac:dyDescent="0.2">
      <c r="AI73" s="6"/>
      <c r="AJ73" t="s">
        <v>48</v>
      </c>
      <c r="AK73" s="1" t="s">
        <v>33</v>
      </c>
      <c r="AL73" s="6">
        <v>0.93648501858157596</v>
      </c>
      <c r="AM73" s="6">
        <v>0.98851196450000001</v>
      </c>
    </row>
    <row r="74" spans="35:39" x14ac:dyDescent="0.2">
      <c r="AI74" s="6"/>
      <c r="AJ74" t="s">
        <v>9</v>
      </c>
      <c r="AK74" s="1" t="s">
        <v>42</v>
      </c>
      <c r="AL74" s="6">
        <v>1</v>
      </c>
      <c r="AM74" s="6">
        <v>1</v>
      </c>
    </row>
    <row r="75" spans="35:39" x14ac:dyDescent="0.2">
      <c r="AI75" s="6"/>
      <c r="AJ75" t="s">
        <v>51</v>
      </c>
      <c r="AK75" s="1" t="s">
        <v>31</v>
      </c>
      <c r="AL75" s="6">
        <v>1</v>
      </c>
      <c r="AM75" s="6">
        <v>1</v>
      </c>
    </row>
    <row r="76" spans="35:39" x14ac:dyDescent="0.2">
      <c r="AI76" s="6"/>
      <c r="AJ76" t="s">
        <v>17</v>
      </c>
      <c r="AK76" s="1" t="s">
        <v>40</v>
      </c>
      <c r="AL76" s="6">
        <v>1</v>
      </c>
      <c r="AM76" s="6">
        <v>1</v>
      </c>
    </row>
    <row r="77" spans="35:39" x14ac:dyDescent="0.2">
      <c r="AJ77" t="s">
        <v>36</v>
      </c>
      <c r="AK77" s="1" t="s">
        <v>31</v>
      </c>
      <c r="AL77" s="6">
        <v>1</v>
      </c>
      <c r="AM77" s="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core</vt:lpstr>
      <vt:lpstr>softcore</vt:lpstr>
      <vt:lpstr>accessory</vt:lpstr>
      <vt:lpstr>unique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2020-06-13T08:38:54Z</dcterms:modified>
</cp:coreProperties>
</file>