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'02.원칙'!$B$2:$F$7</definedName>
    <definedName name="_xlnm._FilterDatabase" localSheetId="4" hidden="1">'03.모의투자'!$B$2:$J$87</definedName>
    <definedName name="_xlnm._FilterDatabase" localSheetId="6" hidden="1">'99.시뮬레이션'!$B$4:$N$59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1" i="3" l="1"/>
  <c r="I70" i="3" l="1"/>
  <c r="I72" i="3"/>
  <c r="I73" i="3"/>
  <c r="I74" i="3"/>
  <c r="I75" i="3"/>
  <c r="I76" i="3"/>
  <c r="I77" i="3"/>
  <c r="I78" i="3"/>
  <c r="I79" i="3"/>
  <c r="I80" i="3"/>
  <c r="I81" i="3"/>
  <c r="I82" i="3"/>
  <c r="I83" i="3"/>
  <c r="I84" i="3"/>
  <c r="I85" i="3"/>
  <c r="I86" i="3"/>
  <c r="I87" i="3"/>
  <c r="I67" i="3"/>
  <c r="I68" i="3"/>
  <c r="I69" i="3"/>
  <c r="G37" i="8"/>
  <c r="G16" i="8" l="1"/>
  <c r="H16" i="8"/>
  <c r="G17" i="8"/>
  <c r="H17" i="8"/>
  <c r="G18" i="8"/>
  <c r="H18" i="8"/>
  <c r="H19" i="8"/>
  <c r="H20" i="8"/>
  <c r="H21" i="8"/>
  <c r="H23" i="8"/>
  <c r="H25" i="8"/>
  <c r="H26" i="8"/>
  <c r="H27" i="8"/>
  <c r="H29" i="8"/>
  <c r="H30" i="8"/>
  <c r="H31" i="8"/>
  <c r="H32" i="8"/>
  <c r="H34" i="8"/>
  <c r="H36" i="8"/>
  <c r="H37" i="8"/>
  <c r="H38" i="8"/>
  <c r="H39" i="8"/>
  <c r="H41" i="8"/>
  <c r="H42" i="8"/>
  <c r="H43" i="8"/>
  <c r="H45" i="8"/>
  <c r="H46" i="8"/>
  <c r="H47" i="8"/>
  <c r="H48" i="8"/>
  <c r="H50" i="8"/>
  <c r="H51" i="8"/>
  <c r="H52" i="8"/>
  <c r="H53" i="8"/>
  <c r="H55" i="8"/>
  <c r="H56" i="8"/>
  <c r="H57" i="8"/>
  <c r="H58" i="8"/>
  <c r="H59" i="8"/>
  <c r="G20" i="8" l="1"/>
  <c r="I66" i="3"/>
  <c r="I62" i="3"/>
  <c r="G59" i="8"/>
  <c r="G55" i="8"/>
  <c r="G56" i="8"/>
  <c r="G57" i="8"/>
  <c r="G58" i="8"/>
  <c r="I65" i="3"/>
  <c r="G21" i="8"/>
  <c r="I64" i="3"/>
  <c r="G19" i="8" l="1"/>
  <c r="G23" i="8"/>
  <c r="G25" i="8"/>
  <c r="G26" i="8"/>
  <c r="G27" i="8"/>
  <c r="G29" i="8"/>
  <c r="G30" i="8"/>
  <c r="G31" i="8"/>
  <c r="G32" i="8"/>
  <c r="G34" i="8"/>
  <c r="G36" i="8"/>
  <c r="G38" i="8"/>
  <c r="G39" i="8"/>
  <c r="G41" i="8"/>
  <c r="G42" i="8"/>
  <c r="G43" i="8"/>
  <c r="G45" i="8"/>
  <c r="G46" i="8"/>
  <c r="G47" i="8"/>
  <c r="G48" i="8"/>
  <c r="G50" i="8"/>
  <c r="G51" i="8"/>
  <c r="G52" i="8"/>
  <c r="G53"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<sst xmlns="http://schemas.openxmlformats.org/spreadsheetml/2006/main" count="777" uniqueCount="457">
  <si>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</si>
  <si>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</si>
  <si>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</si>
  <si>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</si>
  <si>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</si>
  <si>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</si>
  <si>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</si>
  <si>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</si>
  <si>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</si>
  <si>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</si>
  <si>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</si>
  <si>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</si>
  <si>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</si>
  <si>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</si>
  <si>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</si>
  <si>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</si>
  <si>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</si>
  <si>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</si>
  <si>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</si>
  <si>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</si>
  <si>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</si>
  <si>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</si>
  <si>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</si>
  <si>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</si>
  <si>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</si>
  <si>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</si>
  <si>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</si>
  <si>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</si>
  <si>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</si>
  <si>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</si>
  <si>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</si>
  <si>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</si>
  <si>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</si>
  <si>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</si>
  <si>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</si>
  <si>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</si>
  <si>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</si>
  <si>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</si>
  <si>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</si>
  <si>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</si>
  <si>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</si>
  <si>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</si>
  <si>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</si>
  <si>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</si>
  <si>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</si>
  <si>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</si>
  <si>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</si>
  <si>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</si>
  <si>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</si>
  <si>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</si>
  <si>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</si>
  <si>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</si>
  <si>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</si>
  <si>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</si>
  <si>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</si>
  <si>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</si>
  <si>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</si>
  <si>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</si>
  <si>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</si>
  <si>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</si>
  <si>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</si>
  <si>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</si>
  <si>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</si>
  <si>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</si>
  <si>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</si>
  <si>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</si>
  <si>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</si>
  <si>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</si>
  <si>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</si>
  <si>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</si>
  <si>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</si>
  <si>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</si>
  <si>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</si>
  <si>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</si>
  <si>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</si>
  <si>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</si>
  <si>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</si>
  <si>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</si>
  <si>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</si>
  <si>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</si>
  <si>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</si>
  <si>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</si>
  <si>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</si>
  <si>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</si>
  <si>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</si>
  <si>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</si>
  <si>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</si>
  <si>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</si>
  <si>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</si>
  <si>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</si>
  <si>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</si>
  <si>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</si>
  <si>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</si>
  <si>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</si>
  <si>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</si>
  <si>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</si>
  <si>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</si>
  <si>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</si>
  <si>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</si>
  <si>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</si>
  <si>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</si>
  <si>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</si>
  <si>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</si>
  <si>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</si>
  <si>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</si>
  <si>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</si>
  <si>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</si>
  <si>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</si>
  <si>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</si>
  <si>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</si>
  <si>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</si>
  <si>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</si>
  <si>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</si>
  <si>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</si>
  <si>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</si>
  <si>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</si>
  <si>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</si>
  <si>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</si>
  <si>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</si>
  <si>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</si>
  <si>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</si>
  <si>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</si>
  <si>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</si>
  <si>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</si>
  <si>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</si>
  <si>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</si>
  <si>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</si>
  <si>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</si>
  <si>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</si>
  <si>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</si>
  <si>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</si>
  <si>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</si>
  <si>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</si>
  <si>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</si>
  <si>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</si>
  <si>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</si>
  <si>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</si>
  <si>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</si>
  <si>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</si>
  <si>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</si>
  <si>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</si>
  <si>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</si>
  <si>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</si>
  <si>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</si>
  <si>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</si>
  <si>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</si>
  <si>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</si>
  <si>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</si>
  <si>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</si>
  <si>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</si>
  <si>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</si>
  <si>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</si>
  <si>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</si>
  <si>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</si>
  <si>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</si>
  <si>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</si>
  <si>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</si>
  <si>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</si>
  <si>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</si>
  <si>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</si>
  <si>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</si>
  <si>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</si>
  <si>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</si>
  <si>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</si>
  <si>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</si>
  <si>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</si>
  <si>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</si>
  <si>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</si>
  <si>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</si>
  <si>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</si>
  <si>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</si>
  <si>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</si>
  <si>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</si>
  <si>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</si>
  <si>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</si>
  <si>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</si>
  <si>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</si>
  <si>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</si>
  <si>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</si>
  <si>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</si>
  <si>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</si>
  <si>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</si>
  <si>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</si>
  <si>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</si>
  <si>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</si>
  <si>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</si>
  <si>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</si>
  <si>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</si>
  <si>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</si>
  <si>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</si>
  <si>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</si>
  <si>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</si>
  <si>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</si>
  <si>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</si>
  <si>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</si>
  <si>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</si>
  <si>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</si>
  <si>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</si>
  <si>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</si>
  <si>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</si>
  <si>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</si>
  <si>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</si>
  <si>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</si>
  <si>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</si>
  <si>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</si>
  <si>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</si>
  <si>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</si>
  <si>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</si>
  <si>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</si>
  <si>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</si>
  <si>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</si>
  <si>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</si>
  <si>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</si>
  <si>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</si>
  <si>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</si>
  <si>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</si>
  <si>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</si>
  <si>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</si>
  <si>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</si>
  <si>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</si>
  <si>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</si>
  <si>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</si>
  <si>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</si>
  <si>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</si>
  <si>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</si>
  <si>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</si>
  <si>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</si>
  <si>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</si>
  <si>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</si>
  <si>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</si>
  <si>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</si>
  <si>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</si>
  <si>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</si>
  <si>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</si>
  <si>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</si>
  <si>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</si>
  <si>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</si>
  <si>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</si>
  <si>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</si>
  <si>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</si>
  <si>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</si>
  <si>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</si>
  <si>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</si>
  <si>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</si>
  <si>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</si>
  <si>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</si>
  <si>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</si>
  <si>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</si>
  <si>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</si>
  <si>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</si>
  <si>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</si>
  <si>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</si>
  <si>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</si>
  <si>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</si>
  <si>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</si>
  <si>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</si>
  <si>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</si>
  <si>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</si>
  <si>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</si>
  <si>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</si>
  <si>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</si>
  <si>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</si>
  <si>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</si>
  <si>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</si>
  <si>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</si>
  <si>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</si>
  <si>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</si>
  <si>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</si>
  <si>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</si>
  <si>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</si>
  <si>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</si>
  <si>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</si>
  <si>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</si>
  <si>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</si>
  <si>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</si>
  <si>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</si>
  <si>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</si>
  <si>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</si>
  <si>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</si>
  <si>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</si>
  <si>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</si>
  <si>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</si>
  <si>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</si>
  <si>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</si>
  <si>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</si>
  <si>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</si>
  <si>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</si>
  <si>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</si>
  <si>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</si>
  <si>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</si>
  <si>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</si>
  <si>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</si>
  <si>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</si>
  <si>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</si>
  <si>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</si>
  <si>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</si>
  <si>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</si>
  <si>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</si>
  <si>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</si>
  <si>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</si>
  <si>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</si>
  <si>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</si>
  <si>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</si>
  <si>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</si>
  <si>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</si>
  <si>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</si>
  <si>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</si>
  <si>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</si>
  <si>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</si>
  <si>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</si>
  <si>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</si>
  <si>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</si>
  <si>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</si>
  <si>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</si>
  <si>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</si>
  <si>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</si>
  <si>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</si>
  <si>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</si>
  <si>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</si>
  <si>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</si>
  <si>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</si>
  <si>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</si>
  <si>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</si>
  <si>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</si>
  <si>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</si>
  <si>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</si>
  <si>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</si>
  <si>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</si>
  <si>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</si>
  <si>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</si>
  <si>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</si>
  <si>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</si>
  <si>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</si>
  <si>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</si>
  <si>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</si>
  <si>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</si>
  <si>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</si>
  <si>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</si>
  <si>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</si>
  <si>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</si>
  <si>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</si>
  <si>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</si>
  <si>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</si>
  <si>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</si>
  <si>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</si>
  <si>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</si>
  <si>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</si>
  <si>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</si>
  <si>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</si>
  <si>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</si>
  <si>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</si>
  <si>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</si>
  <si>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</si>
  <si>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</si>
  <si>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</si>
  <si>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</si>
  <si>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</si>
  <si>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
* 대입지수</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(K or A or B or C) and D and E and F and (I or J)</t>
    </r>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</si>
  <si>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</si>
  <si>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</si>
  <si>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</si>
  <si>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</si>
  <si>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</si>
  <si>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</si>
  <si>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</si>
  <si>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</si>
  <si>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</si>
  <si>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</si>
  <si>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</si>
  <si>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</si>
  <si>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</si>
  <si>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</si>
  <si>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</si>
  <si>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</si>
  <si>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</si>
  <si>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</si>
  <si>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</si>
  <si>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</si>
  <si>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</si>
  <si>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</si>
  <si>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</si>
  <si>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</si>
  <si>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</si>
  <si>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</si>
  <si>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</si>
  <si>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</si>
  <si>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</si>
  <si>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</si>
  <si>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</si>
  <si>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</si>
  <si>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</si>
  <si>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</si>
  <si>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</si>
  <si>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</si>
  <si>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</si>
  <si>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</si>
  <si>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</si>
  <si>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</si>
  <si>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</si>
  <si>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</si>
  <si>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</si>
  <si>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</si>
  <si>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</si>
  <si>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</si>
  <si>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</si>
  <si>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</si>
  <si>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</si>
  <si>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</si>
  <si>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</si>
  <si>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</si>
  <si>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</si>
  <si>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</si>
  <si>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</si>
  <si>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</si>
  <si>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</si>
  <si>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</si>
  <si>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</si>
  <si>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</si>
  <si>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용식_지표조합_A_V0.01</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</si>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</sst>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7" fillId="2" borderId="1" xfId="0" applyFont="1" applyFill="1" applyBorder="1" applyAlignment="1">
      <alignment horizontal="center" vertical="center"/>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cellXfs>
  <cellStyles count="1">
    <cellStyle name="표준" xfId="0" builtinId="0"/>
  </cellStyles>
  <dxfs count="64">
    <dxf>
      <font>
        <b/>
        <i val="0"/>
        <color rgb="FF0070C0"/>
      </font>
    </dxf>
    <dxf>
      <font>
        <b/>
        <i val="0"/>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I29" sqref="I29"/>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316</v>
      </c>
      <c r="G1" s="3" t="s">
        <v>315</v>
      </c>
      <c r="H1" s="3" t="s">
        <v>298</v>
      </c>
      <c r="I1" s="3" t="s">
        <v>299</v>
      </c>
      <c r="J1" s="3" t="s">
        <v>300</v>
      </c>
    </row>
    <row r="2" spans="2:10" x14ac:dyDescent="0.3">
      <c r="B2" s="4" t="s">
        <v>52</v>
      </c>
      <c r="C2" s="6" t="s">
        <v>53</v>
      </c>
      <c r="D2" s="20" t="s">
        <v>54</v>
      </c>
      <c r="F2" s="5" t="s">
        <v>318</v>
      </c>
      <c r="G2" s="4" t="s">
        <v>301</v>
      </c>
      <c r="H2" s="4" t="s">
        <v>302</v>
      </c>
      <c r="I2" s="4" t="s">
        <v>323</v>
      </c>
      <c r="J2" s="4" t="s">
        <v>329</v>
      </c>
    </row>
    <row r="3" spans="2:10" x14ac:dyDescent="0.3">
      <c r="B3" s="21" t="s">
        <v>55</v>
      </c>
      <c r="C3" s="6" t="s">
        <v>56</v>
      </c>
      <c r="D3" s="20"/>
      <c r="F3" s="5" t="s">
        <v>319</v>
      </c>
      <c r="G3" s="4" t="s">
        <v>303</v>
      </c>
      <c r="H3" s="4" t="s">
        <v>304</v>
      </c>
      <c r="I3" s="4" t="s">
        <v>305</v>
      </c>
      <c r="J3" s="4" t="s">
        <v>306</v>
      </c>
    </row>
    <row r="4" spans="2:10" x14ac:dyDescent="0.3">
      <c r="B4" s="21" t="s">
        <v>57</v>
      </c>
      <c r="C4" s="6" t="s">
        <v>58</v>
      </c>
      <c r="D4" s="20" t="s">
        <v>59</v>
      </c>
      <c r="F4" s="5" t="s">
        <v>320</v>
      </c>
      <c r="G4" s="4" t="s">
        <v>307</v>
      </c>
      <c r="H4" s="4" t="s">
        <v>326</v>
      </c>
      <c r="I4" s="4" t="s">
        <v>308</v>
      </c>
      <c r="J4" s="4" t="s">
        <v>309</v>
      </c>
    </row>
    <row r="5" spans="2:10" x14ac:dyDescent="0.3">
      <c r="B5" s="21" t="s">
        <v>60</v>
      </c>
      <c r="C5" s="6" t="s">
        <v>61</v>
      </c>
      <c r="D5" s="20" t="s">
        <v>62</v>
      </c>
      <c r="F5" s="5" t="s">
        <v>445</v>
      </c>
      <c r="G5" s="4" t="s">
        <v>310</v>
      </c>
      <c r="H5" s="4" t="s">
        <v>327</v>
      </c>
      <c r="I5" s="4" t="s">
        <v>324</v>
      </c>
      <c r="J5" s="4" t="s">
        <v>311</v>
      </c>
    </row>
    <row r="6" spans="2:10" x14ac:dyDescent="0.3">
      <c r="B6" s="21" t="s">
        <v>34</v>
      </c>
      <c r="C6" s="6" t="s">
        <v>33</v>
      </c>
      <c r="D6" s="20" t="s">
        <v>62</v>
      </c>
      <c r="F6" s="5" t="s">
        <v>321</v>
      </c>
      <c r="G6" s="4" t="s">
        <v>312</v>
      </c>
      <c r="H6" s="4" t="s">
        <v>328</v>
      </c>
      <c r="I6" s="4" t="s">
        <v>325</v>
      </c>
      <c r="J6" s="47" t="s">
        <v>330</v>
      </c>
    </row>
    <row r="7" spans="2:10" x14ac:dyDescent="0.3">
      <c r="B7" s="21" t="s">
        <v>63</v>
      </c>
      <c r="C7" s="22" t="s">
        <v>64</v>
      </c>
      <c r="D7" s="20" t="s">
        <v>62</v>
      </c>
      <c r="F7" s="5" t="s">
        <v>322</v>
      </c>
      <c r="G7" s="4" t="s">
        <v>313</v>
      </c>
      <c r="H7" s="4" t="s">
        <v>317</v>
      </c>
      <c r="I7" s="4" t="s">
        <v>324</v>
      </c>
      <c r="J7" s="4" t="s">
        <v>314</v>
      </c>
    </row>
    <row r="8" spans="2:10" x14ac:dyDescent="0.3">
      <c r="B8" s="4" t="s">
        <v>65</v>
      </c>
      <c r="C8" s="22" t="s">
        <v>66</v>
      </c>
      <c r="D8" s="20" t="s">
        <v>62</v>
      </c>
    </row>
    <row r="9" spans="2:10" x14ac:dyDescent="0.3">
      <c r="B9" s="4" t="s">
        <v>68</v>
      </c>
      <c r="C9" s="22" t="s">
        <v>67</v>
      </c>
      <c r="D9" s="20" t="s">
        <v>62</v>
      </c>
      <c r="F9" s="64" t="s">
        <v>393</v>
      </c>
      <c r="G9" s="64"/>
      <c r="H9" s="64"/>
    </row>
    <row r="10" spans="2:10" x14ac:dyDescent="0.3">
      <c r="B10" s="4" t="s">
        <v>70</v>
      </c>
      <c r="C10" s="22" t="s">
        <v>69</v>
      </c>
      <c r="D10" s="20" t="s">
        <v>62</v>
      </c>
      <c r="F10" s="3" t="s">
        <v>415</v>
      </c>
      <c r="G10" s="3" t="s">
        <v>416</v>
      </c>
      <c r="H10" s="3" t="s">
        <v>417</v>
      </c>
    </row>
    <row r="11" spans="2:10" x14ac:dyDescent="0.3">
      <c r="B11" s="4" t="s">
        <v>144</v>
      </c>
      <c r="C11" s="22" t="s">
        <v>143</v>
      </c>
      <c r="D11" s="5" t="s">
        <v>145</v>
      </c>
      <c r="F11" s="4" t="s">
        <v>399</v>
      </c>
      <c r="G11" s="4" t="s">
        <v>400</v>
      </c>
      <c r="H11" s="4"/>
    </row>
    <row r="12" spans="2:10" x14ac:dyDescent="0.3">
      <c r="B12" s="4"/>
      <c r="C12" s="4"/>
      <c r="D12" s="5"/>
      <c r="F12" s="4" t="s">
        <v>397</v>
      </c>
      <c r="G12" s="4" t="s">
        <v>398</v>
      </c>
      <c r="H12" s="4"/>
    </row>
    <row r="13" spans="2:10" x14ac:dyDescent="0.3">
      <c r="B13" s="4"/>
      <c r="C13" s="4"/>
      <c r="D13" s="5"/>
      <c r="F13" s="4" t="s">
        <v>402</v>
      </c>
      <c r="G13" s="4" t="s">
        <v>401</v>
      </c>
      <c r="H13" s="4"/>
    </row>
    <row r="14" spans="2:10" x14ac:dyDescent="0.3">
      <c r="B14" s="4"/>
      <c r="C14" s="4"/>
      <c r="D14" s="5"/>
      <c r="F14" s="4" t="s">
        <v>407</v>
      </c>
      <c r="G14" s="4" t="s">
        <v>408</v>
      </c>
      <c r="H14" s="4"/>
    </row>
    <row r="15" spans="2:10" x14ac:dyDescent="0.3">
      <c r="B15" s="4"/>
      <c r="C15" s="4"/>
      <c r="D15" s="5"/>
      <c r="F15" s="4" t="s">
        <v>405</v>
      </c>
      <c r="G15" s="4" t="s">
        <v>406</v>
      </c>
      <c r="H15" s="4"/>
    </row>
    <row r="16" spans="2:10" x14ac:dyDescent="0.3">
      <c r="B16" s="4"/>
      <c r="C16" s="4"/>
      <c r="D16" s="5"/>
      <c r="F16" s="65"/>
      <c r="G16" s="66"/>
      <c r="H16" s="67"/>
    </row>
    <row r="17" spans="2:8" x14ac:dyDescent="0.3">
      <c r="B17" s="4"/>
      <c r="C17" s="4"/>
      <c r="D17" s="5"/>
      <c r="F17" s="4" t="s">
        <v>409</v>
      </c>
      <c r="G17" s="4" t="s">
        <v>410</v>
      </c>
      <c r="H17" s="4"/>
    </row>
    <row r="18" spans="2:8" x14ac:dyDescent="0.3">
      <c r="B18" s="4"/>
      <c r="C18" s="4"/>
      <c r="D18" s="5"/>
      <c r="F18" s="4" t="s">
        <v>419</v>
      </c>
      <c r="G18" s="4" t="s">
        <v>394</v>
      </c>
      <c r="H18" s="4"/>
    </row>
    <row r="19" spans="2:8" x14ac:dyDescent="0.3">
      <c r="B19" s="4"/>
      <c r="C19" s="4"/>
      <c r="D19" s="5"/>
      <c r="F19" s="4" t="s">
        <v>395</v>
      </c>
      <c r="G19" s="4" t="s">
        <v>396</v>
      </c>
      <c r="H19" s="4"/>
    </row>
    <row r="20" spans="2:8" x14ac:dyDescent="0.3">
      <c r="B20" s="4"/>
      <c r="C20" s="4"/>
      <c r="D20" s="5"/>
      <c r="F20" s="4" t="s">
        <v>403</v>
      </c>
      <c r="G20" s="4" t="s">
        <v>404</v>
      </c>
      <c r="H20" s="4"/>
    </row>
    <row r="21" spans="2:8" x14ac:dyDescent="0.3">
      <c r="B21" s="4"/>
      <c r="C21" s="4"/>
      <c r="D21" s="5"/>
      <c r="F21" s="4" t="s">
        <v>411</v>
      </c>
      <c r="G21" s="4" t="s">
        <v>412</v>
      </c>
      <c r="H21" s="4"/>
    </row>
    <row r="22" spans="2:8" x14ac:dyDescent="0.3">
      <c r="B22" s="4"/>
      <c r="C22" s="4"/>
      <c r="D22" s="5"/>
      <c r="F22" s="4" t="s">
        <v>413</v>
      </c>
      <c r="G22" s="4" t="s">
        <v>414</v>
      </c>
      <c r="H22" s="4"/>
    </row>
    <row r="23" spans="2:8" x14ac:dyDescent="0.3">
      <c r="B23" s="4"/>
      <c r="C23" s="4"/>
      <c r="D23" s="5"/>
      <c r="F23" s="4" t="s">
        <v>428</v>
      </c>
      <c r="G23" s="4" t="s">
        <v>429</v>
      </c>
      <c r="H23" s="4"/>
    </row>
    <row r="24" spans="2:8" x14ac:dyDescent="0.3">
      <c r="C24" s="4"/>
      <c r="D24" s="5"/>
      <c r="F24" s="4" t="s">
        <v>430</v>
      </c>
      <c r="G24" s="4" t="s">
        <v>431</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1" activePane="bottomRight" state="frozen"/>
      <selection pane="topRight" activeCell="B1" sqref="B1"/>
      <selection pane="bottomLeft" activeCell="A2" sqref="A2"/>
      <selection pane="bottomRight" activeCell="B20" sqref="B20:C2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68" t="s">
        <v>121</v>
      </c>
      <c r="C1" s="69"/>
      <c r="D1" s="68" t="s">
        <v>86</v>
      </c>
      <c r="E1" s="69"/>
    </row>
    <row r="2" spans="2:5" ht="24" x14ac:dyDescent="0.3">
      <c r="B2" s="72" t="s">
        <v>122</v>
      </c>
      <c r="C2" s="73"/>
      <c r="D2" s="29" t="s">
        <v>124</v>
      </c>
      <c r="E2" s="33" t="s">
        <v>137</v>
      </c>
    </row>
    <row r="3" spans="2:5" ht="24" x14ac:dyDescent="0.3">
      <c r="B3" s="74"/>
      <c r="C3" s="75"/>
      <c r="D3" s="29" t="s">
        <v>125</v>
      </c>
      <c r="E3" s="30" t="s">
        <v>126</v>
      </c>
    </row>
    <row r="4" spans="2:5" ht="48" x14ac:dyDescent="0.3">
      <c r="B4" s="72" t="s">
        <v>123</v>
      </c>
      <c r="C4" s="73"/>
      <c r="D4" s="29" t="s">
        <v>124</v>
      </c>
      <c r="E4" s="33" t="s">
        <v>136</v>
      </c>
    </row>
    <row r="5" spans="2:5" ht="96" x14ac:dyDescent="0.3">
      <c r="B5" s="74"/>
      <c r="C5" s="75"/>
      <c r="D5" s="29" t="s">
        <v>125</v>
      </c>
      <c r="E5" s="30" t="s">
        <v>127</v>
      </c>
    </row>
    <row r="6" spans="2:5" ht="72" x14ac:dyDescent="0.3">
      <c r="B6" s="72" t="s">
        <v>132</v>
      </c>
      <c r="C6" s="73"/>
      <c r="D6" s="29" t="s">
        <v>124</v>
      </c>
      <c r="E6" s="33" t="s">
        <v>135</v>
      </c>
    </row>
    <row r="7" spans="2:5" ht="84" x14ac:dyDescent="0.3">
      <c r="B7" s="74"/>
      <c r="C7" s="75"/>
      <c r="D7" s="29" t="s">
        <v>125</v>
      </c>
      <c r="E7" s="30" t="s">
        <v>128</v>
      </c>
    </row>
    <row r="8" spans="2:5" ht="96" x14ac:dyDescent="0.3">
      <c r="B8" s="76" t="s">
        <v>133</v>
      </c>
      <c r="C8" s="73"/>
      <c r="D8" s="29" t="s">
        <v>124</v>
      </c>
      <c r="E8" s="33" t="s">
        <v>134</v>
      </c>
    </row>
    <row r="9" spans="2:5" ht="60" x14ac:dyDescent="0.3">
      <c r="B9" s="74"/>
      <c r="C9" s="75"/>
      <c r="D9" s="29" t="s">
        <v>125</v>
      </c>
      <c r="E9" s="30" t="s">
        <v>129</v>
      </c>
    </row>
    <row r="10" spans="2:5" ht="60" x14ac:dyDescent="0.3">
      <c r="B10" s="72" t="s">
        <v>130</v>
      </c>
      <c r="C10" s="73"/>
      <c r="D10" s="29" t="s">
        <v>124</v>
      </c>
      <c r="E10" s="33" t="s">
        <v>140</v>
      </c>
    </row>
    <row r="11" spans="2:5" ht="142.15" customHeight="1" x14ac:dyDescent="0.3">
      <c r="B11" s="74"/>
      <c r="C11" s="75"/>
      <c r="D11" s="29" t="s">
        <v>125</v>
      </c>
      <c r="E11" s="30" t="s">
        <v>146</v>
      </c>
    </row>
    <row r="12" spans="2:5" ht="24" x14ac:dyDescent="0.3">
      <c r="B12" s="72" t="s">
        <v>139</v>
      </c>
      <c r="C12" s="73"/>
      <c r="D12" s="29" t="s">
        <v>124</v>
      </c>
      <c r="E12" s="33" t="s">
        <v>141</v>
      </c>
    </row>
    <row r="13" spans="2:5" ht="36" x14ac:dyDescent="0.3">
      <c r="B13" s="74"/>
      <c r="C13" s="75"/>
      <c r="D13" s="29" t="s">
        <v>125</v>
      </c>
      <c r="E13" s="30" t="s">
        <v>142</v>
      </c>
    </row>
    <row r="14" spans="2:5" ht="24" x14ac:dyDescent="0.3">
      <c r="B14" s="72" t="s">
        <v>360</v>
      </c>
      <c r="C14" s="73"/>
      <c r="D14" s="29" t="s">
        <v>124</v>
      </c>
      <c r="E14" s="33" t="s">
        <v>362</v>
      </c>
    </row>
    <row r="15" spans="2:5" ht="24" x14ac:dyDescent="0.3">
      <c r="B15" s="74"/>
      <c r="C15" s="75"/>
      <c r="D15" s="29" t="s">
        <v>125</v>
      </c>
      <c r="E15" s="30" t="s">
        <v>361</v>
      </c>
    </row>
    <row r="16" spans="2:5" x14ac:dyDescent="0.3">
      <c r="B16" s="70"/>
      <c r="C16" s="71"/>
      <c r="D16" s="28"/>
      <c r="E16" s="31"/>
    </row>
    <row r="17" spans="2:5" x14ac:dyDescent="0.3">
      <c r="B17" s="70"/>
      <c r="C17" s="71"/>
      <c r="D17" s="28"/>
      <c r="E17" s="31"/>
    </row>
    <row r="18" spans="2:5" x14ac:dyDescent="0.3">
      <c r="B18" s="70"/>
      <c r="C18" s="71"/>
      <c r="D18" s="28"/>
      <c r="E18" s="31"/>
    </row>
    <row r="19" spans="2:5" x14ac:dyDescent="0.3">
      <c r="B19" s="70"/>
      <c r="C19" s="71"/>
      <c r="D19" s="28"/>
      <c r="E19" s="31"/>
    </row>
    <row r="20" spans="2:5" x14ac:dyDescent="0.3">
      <c r="B20" s="70"/>
      <c r="C20" s="71"/>
      <c r="D20" s="28"/>
      <c r="E20" s="31"/>
    </row>
    <row r="21" spans="2:5" x14ac:dyDescent="0.3">
      <c r="B21" s="70"/>
      <c r="C21" s="71"/>
      <c r="D21" s="28"/>
      <c r="E21" s="31"/>
    </row>
    <row r="22" spans="2:5" x14ac:dyDescent="0.3">
      <c r="B22" s="70"/>
      <c r="C22" s="71"/>
      <c r="D22" s="28"/>
      <c r="E22" s="31"/>
    </row>
    <row r="23" spans="2:5" x14ac:dyDescent="0.3">
      <c r="B23" s="70"/>
      <c r="C23" s="71"/>
      <c r="D23" s="28"/>
      <c r="E23" s="31"/>
    </row>
    <row r="24" spans="2:5" x14ac:dyDescent="0.3">
      <c r="B24" s="70"/>
      <c r="C24" s="71"/>
      <c r="D24" s="28"/>
      <c r="E24" s="31"/>
    </row>
    <row r="25" spans="2:5" x14ac:dyDescent="0.3">
      <c r="B25" s="70"/>
      <c r="C25" s="71"/>
      <c r="D25" s="28"/>
      <c r="E25" s="31"/>
    </row>
    <row r="26" spans="2:5" x14ac:dyDescent="0.3">
      <c r="B26" s="70"/>
      <c r="C26" s="71"/>
      <c r="D26" s="28"/>
      <c r="E26" s="31"/>
    </row>
    <row r="27" spans="2:5" x14ac:dyDescent="0.3">
      <c r="B27" s="70"/>
      <c r="C27" s="71"/>
      <c r="D27" s="28"/>
      <c r="E27" s="31"/>
    </row>
    <row r="28" spans="2:5" x14ac:dyDescent="0.3">
      <c r="B28" s="70"/>
      <c r="C28" s="71"/>
      <c r="D28" s="28"/>
      <c r="E28" s="31"/>
    </row>
    <row r="29" spans="2:5" x14ac:dyDescent="0.3">
      <c r="B29" s="70"/>
      <c r="C29" s="71"/>
      <c r="D29" s="28"/>
      <c r="E29" s="31"/>
    </row>
    <row r="30" spans="2:5" x14ac:dyDescent="0.3">
      <c r="B30" s="70"/>
      <c r="C30" s="71"/>
      <c r="D30" s="28"/>
      <c r="E30" s="31"/>
    </row>
    <row r="31" spans="2:5" x14ac:dyDescent="0.3">
      <c r="B31" s="70"/>
      <c r="C31" s="71"/>
      <c r="D31" s="28"/>
      <c r="E31" s="31"/>
    </row>
    <row r="32" spans="2:5" x14ac:dyDescent="0.3">
      <c r="B32" s="70"/>
      <c r="C32" s="71"/>
      <c r="D32" s="28"/>
      <c r="E32" s="31"/>
    </row>
    <row r="33" spans="2:5" x14ac:dyDescent="0.3">
      <c r="B33" s="70"/>
      <c r="C33" s="71"/>
      <c r="D33" s="28"/>
      <c r="E33" s="31"/>
    </row>
    <row r="34" spans="2:5" x14ac:dyDescent="0.3">
      <c r="B34" s="70"/>
      <c r="C34" s="71"/>
      <c r="D34" s="28"/>
      <c r="E34" s="31"/>
    </row>
    <row r="35" spans="2:5" x14ac:dyDescent="0.3">
      <c r="B35" s="70"/>
      <c r="C35" s="71"/>
      <c r="D35" s="28"/>
      <c r="E35" s="31"/>
    </row>
    <row r="36" spans="2:5" x14ac:dyDescent="0.3">
      <c r="B36" s="70"/>
      <c r="C36" s="71"/>
      <c r="D36" s="28"/>
      <c r="E36" s="31"/>
    </row>
    <row r="37" spans="2:5" x14ac:dyDescent="0.3">
      <c r="B37" s="70"/>
      <c r="C37" s="71"/>
      <c r="D37" s="28"/>
      <c r="E37" s="31"/>
    </row>
    <row r="38" spans="2:5" x14ac:dyDescent="0.3">
      <c r="B38" s="70"/>
      <c r="C38" s="71"/>
      <c r="D38" s="28"/>
      <c r="E38" s="31"/>
    </row>
    <row r="39" spans="2:5" x14ac:dyDescent="0.3">
      <c r="B39" s="70"/>
      <c r="C39" s="71"/>
      <c r="D39" s="28"/>
      <c r="E39" s="31"/>
    </row>
    <row r="40" spans="2:5" x14ac:dyDescent="0.3">
      <c r="B40" s="70"/>
      <c r="C40" s="71"/>
      <c r="D40" s="28"/>
      <c r="E40" s="31"/>
    </row>
    <row r="41" spans="2:5" x14ac:dyDescent="0.3">
      <c r="B41" s="70"/>
      <c r="C41" s="71"/>
      <c r="D41" s="28"/>
      <c r="E41" s="31"/>
    </row>
    <row r="42" spans="2:5" x14ac:dyDescent="0.3">
      <c r="B42" s="70"/>
      <c r="C42" s="71"/>
      <c r="D42" s="28"/>
      <c r="E42" s="31"/>
    </row>
    <row r="43" spans="2:5" x14ac:dyDescent="0.3">
      <c r="B43" s="70"/>
      <c r="C43" s="71"/>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8" sqref="E8"/>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customHeight="1" x14ac:dyDescent="0.3">
      <c r="B6" s="17"/>
      <c r="C6" s="17" t="s">
        <v>147</v>
      </c>
      <c r="D6" s="46" t="s">
        <v>249</v>
      </c>
      <c r="E6" s="25" t="s">
        <v>250</v>
      </c>
      <c r="F6" s="25"/>
    </row>
    <row r="7" spans="2:6" ht="276" x14ac:dyDescent="0.3">
      <c r="B7" s="17"/>
      <c r="C7" s="17" t="s">
        <v>251</v>
      </c>
      <c r="D7" s="46" t="s">
        <v>249</v>
      </c>
      <c r="E7" s="25" t="s">
        <v>252</v>
      </c>
      <c r="F7" s="25"/>
    </row>
    <row r="8" spans="2:6" ht="192" x14ac:dyDescent="0.3">
      <c r="B8" s="17"/>
      <c r="C8" s="17" t="s">
        <v>333</v>
      </c>
      <c r="D8" s="46" t="s">
        <v>249</v>
      </c>
      <c r="E8" s="25" t="s">
        <v>357</v>
      </c>
      <c r="F8" s="23" t="s">
        <v>358</v>
      </c>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87"/>
  <sheetViews>
    <sheetView workbookViewId="0">
      <pane xSplit="1" ySplit="2" topLeftCell="B38" activePane="bottomRight" state="frozen"/>
      <selection pane="topRight" activeCell="B1" sqref="B1"/>
      <selection pane="bottomLeft" activeCell="A3" sqref="A3"/>
      <selection pane="bottomRight" activeCell="F69" sqref="F69"/>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334</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87"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290</v>
      </c>
      <c r="D58" s="5" t="s">
        <v>291</v>
      </c>
      <c r="E58" s="12" t="s">
        <v>254</v>
      </c>
      <c r="F58" s="13">
        <v>8400</v>
      </c>
      <c r="G58" s="12" t="s">
        <v>294</v>
      </c>
      <c r="H58" s="13">
        <v>7960</v>
      </c>
      <c r="I58" s="14">
        <f t="shared" si="1"/>
        <v>-5.2380952380952382E-2</v>
      </c>
      <c r="J58" s="5" t="s">
        <v>231</v>
      </c>
    </row>
    <row r="59" spans="2:10" x14ac:dyDescent="0.3">
      <c r="B59" s="4" t="s">
        <v>335</v>
      </c>
      <c r="C59" s="12" t="s">
        <v>292</v>
      </c>
      <c r="D59" s="5" t="s">
        <v>293</v>
      </c>
      <c r="E59" s="12" t="s">
        <v>254</v>
      </c>
      <c r="F59" s="13">
        <v>43936</v>
      </c>
      <c r="G59" s="12" t="s">
        <v>294</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418</v>
      </c>
      <c r="C61" s="12" t="s">
        <v>366</v>
      </c>
      <c r="D61" s="5" t="s">
        <v>365</v>
      </c>
      <c r="E61" s="12" t="s">
        <v>294</v>
      </c>
      <c r="F61" s="13">
        <v>43696</v>
      </c>
      <c r="G61" s="12" t="s">
        <v>367</v>
      </c>
      <c r="H61" s="13">
        <v>42945</v>
      </c>
      <c r="I61" s="14">
        <f t="shared" si="1"/>
        <v>-1.7186927865250824E-2</v>
      </c>
      <c r="J61" s="5" t="s">
        <v>231</v>
      </c>
    </row>
    <row r="62" spans="2:10" x14ac:dyDescent="0.3">
      <c r="B62" s="4" t="s">
        <v>335</v>
      </c>
      <c r="C62" s="12" t="s">
        <v>290</v>
      </c>
      <c r="D62" s="5" t="s">
        <v>375</v>
      </c>
      <c r="E62" s="12" t="s">
        <v>294</v>
      </c>
      <c r="F62" s="13">
        <v>9240</v>
      </c>
      <c r="G62" s="12" t="s">
        <v>367</v>
      </c>
      <c r="H62" s="13">
        <v>9430</v>
      </c>
      <c r="I62" s="14">
        <f t="shared" si="1"/>
        <v>2.0562770562770564E-2</v>
      </c>
      <c r="J62" s="5" t="s">
        <v>231</v>
      </c>
    </row>
    <row r="63" spans="2:10" x14ac:dyDescent="0.3">
      <c r="B63" s="4" t="s">
        <v>335</v>
      </c>
      <c r="C63" s="12" t="s">
        <v>369</v>
      </c>
      <c r="D63" s="5" t="s">
        <v>374</v>
      </c>
      <c r="E63" s="12" t="s">
        <v>294</v>
      </c>
      <c r="F63" s="13">
        <v>31049</v>
      </c>
      <c r="G63" s="12" t="s">
        <v>367</v>
      </c>
      <c r="H63" s="13">
        <v>31750</v>
      </c>
      <c r="I63" s="14">
        <f t="shared" si="1"/>
        <v>2.2577216657541307E-2</v>
      </c>
      <c r="J63" s="5" t="s">
        <v>231</v>
      </c>
    </row>
    <row r="64" spans="2:10" x14ac:dyDescent="0.3">
      <c r="B64" s="4" t="s">
        <v>335</v>
      </c>
      <c r="C64" s="12" t="s">
        <v>388</v>
      </c>
      <c r="D64" s="5" t="s">
        <v>387</v>
      </c>
      <c r="E64" s="12" t="s">
        <v>294</v>
      </c>
      <c r="F64" s="13">
        <v>3429</v>
      </c>
      <c r="G64" s="12" t="s">
        <v>367</v>
      </c>
      <c r="H64" s="13">
        <v>3407</v>
      </c>
      <c r="I64" s="14">
        <f t="shared" ref="I64" si="5">IF(H64="", "", IFERROR( ((H64-F64)/F64), ""))</f>
        <v>-6.4158646835812188E-3</v>
      </c>
      <c r="J64" s="5" t="s">
        <v>440</v>
      </c>
    </row>
    <row r="65" spans="2:10" x14ac:dyDescent="0.3">
      <c r="B65" s="4" t="s">
        <v>335</v>
      </c>
      <c r="C65" s="12" t="s">
        <v>372</v>
      </c>
      <c r="D65" s="5" t="s">
        <v>370</v>
      </c>
      <c r="E65" s="12" t="s">
        <v>294</v>
      </c>
      <c r="F65" s="13">
        <v>31550</v>
      </c>
      <c r="G65" s="12" t="s">
        <v>367</v>
      </c>
      <c r="H65" s="13">
        <v>32900</v>
      </c>
      <c r="I65" s="14">
        <f t="shared" ref="I65" si="6">IF(H65="", "", IFERROR( ((H65-F65)/F65), ""))</f>
        <v>4.2789223454833596E-2</v>
      </c>
      <c r="J65" s="5" t="s">
        <v>231</v>
      </c>
    </row>
    <row r="66" spans="2:10" x14ac:dyDescent="0.3">
      <c r="B66" s="4" t="s">
        <v>335</v>
      </c>
      <c r="C66" s="12" t="s">
        <v>390</v>
      </c>
      <c r="D66" s="5" t="s">
        <v>389</v>
      </c>
      <c r="E66" s="12" t="s">
        <v>294</v>
      </c>
      <c r="F66" s="13">
        <v>8228</v>
      </c>
      <c r="G66" s="12" t="s">
        <v>367</v>
      </c>
      <c r="H66" s="13">
        <v>8170</v>
      </c>
      <c r="I66" s="14">
        <f t="shared" ref="I66:I87" si="7">IF(H66="", "", IFERROR( ((H66-F66)/F66), ""))</f>
        <v>-7.0491006319883323E-3</v>
      </c>
      <c r="J66" s="5" t="s">
        <v>231</v>
      </c>
    </row>
    <row r="67" spans="2:10" x14ac:dyDescent="0.3">
      <c r="B67" s="4"/>
      <c r="C67" s="12"/>
      <c r="D67" s="5"/>
      <c r="E67" s="12"/>
      <c r="F67" s="13"/>
      <c r="G67" s="12"/>
      <c r="H67" s="13"/>
      <c r="I67" s="14" t="str">
        <f t="shared" si="7"/>
        <v/>
      </c>
      <c r="J67" s="5"/>
    </row>
    <row r="68" spans="2:10" x14ac:dyDescent="0.3">
      <c r="B68" s="4" t="s">
        <v>335</v>
      </c>
      <c r="C68" s="12" t="s">
        <v>438</v>
      </c>
      <c r="D68" s="5" t="s">
        <v>437</v>
      </c>
      <c r="E68" s="12" t="s">
        <v>442</v>
      </c>
      <c r="F68" s="13">
        <v>49900</v>
      </c>
      <c r="G68" s="12" t="s">
        <v>443</v>
      </c>
      <c r="H68" s="13">
        <v>48600</v>
      </c>
      <c r="I68" s="14">
        <f t="shared" si="7"/>
        <v>-2.6052104208416832E-2</v>
      </c>
      <c r="J68" s="5"/>
    </row>
    <row r="69" spans="2:10" x14ac:dyDescent="0.3">
      <c r="B69" s="4" t="s">
        <v>335</v>
      </c>
      <c r="C69" s="12" t="s">
        <v>439</v>
      </c>
      <c r="D69" s="5" t="s">
        <v>441</v>
      </c>
      <c r="E69" s="12" t="s">
        <v>442</v>
      </c>
      <c r="F69" s="13">
        <v>25950</v>
      </c>
      <c r="G69" s="12" t="s">
        <v>443</v>
      </c>
      <c r="H69" s="13">
        <v>26549</v>
      </c>
      <c r="I69" s="14">
        <f t="shared" si="7"/>
        <v>2.3082851637764933E-2</v>
      </c>
      <c r="J69" s="5"/>
    </row>
    <row r="70" spans="2:10" x14ac:dyDescent="0.3">
      <c r="B70" s="4"/>
      <c r="C70" s="12"/>
      <c r="D70" s="5"/>
      <c r="E70" s="12"/>
      <c r="F70" s="13"/>
      <c r="G70" s="12"/>
      <c r="H70" s="13"/>
      <c r="I70" s="14" t="str">
        <f t="shared" si="7"/>
        <v/>
      </c>
      <c r="J70" s="5"/>
    </row>
    <row r="71" spans="2:10" x14ac:dyDescent="0.3">
      <c r="B71" s="4" t="s">
        <v>335</v>
      </c>
      <c r="C71" s="12" t="s">
        <v>451</v>
      </c>
      <c r="D71" s="5" t="s">
        <v>450</v>
      </c>
      <c r="E71" s="12" t="s">
        <v>443</v>
      </c>
      <c r="F71" s="13">
        <v>8863</v>
      </c>
      <c r="G71" s="12" t="s">
        <v>456</v>
      </c>
      <c r="H71" s="13"/>
      <c r="I71" s="14" t="str">
        <f t="shared" ref="I71" si="8">IF(H71="", "", IFERROR( ((H71-F71)/F71), ""))</f>
        <v/>
      </c>
      <c r="J71" s="5"/>
    </row>
    <row r="72" spans="2:10" x14ac:dyDescent="0.3">
      <c r="B72" s="4" t="s">
        <v>335</v>
      </c>
      <c r="C72" s="12" t="s">
        <v>452</v>
      </c>
      <c r="D72" s="5" t="s">
        <v>453</v>
      </c>
      <c r="E72" s="12" t="s">
        <v>443</v>
      </c>
      <c r="F72" s="13">
        <v>8830</v>
      </c>
      <c r="G72" s="12" t="s">
        <v>456</v>
      </c>
      <c r="H72" s="13"/>
      <c r="I72" s="14" t="str">
        <f t="shared" si="7"/>
        <v/>
      </c>
      <c r="J72" s="5"/>
    </row>
    <row r="73" spans="2:10" x14ac:dyDescent="0.3">
      <c r="B73" s="4" t="s">
        <v>335</v>
      </c>
      <c r="C73" s="12" t="s">
        <v>454</v>
      </c>
      <c r="D73" s="5" t="s">
        <v>455</v>
      </c>
      <c r="E73" s="12" t="s">
        <v>443</v>
      </c>
      <c r="F73" s="13">
        <v>23038</v>
      </c>
      <c r="G73" s="12" t="s">
        <v>456</v>
      </c>
      <c r="H73" s="13"/>
      <c r="I73" s="14" t="str">
        <f t="shared" si="7"/>
        <v/>
      </c>
      <c r="J73" s="5"/>
    </row>
    <row r="74" spans="2:10" x14ac:dyDescent="0.3">
      <c r="B74" s="4"/>
      <c r="C74" s="12"/>
      <c r="D74" s="5"/>
      <c r="E74" s="12"/>
      <c r="F74" s="13"/>
      <c r="G74" s="12"/>
      <c r="H74" s="13"/>
      <c r="I74" s="14" t="str">
        <f t="shared" si="7"/>
        <v/>
      </c>
      <c r="J74" s="5"/>
    </row>
    <row r="75" spans="2:10" x14ac:dyDescent="0.3">
      <c r="B75" s="4"/>
      <c r="C75" s="12"/>
      <c r="D75" s="5"/>
      <c r="E75" s="12"/>
      <c r="F75" s="13"/>
      <c r="G75" s="12"/>
      <c r="H75" s="13"/>
      <c r="I75" s="14" t="str">
        <f t="shared" si="7"/>
        <v/>
      </c>
      <c r="J75" s="5"/>
    </row>
    <row r="76" spans="2:10" x14ac:dyDescent="0.3">
      <c r="B76" s="4"/>
      <c r="C76" s="12"/>
      <c r="D76" s="5"/>
      <c r="E76" s="12"/>
      <c r="F76" s="13"/>
      <c r="G76" s="12"/>
      <c r="H76" s="13"/>
      <c r="I76" s="14" t="str">
        <f t="shared" si="7"/>
        <v/>
      </c>
      <c r="J76" s="5"/>
    </row>
    <row r="77" spans="2:10" x14ac:dyDescent="0.3">
      <c r="B77" s="4"/>
      <c r="C77" s="12"/>
      <c r="D77" s="5"/>
      <c r="E77" s="12"/>
      <c r="F77" s="13"/>
      <c r="G77" s="12"/>
      <c r="H77" s="13"/>
      <c r="I77" s="14" t="str">
        <f t="shared" si="7"/>
        <v/>
      </c>
      <c r="J77" s="5"/>
    </row>
    <row r="78" spans="2:10" x14ac:dyDescent="0.3">
      <c r="B78" s="4"/>
      <c r="C78" s="12"/>
      <c r="D78" s="5"/>
      <c r="E78" s="12"/>
      <c r="F78" s="13"/>
      <c r="G78" s="12"/>
      <c r="H78" s="13"/>
      <c r="I78" s="14" t="str">
        <f t="shared" si="7"/>
        <v/>
      </c>
      <c r="J78" s="5"/>
    </row>
    <row r="79" spans="2:10" x14ac:dyDescent="0.3">
      <c r="B79" s="4"/>
      <c r="C79" s="12"/>
      <c r="D79" s="5"/>
      <c r="E79" s="12"/>
      <c r="F79" s="13"/>
      <c r="G79" s="12"/>
      <c r="H79" s="13"/>
      <c r="I79" s="14" t="str">
        <f t="shared" si="7"/>
        <v/>
      </c>
      <c r="J79" s="5"/>
    </row>
    <row r="80" spans="2:10" x14ac:dyDescent="0.3">
      <c r="B80" s="4"/>
      <c r="C80" s="12"/>
      <c r="D80" s="5"/>
      <c r="E80" s="12"/>
      <c r="F80" s="13"/>
      <c r="G80" s="12"/>
      <c r="H80" s="13"/>
      <c r="I80" s="14" t="str">
        <f t="shared" si="7"/>
        <v/>
      </c>
      <c r="J80" s="5"/>
    </row>
    <row r="81" spans="2:10" x14ac:dyDescent="0.3">
      <c r="B81" s="4"/>
      <c r="C81" s="12"/>
      <c r="D81" s="5"/>
      <c r="E81" s="12"/>
      <c r="F81" s="13"/>
      <c r="G81" s="12"/>
      <c r="H81" s="13"/>
      <c r="I81" s="14" t="str">
        <f t="shared" si="7"/>
        <v/>
      </c>
      <c r="J81" s="5"/>
    </row>
    <row r="82" spans="2:10" x14ac:dyDescent="0.3">
      <c r="B82" s="4"/>
      <c r="C82" s="12"/>
      <c r="D82" s="5"/>
      <c r="E82" s="12"/>
      <c r="F82" s="13"/>
      <c r="G82" s="12"/>
      <c r="H82" s="13"/>
      <c r="I82" s="14" t="str">
        <f t="shared" si="7"/>
        <v/>
      </c>
      <c r="J82" s="5"/>
    </row>
    <row r="83" spans="2:10" x14ac:dyDescent="0.3">
      <c r="B83" s="4"/>
      <c r="C83" s="12"/>
      <c r="D83" s="5"/>
      <c r="E83" s="12"/>
      <c r="F83" s="13"/>
      <c r="G83" s="12"/>
      <c r="H83" s="13"/>
      <c r="I83" s="14" t="str">
        <f t="shared" si="7"/>
        <v/>
      </c>
      <c r="J83" s="5"/>
    </row>
    <row r="84" spans="2:10" x14ac:dyDescent="0.3">
      <c r="B84" s="4"/>
      <c r="C84" s="12"/>
      <c r="D84" s="5"/>
      <c r="E84" s="12"/>
      <c r="F84" s="13"/>
      <c r="G84" s="12"/>
      <c r="H84" s="13"/>
      <c r="I84" s="14" t="str">
        <f t="shared" si="7"/>
        <v/>
      </c>
      <c r="J84" s="5"/>
    </row>
    <row r="85" spans="2:10" x14ac:dyDescent="0.3">
      <c r="B85" s="4"/>
      <c r="C85" s="12"/>
      <c r="D85" s="5"/>
      <c r="E85" s="12"/>
      <c r="F85" s="13"/>
      <c r="G85" s="12"/>
      <c r="H85" s="13"/>
      <c r="I85" s="14" t="str">
        <f t="shared" si="7"/>
        <v/>
      </c>
      <c r="J85" s="5"/>
    </row>
    <row r="86" spans="2:10" x14ac:dyDescent="0.3">
      <c r="B86" s="4"/>
      <c r="C86" s="12"/>
      <c r="D86" s="5"/>
      <c r="E86" s="12"/>
      <c r="F86" s="13"/>
      <c r="G86" s="12"/>
      <c r="H86" s="13"/>
      <c r="I86" s="14" t="str">
        <f t="shared" si="7"/>
        <v/>
      </c>
      <c r="J86" s="5"/>
    </row>
    <row r="87" spans="2:10" x14ac:dyDescent="0.3">
      <c r="B87" s="4"/>
      <c r="C87" s="12"/>
      <c r="D87" s="5"/>
      <c r="E87" s="12"/>
      <c r="F87" s="13"/>
      <c r="G87" s="12"/>
      <c r="H87" s="13"/>
      <c r="I87" s="14" t="str">
        <f t="shared" si="7"/>
        <v/>
      </c>
      <c r="J87" s="5"/>
    </row>
  </sheetData>
  <autoFilter ref="B2:J87"/>
  <phoneticPr fontId="1" type="noConversion"/>
  <conditionalFormatting sqref="I1 I3:I52 I57:I61 I63 I88:I1048576">
    <cfRule type="cellIs" dxfId="63" priority="22" operator="greaterThan">
      <formula>0</formula>
    </cfRule>
  </conditionalFormatting>
  <conditionalFormatting sqref="I1:I52 I57:I61 I63 I88:I1048576">
    <cfRule type="cellIs" dxfId="62" priority="21" operator="lessThan">
      <formula>0</formula>
    </cfRule>
  </conditionalFormatting>
  <conditionalFormatting sqref="I53">
    <cfRule type="cellIs" dxfId="61" priority="18" operator="greaterThan">
      <formula>0</formula>
    </cfRule>
  </conditionalFormatting>
  <conditionalFormatting sqref="I53">
    <cfRule type="cellIs" dxfId="60" priority="17" operator="lessThan">
      <formula>0</formula>
    </cfRule>
  </conditionalFormatting>
  <conditionalFormatting sqref="I54">
    <cfRule type="cellIs" dxfId="59" priority="16" operator="greaterThan">
      <formula>0</formula>
    </cfRule>
  </conditionalFormatting>
  <conditionalFormatting sqref="I54">
    <cfRule type="cellIs" dxfId="58" priority="15" operator="lessThan">
      <formula>0</formula>
    </cfRule>
  </conditionalFormatting>
  <conditionalFormatting sqref="I55">
    <cfRule type="cellIs" dxfId="57" priority="14" operator="greaterThan">
      <formula>0</formula>
    </cfRule>
  </conditionalFormatting>
  <conditionalFormatting sqref="I55">
    <cfRule type="cellIs" dxfId="56" priority="13" operator="lessThan">
      <formula>0</formula>
    </cfRule>
  </conditionalFormatting>
  <conditionalFormatting sqref="I56">
    <cfRule type="cellIs" dxfId="55" priority="12" operator="greaterThan">
      <formula>0</formula>
    </cfRule>
  </conditionalFormatting>
  <conditionalFormatting sqref="I56">
    <cfRule type="cellIs" dxfId="54" priority="11" operator="lessThan">
      <formula>0</formula>
    </cfRule>
  </conditionalFormatting>
  <conditionalFormatting sqref="I64">
    <cfRule type="cellIs" dxfId="53" priority="10" operator="greaterThan">
      <formula>0</formula>
    </cfRule>
  </conditionalFormatting>
  <conditionalFormatting sqref="I64">
    <cfRule type="cellIs" dxfId="52" priority="9" operator="lessThan">
      <formula>0</formula>
    </cfRule>
  </conditionalFormatting>
  <conditionalFormatting sqref="I65">
    <cfRule type="cellIs" dxfId="51" priority="8" operator="greaterThan">
      <formula>0</formula>
    </cfRule>
  </conditionalFormatting>
  <conditionalFormatting sqref="I65">
    <cfRule type="cellIs" dxfId="50" priority="7" operator="lessThan">
      <formula>0</formula>
    </cfRule>
  </conditionalFormatting>
  <conditionalFormatting sqref="I62">
    <cfRule type="cellIs" dxfId="49" priority="6" operator="greaterThan">
      <formula>0</formula>
    </cfRule>
  </conditionalFormatting>
  <conditionalFormatting sqref="I62">
    <cfRule type="cellIs" dxfId="48" priority="5" operator="lessThan">
      <formula>0</formula>
    </cfRule>
  </conditionalFormatting>
  <conditionalFormatting sqref="I66:I70 I72:I87">
    <cfRule type="cellIs" dxfId="47" priority="4" operator="greaterThan">
      <formula>0</formula>
    </cfRule>
  </conditionalFormatting>
  <conditionalFormatting sqref="I66:I70 I72:I87">
    <cfRule type="cellIs" dxfId="46" priority="3" operator="lessThan">
      <formula>0</formula>
    </cfRule>
  </conditionalFormatting>
  <conditionalFormatting sqref="I71">
    <cfRule type="cellIs" dxfId="1" priority="2" operator="greaterThan">
      <formula>0</formula>
    </cfRule>
  </conditionalFormatting>
  <conditionalFormatting sqref="I71">
    <cfRule type="cellIs" dxfId="0"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M15" sqref="M15"/>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432</v>
      </c>
      <c r="F2" s="26" t="s">
        <v>433</v>
      </c>
    </row>
    <row r="3" spans="2:8" x14ac:dyDescent="0.3">
      <c r="B3" s="77" t="s">
        <v>420</v>
      </c>
      <c r="C3" s="77"/>
      <c r="D3" s="77"/>
      <c r="F3" s="77" t="s">
        <v>420</v>
      </c>
      <c r="G3" s="77"/>
      <c r="H3" s="77"/>
    </row>
    <row r="4" spans="2:8" x14ac:dyDescent="0.3">
      <c r="B4" s="60" t="s">
        <v>244</v>
      </c>
      <c r="C4" s="78" t="s">
        <v>243</v>
      </c>
      <c r="D4" s="79"/>
      <c r="F4" s="60" t="s">
        <v>244</v>
      </c>
      <c r="G4" s="78" t="s">
        <v>243</v>
      </c>
      <c r="H4" s="79"/>
    </row>
    <row r="5" spans="2:8" x14ac:dyDescent="0.3">
      <c r="B5" s="63" t="s">
        <v>242</v>
      </c>
      <c r="C5" s="63" t="s">
        <v>426</v>
      </c>
      <c r="D5" s="59">
        <v>0.04</v>
      </c>
      <c r="F5" s="63" t="s">
        <v>242</v>
      </c>
      <c r="G5" s="63" t="s">
        <v>426</v>
      </c>
      <c r="H5" s="59">
        <v>0.28000000000000003</v>
      </c>
    </row>
    <row r="6" spans="2:8" x14ac:dyDescent="0.3">
      <c r="B6" s="63" t="s">
        <v>245</v>
      </c>
      <c r="C6" s="63" t="s">
        <v>423</v>
      </c>
      <c r="D6" s="59">
        <v>0.02</v>
      </c>
      <c r="F6" s="63" t="s">
        <v>245</v>
      </c>
      <c r="G6" s="63" t="s">
        <v>423</v>
      </c>
      <c r="H6" s="59">
        <v>0.02</v>
      </c>
    </row>
    <row r="7" spans="2:8" x14ac:dyDescent="0.3">
      <c r="B7" s="63" t="s">
        <v>246</v>
      </c>
      <c r="C7" s="63" t="s">
        <v>424</v>
      </c>
      <c r="D7" s="59">
        <v>0.03</v>
      </c>
      <c r="F7" s="63" t="s">
        <v>246</v>
      </c>
      <c r="G7" s="63" t="s">
        <v>424</v>
      </c>
      <c r="H7" s="59">
        <v>0.03</v>
      </c>
    </row>
    <row r="8" spans="2:8" x14ac:dyDescent="0.3">
      <c r="D8" s="58"/>
      <c r="F8" s="77" t="s">
        <v>421</v>
      </c>
      <c r="G8" s="77"/>
      <c r="H8" s="77"/>
    </row>
    <row r="9" spans="2:8" x14ac:dyDescent="0.3">
      <c r="F9" s="61" t="s">
        <v>244</v>
      </c>
      <c r="G9" s="78" t="s">
        <v>243</v>
      </c>
      <c r="H9" s="79"/>
    </row>
    <row r="10" spans="2:8" x14ac:dyDescent="0.3">
      <c r="F10" s="62" t="s">
        <v>427</v>
      </c>
      <c r="G10" s="62" t="s">
        <v>426</v>
      </c>
      <c r="H10" s="59">
        <v>0.02</v>
      </c>
    </row>
    <row r="11" spans="2:8" x14ac:dyDescent="0.3">
      <c r="F11" s="62" t="s">
        <v>422</v>
      </c>
      <c r="G11" s="62" t="s">
        <v>425</v>
      </c>
      <c r="H11" s="59">
        <v>0.02</v>
      </c>
    </row>
    <row r="12" spans="2:8" x14ac:dyDescent="0.3">
      <c r="D12" s="58"/>
    </row>
  </sheetData>
  <mergeCells count="6">
    <mergeCell ref="G9:H9"/>
    <mergeCell ref="B3:D3"/>
    <mergeCell ref="C4:D4"/>
    <mergeCell ref="F3:H3"/>
    <mergeCell ref="G4:H4"/>
    <mergeCell ref="F8:H8"/>
  </mergeCells>
  <phoneticPr fontId="1" type="noConversion"/>
  <conditionalFormatting sqref="D5:D7">
    <cfRule type="cellIs" dxfId="45" priority="6" operator="lessThan">
      <formula>0</formula>
    </cfRule>
  </conditionalFormatting>
  <conditionalFormatting sqref="D12">
    <cfRule type="cellIs" dxfId="44" priority="4" operator="lessThan">
      <formula>0</formula>
    </cfRule>
  </conditionalFormatting>
  <conditionalFormatting sqref="H5:H7">
    <cfRule type="cellIs" dxfId="43" priority="3" operator="lessThan">
      <formula>0</formula>
    </cfRule>
  </conditionalFormatting>
  <conditionalFormatting sqref="H10:H11">
    <cfRule type="cellIs" dxfId="42" priority="2" operator="lessThan">
      <formula>0</formula>
    </cfRule>
  </conditionalFormatting>
  <conditionalFormatting sqref="D8">
    <cfRule type="cellIs" dxfId="41"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tabSelected="1" zoomScaleNormal="100" workbookViewId="0">
      <pane xSplit="1" ySplit="4" topLeftCell="B11" activePane="bottomRight" state="frozen"/>
      <selection pane="topRight" activeCell="B1" sqref="B1"/>
      <selection pane="bottomLeft" activeCell="A2" sqref="A2"/>
      <selection pane="bottomRight" activeCell="J31" sqref="J31"/>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280</v>
      </c>
      <c r="C1" s="48">
        <v>4</v>
      </c>
      <c r="D1" s="15" t="s">
        <v>274</v>
      </c>
      <c r="E1" s="49">
        <v>1.5</v>
      </c>
      <c r="F1" s="15" t="s">
        <v>275</v>
      </c>
      <c r="G1" s="17">
        <f>COUNTIF($H$5:$H1025, "Y")</f>
        <v>29</v>
      </c>
      <c r="H1" s="15" t="s">
        <v>331</v>
      </c>
      <c r="I1" s="17">
        <f>COUNTIF($H$5:$H1025, "N")</f>
        <v>6</v>
      </c>
      <c r="J1" s="15" t="s">
        <v>276</v>
      </c>
      <c r="K1" s="50">
        <f>(G1/(G1+I1))*100</f>
        <v>82.857142857142861</v>
      </c>
      <c r="L1" s="55"/>
      <c r="M1" s="55"/>
      <c r="N1" s="55"/>
    </row>
    <row r="2" spans="2:14" x14ac:dyDescent="0.3">
      <c r="B2" s="15"/>
      <c r="C2" s="17"/>
      <c r="D2" s="15" t="s">
        <v>279</v>
      </c>
      <c r="E2" s="49">
        <v>-3</v>
      </c>
      <c r="F2" s="15"/>
      <c r="G2" s="17"/>
      <c r="H2" s="15"/>
      <c r="I2" s="17"/>
      <c r="J2" s="15"/>
      <c r="K2" s="6"/>
      <c r="L2" s="56"/>
      <c r="M2" s="56"/>
      <c r="N2" s="56"/>
    </row>
    <row r="4" spans="2:14" s="53" customFormat="1" x14ac:dyDescent="0.3">
      <c r="B4" s="52" t="s">
        <v>264</v>
      </c>
      <c r="C4" s="52" t="s">
        <v>268</v>
      </c>
      <c r="D4" s="52" t="s">
        <v>265</v>
      </c>
      <c r="E4" s="52" t="s">
        <v>266</v>
      </c>
      <c r="F4" s="52" t="s">
        <v>267</v>
      </c>
      <c r="G4" s="52" t="s">
        <v>337</v>
      </c>
      <c r="H4" s="52" t="s">
        <v>368</v>
      </c>
      <c r="I4" s="52" t="s">
        <v>376</v>
      </c>
      <c r="J4" s="52" t="s">
        <v>377</v>
      </c>
      <c r="K4" s="52" t="s">
        <v>378</v>
      </c>
      <c r="L4" s="52" t="s">
        <v>379</v>
      </c>
      <c r="M4" s="52" t="s">
        <v>380</v>
      </c>
      <c r="N4" s="52" t="s">
        <v>338</v>
      </c>
    </row>
    <row r="5" spans="2:14" s="53" customFormat="1" x14ac:dyDescent="0.3">
      <c r="B5" s="51" t="s">
        <v>336</v>
      </c>
      <c r="C5" s="57">
        <v>43883</v>
      </c>
      <c r="D5" s="51" t="s">
        <v>446</v>
      </c>
      <c r="E5" s="54"/>
      <c r="F5" s="54"/>
      <c r="G5" s="19"/>
      <c r="H5" s="19"/>
      <c r="I5" s="51"/>
      <c r="J5" s="51" t="s">
        <v>339</v>
      </c>
      <c r="K5" s="51"/>
      <c r="L5" s="51"/>
      <c r="M5" s="51"/>
    </row>
    <row r="6" spans="2:14" s="53" customFormat="1" x14ac:dyDescent="0.3">
      <c r="B6" s="51" t="s">
        <v>336</v>
      </c>
      <c r="C6" s="57">
        <v>43883</v>
      </c>
      <c r="D6" s="51" t="s">
        <v>449</v>
      </c>
      <c r="E6" s="54"/>
      <c r="F6" s="54"/>
      <c r="G6" s="19"/>
      <c r="H6" s="19"/>
      <c r="I6" s="51"/>
      <c r="J6" s="51" t="s">
        <v>339</v>
      </c>
      <c r="K6" s="51"/>
      <c r="L6" s="51"/>
      <c r="M6" s="51"/>
    </row>
    <row r="7" spans="2:14" s="53" customFormat="1" x14ac:dyDescent="0.3">
      <c r="B7" s="51" t="s">
        <v>336</v>
      </c>
      <c r="C7" s="57">
        <v>43883</v>
      </c>
      <c r="D7" s="51" t="s">
        <v>447</v>
      </c>
      <c r="E7" s="54"/>
      <c r="F7" s="54"/>
      <c r="G7" s="19"/>
      <c r="H7" s="19"/>
      <c r="I7" s="51"/>
      <c r="J7" s="51"/>
      <c r="K7" s="51" t="s">
        <v>344</v>
      </c>
      <c r="L7" s="51"/>
      <c r="M7" s="51"/>
    </row>
    <row r="8" spans="2:14" s="53" customFormat="1" x14ac:dyDescent="0.3">
      <c r="B8" s="51" t="s">
        <v>336</v>
      </c>
      <c r="C8" s="57">
        <v>43883</v>
      </c>
      <c r="D8" s="51" t="s">
        <v>448</v>
      </c>
      <c r="E8" s="54"/>
      <c r="F8" s="54"/>
      <c r="G8" s="19"/>
      <c r="H8" s="19"/>
      <c r="I8" s="51"/>
      <c r="J8" s="51"/>
      <c r="K8" s="51"/>
      <c r="L8" s="51"/>
      <c r="M8" s="51"/>
    </row>
    <row r="9" spans="2:14" s="53" customFormat="1" x14ac:dyDescent="0.3">
      <c r="B9" s="51"/>
      <c r="C9" s="57"/>
      <c r="D9" s="51"/>
      <c r="E9" s="54"/>
      <c r="F9" s="54"/>
      <c r="G9" s="19"/>
      <c r="H9" s="19"/>
      <c r="I9" s="51"/>
      <c r="J9" s="51"/>
      <c r="K9" s="51"/>
      <c r="L9" s="51"/>
      <c r="M9" s="51"/>
    </row>
    <row r="10" spans="2:14" s="53" customFormat="1" x14ac:dyDescent="0.3">
      <c r="B10" s="51" t="s">
        <v>336</v>
      </c>
      <c r="C10" s="57">
        <v>43882</v>
      </c>
      <c r="D10" s="51" t="s">
        <v>434</v>
      </c>
      <c r="E10" s="54"/>
      <c r="F10" s="54"/>
      <c r="G10" s="19"/>
      <c r="H10" s="19"/>
      <c r="I10" s="51" t="s">
        <v>340</v>
      </c>
      <c r="J10" s="51"/>
      <c r="K10" s="51"/>
      <c r="L10" s="51"/>
      <c r="M10" s="51"/>
    </row>
    <row r="11" spans="2:14" s="53" customFormat="1" x14ac:dyDescent="0.3">
      <c r="B11" s="51" t="s">
        <v>336</v>
      </c>
      <c r="C11" s="57">
        <v>43882</v>
      </c>
      <c r="D11" s="51" t="s">
        <v>435</v>
      </c>
      <c r="E11" s="54"/>
      <c r="F11" s="54"/>
      <c r="G11" s="19"/>
      <c r="H11" s="19"/>
      <c r="I11" s="51" t="s">
        <v>340</v>
      </c>
      <c r="J11" s="51"/>
      <c r="K11" s="51"/>
      <c r="L11" s="51"/>
      <c r="M11" s="51"/>
    </row>
    <row r="12" spans="2:14" s="53" customFormat="1" x14ac:dyDescent="0.3">
      <c r="B12" s="51" t="s">
        <v>336</v>
      </c>
      <c r="C12" s="57">
        <v>43882</v>
      </c>
      <c r="D12" s="51" t="s">
        <v>436</v>
      </c>
      <c r="E12" s="54"/>
      <c r="F12" s="54"/>
      <c r="G12" s="19"/>
      <c r="H12" s="19"/>
      <c r="I12" s="51" t="s">
        <v>340</v>
      </c>
      <c r="J12" s="51"/>
      <c r="K12" s="51"/>
      <c r="L12" s="51"/>
      <c r="M12" s="51"/>
    </row>
    <row r="13" spans="2:14" s="53" customFormat="1" x14ac:dyDescent="0.3">
      <c r="B13" s="51" t="s">
        <v>336</v>
      </c>
      <c r="C13" s="57">
        <v>43882</v>
      </c>
      <c r="D13" s="51" t="s">
        <v>441</v>
      </c>
      <c r="E13" s="54"/>
      <c r="F13" s="54"/>
      <c r="G13" s="19"/>
      <c r="H13" s="19"/>
      <c r="I13" s="51" t="s">
        <v>340</v>
      </c>
      <c r="J13" s="51"/>
      <c r="K13" s="51"/>
      <c r="L13" s="51"/>
      <c r="M13" s="51"/>
    </row>
    <row r="14" spans="2:14" s="53" customFormat="1" x14ac:dyDescent="0.3">
      <c r="B14" s="51" t="s">
        <v>336</v>
      </c>
      <c r="C14" s="57">
        <v>43882</v>
      </c>
      <c r="D14" s="51" t="s">
        <v>444</v>
      </c>
      <c r="E14" s="54"/>
      <c r="F14" s="54"/>
      <c r="G14" s="19"/>
      <c r="H14" s="19"/>
      <c r="I14" s="51" t="s">
        <v>340</v>
      </c>
      <c r="J14" s="51" t="s">
        <v>339</v>
      </c>
      <c r="K14" s="51" t="s">
        <v>344</v>
      </c>
      <c r="L14" s="51"/>
      <c r="M14" s="51"/>
    </row>
    <row r="15" spans="2:14" s="53" customFormat="1" x14ac:dyDescent="0.3">
      <c r="B15" s="51"/>
      <c r="C15" s="57"/>
      <c r="D15" s="51"/>
      <c r="E15" s="54"/>
      <c r="F15" s="54"/>
      <c r="G15" s="19"/>
      <c r="H15" s="19"/>
      <c r="I15" s="51"/>
      <c r="J15" s="51"/>
      <c r="K15" s="51"/>
      <c r="L15" s="51"/>
      <c r="M15" s="51"/>
    </row>
    <row r="16" spans="2:14" s="53" customFormat="1" x14ac:dyDescent="0.3">
      <c r="B16" s="51" t="s">
        <v>336</v>
      </c>
      <c r="C16" s="57">
        <v>43881</v>
      </c>
      <c r="D16" s="51" t="s">
        <v>363</v>
      </c>
      <c r="E16" s="54">
        <v>1.1399999999999999</v>
      </c>
      <c r="F16" s="54">
        <v>-3.78</v>
      </c>
      <c r="G16" s="19" t="str">
        <f>IF(E16="", "", IF(E16&gt;=$C$1, "Y", "N"))</f>
        <v>N</v>
      </c>
      <c r="H16" s="19" t="str">
        <f t="shared" ref="H16" si="0">IF(E16="", "", IF(E16&gt;$E$1, "Y", "N"))</f>
        <v>N</v>
      </c>
      <c r="I16" s="51" t="s">
        <v>340</v>
      </c>
      <c r="J16" s="51"/>
      <c r="K16" s="51"/>
      <c r="L16" s="51"/>
      <c r="M16" s="51"/>
    </row>
    <row r="17" spans="2:13" s="53" customFormat="1" x14ac:dyDescent="0.3">
      <c r="B17" s="51" t="s">
        <v>336</v>
      </c>
      <c r="C17" s="57">
        <v>43881</v>
      </c>
      <c r="D17" s="51" t="s">
        <v>364</v>
      </c>
      <c r="E17" s="54">
        <v>4.8</v>
      </c>
      <c r="F17" s="54">
        <v>-11.57</v>
      </c>
      <c r="G17" s="19" t="str">
        <f t="shared" ref="G17" si="1">IF(E17="", "", IF(E17&gt;=$C$1, "Y", "N"))</f>
        <v>Y</v>
      </c>
      <c r="H17" s="19" t="str">
        <f t="shared" ref="H17:H34" si="2">IF(E17="", "", IF(E17&gt;$E$1, "Y", "N"))</f>
        <v>Y</v>
      </c>
      <c r="I17" s="51"/>
      <c r="J17" s="51"/>
      <c r="K17" s="51" t="s">
        <v>344</v>
      </c>
      <c r="L17" s="51"/>
      <c r="M17" s="51"/>
    </row>
    <row r="18" spans="2:13" s="53" customFormat="1" x14ac:dyDescent="0.3">
      <c r="B18" s="51" t="s">
        <v>336</v>
      </c>
      <c r="C18" s="57">
        <v>43881</v>
      </c>
      <c r="D18" s="51" t="s">
        <v>373</v>
      </c>
      <c r="E18" s="54">
        <v>3.2</v>
      </c>
      <c r="F18" s="54">
        <v>-2.4</v>
      </c>
      <c r="G18" s="19" t="str">
        <f t="shared" ref="G18" si="3">IF(E18="", "", IF(E18&gt;=$C$1, "Y", "N"))</f>
        <v>N</v>
      </c>
      <c r="H18" s="19" t="str">
        <f t="shared" si="2"/>
        <v>Y</v>
      </c>
      <c r="I18" s="51" t="s">
        <v>340</v>
      </c>
      <c r="J18" s="51"/>
      <c r="K18" s="51"/>
      <c r="L18" s="51"/>
      <c r="M18" s="51"/>
    </row>
    <row r="19" spans="2:13" s="53" customFormat="1" x14ac:dyDescent="0.3">
      <c r="B19" s="51" t="s">
        <v>336</v>
      </c>
      <c r="C19" s="57">
        <v>43881</v>
      </c>
      <c r="D19" s="51" t="s">
        <v>391</v>
      </c>
      <c r="E19" s="54">
        <v>16.329999999999998</v>
      </c>
      <c r="F19" s="54">
        <v>-3.76</v>
      </c>
      <c r="G19" s="19" t="str">
        <f t="shared" ref="G19:G53" si="4">IF(E19="", "", IF(E19&gt;=$C$1, "Y", "N"))</f>
        <v>Y</v>
      </c>
      <c r="H19" s="19" t="str">
        <f t="shared" si="2"/>
        <v>Y</v>
      </c>
      <c r="I19" s="51"/>
      <c r="J19" s="51"/>
      <c r="K19" s="51" t="s">
        <v>344</v>
      </c>
      <c r="L19" s="51"/>
      <c r="M19" s="51"/>
    </row>
    <row r="20" spans="2:13" s="53" customFormat="1" x14ac:dyDescent="0.3">
      <c r="B20" s="51" t="s">
        <v>336</v>
      </c>
      <c r="C20" s="57">
        <v>43881</v>
      </c>
      <c r="D20" s="51" t="s">
        <v>371</v>
      </c>
      <c r="E20" s="54">
        <v>5.31</v>
      </c>
      <c r="F20" s="54">
        <v>-4.84</v>
      </c>
      <c r="G20" s="19" t="str">
        <f t="shared" si="4"/>
        <v>Y</v>
      </c>
      <c r="H20" s="19" t="str">
        <f t="shared" si="2"/>
        <v>Y</v>
      </c>
      <c r="I20" s="51"/>
      <c r="J20" s="51" t="s">
        <v>339</v>
      </c>
      <c r="K20" s="51"/>
      <c r="L20" s="51"/>
      <c r="M20" s="51"/>
    </row>
    <row r="21" spans="2:13" s="53" customFormat="1" x14ac:dyDescent="0.3">
      <c r="B21" s="51" t="s">
        <v>336</v>
      </c>
      <c r="C21" s="57">
        <v>43881</v>
      </c>
      <c r="D21" s="51" t="s">
        <v>392</v>
      </c>
      <c r="E21" s="54">
        <v>1.33</v>
      </c>
      <c r="F21" s="54">
        <v>-1.82</v>
      </c>
      <c r="G21" s="19" t="str">
        <f t="shared" ref="G21" si="5">IF(E21="", "", IF(E21&gt;=$C$1, "Y", "N"))</f>
        <v>N</v>
      </c>
      <c r="H21" s="19" t="str">
        <f t="shared" si="2"/>
        <v>N</v>
      </c>
      <c r="I21" s="51"/>
      <c r="J21" s="51" t="s">
        <v>339</v>
      </c>
      <c r="K21" s="51"/>
      <c r="L21" s="51"/>
      <c r="M21" s="51"/>
    </row>
    <row r="22" spans="2:13" s="53" customFormat="1" x14ac:dyDescent="0.3">
      <c r="B22" s="51"/>
      <c r="C22" s="57"/>
      <c r="D22" s="51"/>
      <c r="E22" s="54"/>
      <c r="F22" s="54"/>
      <c r="G22" s="19"/>
      <c r="H22" s="19"/>
      <c r="I22" s="51"/>
      <c r="J22" s="51"/>
      <c r="K22" s="51"/>
      <c r="L22" s="51"/>
      <c r="M22" s="51"/>
    </row>
    <row r="23" spans="2:13" s="53" customFormat="1" x14ac:dyDescent="0.3">
      <c r="B23" s="51" t="s">
        <v>336</v>
      </c>
      <c r="C23" s="57">
        <v>43880</v>
      </c>
      <c r="D23" s="51" t="s">
        <v>359</v>
      </c>
      <c r="E23" s="54">
        <v>5.13</v>
      </c>
      <c r="F23" s="54">
        <v>1.1399999999999999</v>
      </c>
      <c r="G23" s="19" t="str">
        <f t="shared" si="4"/>
        <v>Y</v>
      </c>
      <c r="H23" s="19" t="str">
        <f t="shared" si="2"/>
        <v>Y</v>
      </c>
      <c r="I23" s="51" t="s">
        <v>340</v>
      </c>
      <c r="J23" s="51" t="s">
        <v>339</v>
      </c>
      <c r="K23" s="51" t="s">
        <v>344</v>
      </c>
      <c r="L23" s="51" t="s">
        <v>346</v>
      </c>
      <c r="M23" s="51"/>
    </row>
    <row r="24" spans="2:13" s="53" customFormat="1" x14ac:dyDescent="0.3">
      <c r="B24" s="51"/>
      <c r="C24" s="57"/>
      <c r="D24" s="51"/>
      <c r="E24" s="54"/>
      <c r="F24" s="54"/>
      <c r="G24" s="19"/>
      <c r="H24" s="19"/>
      <c r="I24" s="51"/>
      <c r="J24" s="51"/>
      <c r="K24" s="51"/>
      <c r="L24" s="51"/>
      <c r="M24" s="51"/>
    </row>
    <row r="25" spans="2:13" s="53" customFormat="1" x14ac:dyDescent="0.3">
      <c r="B25" s="51" t="s">
        <v>336</v>
      </c>
      <c r="C25" s="57">
        <v>43879</v>
      </c>
      <c r="D25" s="51" t="s">
        <v>295</v>
      </c>
      <c r="E25" s="54">
        <v>25.07</v>
      </c>
      <c r="F25" s="54">
        <v>3.7</v>
      </c>
      <c r="G25" s="19" t="str">
        <f t="shared" si="4"/>
        <v>Y</v>
      </c>
      <c r="H25" s="19" t="str">
        <f t="shared" si="2"/>
        <v>Y</v>
      </c>
      <c r="I25" s="51" t="s">
        <v>340</v>
      </c>
      <c r="K25" s="51" t="s">
        <v>344</v>
      </c>
      <c r="L25" s="51"/>
    </row>
    <row r="26" spans="2:13" s="53" customFormat="1" x14ac:dyDescent="0.3">
      <c r="B26" s="51" t="s">
        <v>336</v>
      </c>
      <c r="C26" s="57">
        <v>43879</v>
      </c>
      <c r="D26" s="51" t="s">
        <v>296</v>
      </c>
      <c r="E26" s="54">
        <v>1.08</v>
      </c>
      <c r="F26" s="54">
        <v>-7.53</v>
      </c>
      <c r="G26" s="19" t="str">
        <f t="shared" si="4"/>
        <v>N</v>
      </c>
      <c r="H26" s="19" t="str">
        <f t="shared" si="2"/>
        <v>N</v>
      </c>
      <c r="I26" s="51" t="s">
        <v>343</v>
      </c>
    </row>
    <row r="27" spans="2:13" s="53" customFormat="1" x14ac:dyDescent="0.3">
      <c r="B27" s="51" t="s">
        <v>332</v>
      </c>
      <c r="C27" s="57">
        <v>43879</v>
      </c>
      <c r="D27" s="51" t="s">
        <v>297</v>
      </c>
      <c r="E27" s="54">
        <v>0.59</v>
      </c>
      <c r="F27" s="54">
        <v>-8.75</v>
      </c>
      <c r="G27" s="19" t="str">
        <f t="shared" si="4"/>
        <v>N</v>
      </c>
      <c r="H27" s="19" t="str">
        <f t="shared" si="2"/>
        <v>N</v>
      </c>
      <c r="I27" s="51" t="s">
        <v>340</v>
      </c>
    </row>
    <row r="28" spans="2:13" s="53" customFormat="1" x14ac:dyDescent="0.3">
      <c r="B28" s="51"/>
      <c r="C28" s="57"/>
      <c r="D28" s="51"/>
      <c r="E28" s="54"/>
      <c r="F28" s="54"/>
      <c r="G28" s="19"/>
      <c r="H28" s="19"/>
      <c r="I28" s="51"/>
    </row>
    <row r="29" spans="2:13" x14ac:dyDescent="0.3">
      <c r="B29" s="51" t="s">
        <v>332</v>
      </c>
      <c r="C29" s="57">
        <v>43878</v>
      </c>
      <c r="D29" s="51" t="s">
        <v>287</v>
      </c>
      <c r="E29" s="54">
        <v>0.73</v>
      </c>
      <c r="F29" s="54">
        <v>-2.2000000000000002</v>
      </c>
      <c r="G29" s="19" t="str">
        <f t="shared" si="4"/>
        <v>N</v>
      </c>
      <c r="H29" s="19" t="str">
        <f t="shared" si="2"/>
        <v>N</v>
      </c>
      <c r="I29" s="51" t="s">
        <v>341</v>
      </c>
    </row>
    <row r="30" spans="2:13" x14ac:dyDescent="0.3">
      <c r="B30" s="51" t="s">
        <v>332</v>
      </c>
      <c r="C30" s="57">
        <v>43878</v>
      </c>
      <c r="D30" s="51" t="s">
        <v>288</v>
      </c>
      <c r="E30" s="54">
        <v>2.38</v>
      </c>
      <c r="F30" s="54">
        <v>-1.93</v>
      </c>
      <c r="G30" s="19" t="str">
        <f t="shared" si="4"/>
        <v>N</v>
      </c>
      <c r="H30" s="19" t="str">
        <f t="shared" si="2"/>
        <v>Y</v>
      </c>
      <c r="I30" s="51" t="s">
        <v>340</v>
      </c>
    </row>
    <row r="31" spans="2:13" x14ac:dyDescent="0.3">
      <c r="B31" s="51" t="s">
        <v>332</v>
      </c>
      <c r="C31" s="57">
        <v>43878</v>
      </c>
      <c r="D31" s="51" t="s">
        <v>263</v>
      </c>
      <c r="E31" s="54">
        <v>0.4</v>
      </c>
      <c r="F31" s="54">
        <v>-5.0999999999999996</v>
      </c>
      <c r="G31" s="19" t="str">
        <f t="shared" si="4"/>
        <v>N</v>
      </c>
      <c r="H31" s="19" t="str">
        <f t="shared" si="2"/>
        <v>N</v>
      </c>
      <c r="J31" s="51" t="s">
        <v>339</v>
      </c>
    </row>
    <row r="32" spans="2:13" x14ac:dyDescent="0.3">
      <c r="B32" s="51" t="s">
        <v>332</v>
      </c>
      <c r="C32" s="57">
        <v>43878</v>
      </c>
      <c r="D32" s="51" t="s">
        <v>289</v>
      </c>
      <c r="E32" s="54">
        <v>10.27</v>
      </c>
      <c r="F32" s="54">
        <v>2.1</v>
      </c>
      <c r="G32" s="19" t="str">
        <f t="shared" si="4"/>
        <v>Y</v>
      </c>
      <c r="H32" s="19" t="str">
        <f t="shared" si="2"/>
        <v>Y</v>
      </c>
      <c r="I32" s="51" t="s">
        <v>342</v>
      </c>
    </row>
    <row r="33" spans="2:12" x14ac:dyDescent="0.3">
      <c r="C33" s="57"/>
      <c r="D33" s="51"/>
    </row>
    <row r="34" spans="2:12" x14ac:dyDescent="0.3">
      <c r="B34" s="51" t="s">
        <v>332</v>
      </c>
      <c r="C34" s="57">
        <v>43875</v>
      </c>
      <c r="D34" s="51" t="s">
        <v>269</v>
      </c>
      <c r="E34" s="54">
        <v>21.41</v>
      </c>
      <c r="F34" s="54">
        <v>-13.01</v>
      </c>
      <c r="G34" s="19" t="str">
        <f t="shared" si="4"/>
        <v>Y</v>
      </c>
      <c r="H34" s="19" t="str">
        <f t="shared" si="2"/>
        <v>Y</v>
      </c>
      <c r="I34" s="51" t="s">
        <v>345</v>
      </c>
      <c r="J34" s="51" t="s">
        <v>339</v>
      </c>
      <c r="K34" s="51" t="s">
        <v>344</v>
      </c>
      <c r="L34" s="51" t="s">
        <v>346</v>
      </c>
    </row>
    <row r="35" spans="2:12" x14ac:dyDescent="0.3">
      <c r="C35" s="57"/>
      <c r="D35" s="51"/>
    </row>
    <row r="36" spans="2:12" x14ac:dyDescent="0.3">
      <c r="B36" s="51" t="s">
        <v>332</v>
      </c>
      <c r="C36" s="57">
        <v>43874</v>
      </c>
      <c r="D36" s="51" t="s">
        <v>270</v>
      </c>
      <c r="E36" s="54">
        <v>4.84</v>
      </c>
      <c r="F36" s="54">
        <v>-0.8</v>
      </c>
      <c r="G36" s="19" t="str">
        <f t="shared" si="4"/>
        <v>Y</v>
      </c>
      <c r="H36" s="19" t="str">
        <f t="shared" ref="H36:H53" si="6">IF(E36="", "", IF(E36&gt;$E$1, "Y", "N"))</f>
        <v>Y</v>
      </c>
      <c r="J36" s="51" t="s">
        <v>349</v>
      </c>
      <c r="K36" s="51" t="s">
        <v>348</v>
      </c>
      <c r="L36" s="51" t="s">
        <v>346</v>
      </c>
    </row>
    <row r="37" spans="2:12" x14ac:dyDescent="0.3">
      <c r="B37" s="51" t="s">
        <v>332</v>
      </c>
      <c r="C37" s="57">
        <v>43874</v>
      </c>
      <c r="D37" s="51" t="s">
        <v>271</v>
      </c>
      <c r="E37" s="54">
        <v>4.3600000000000003</v>
      </c>
      <c r="F37" s="54">
        <v>-2.44</v>
      </c>
      <c r="G37" s="19" t="str">
        <f t="shared" si="4"/>
        <v>Y</v>
      </c>
      <c r="H37" s="19" t="str">
        <f t="shared" si="6"/>
        <v>Y</v>
      </c>
      <c r="J37" s="51" t="s">
        <v>339</v>
      </c>
      <c r="L37" s="51" t="s">
        <v>346</v>
      </c>
    </row>
    <row r="38" spans="2:12" x14ac:dyDescent="0.3">
      <c r="B38" s="51" t="s">
        <v>332</v>
      </c>
      <c r="C38" s="57">
        <v>43874</v>
      </c>
      <c r="D38" s="51" t="s">
        <v>236</v>
      </c>
      <c r="E38" s="54">
        <v>8.64</v>
      </c>
      <c r="F38" s="54">
        <v>-2.57</v>
      </c>
      <c r="G38" s="19" t="str">
        <f t="shared" si="4"/>
        <v>Y</v>
      </c>
      <c r="H38" s="19" t="str">
        <f t="shared" si="6"/>
        <v>Y</v>
      </c>
      <c r="I38" s="51" t="s">
        <v>347</v>
      </c>
    </row>
    <row r="39" spans="2:12" x14ac:dyDescent="0.3">
      <c r="B39" s="51" t="s">
        <v>332</v>
      </c>
      <c r="C39" s="57">
        <v>43874</v>
      </c>
      <c r="D39" s="51" t="s">
        <v>283</v>
      </c>
      <c r="E39" s="54">
        <v>3.23</v>
      </c>
      <c r="F39" s="54">
        <v>-2.76</v>
      </c>
      <c r="G39" s="19" t="str">
        <f t="shared" si="4"/>
        <v>N</v>
      </c>
      <c r="H39" s="19" t="str">
        <f t="shared" si="6"/>
        <v>Y</v>
      </c>
      <c r="I39" s="51" t="s">
        <v>345</v>
      </c>
    </row>
    <row r="40" spans="2:12" x14ac:dyDescent="0.3">
      <c r="C40" s="57"/>
      <c r="D40" s="51"/>
    </row>
    <row r="41" spans="2:12" x14ac:dyDescent="0.3">
      <c r="B41" s="51" t="s">
        <v>332</v>
      </c>
      <c r="C41" s="57">
        <v>43873</v>
      </c>
      <c r="D41" s="51" t="s">
        <v>272</v>
      </c>
      <c r="E41" s="54">
        <v>1.78</v>
      </c>
      <c r="F41" s="54">
        <v>-0.89</v>
      </c>
      <c r="G41" s="19" t="str">
        <f t="shared" si="4"/>
        <v>N</v>
      </c>
      <c r="H41" s="19" t="str">
        <f t="shared" si="6"/>
        <v>Y</v>
      </c>
      <c r="J41" s="51" t="s">
        <v>352</v>
      </c>
    </row>
    <row r="42" spans="2:12" x14ac:dyDescent="0.3">
      <c r="B42" s="51" t="s">
        <v>332</v>
      </c>
      <c r="C42" s="57">
        <v>43873</v>
      </c>
      <c r="D42" s="51" t="s">
        <v>273</v>
      </c>
      <c r="E42" s="54">
        <v>16.61</v>
      </c>
      <c r="F42" s="54">
        <v>4.28</v>
      </c>
      <c r="G42" s="19" t="str">
        <f t="shared" si="4"/>
        <v>Y</v>
      </c>
      <c r="H42" s="19" t="str">
        <f t="shared" si="6"/>
        <v>Y</v>
      </c>
      <c r="I42" s="51" t="s">
        <v>351</v>
      </c>
      <c r="J42" s="51" t="s">
        <v>339</v>
      </c>
      <c r="L42" s="51" t="s">
        <v>346</v>
      </c>
    </row>
    <row r="43" spans="2:12" x14ac:dyDescent="0.3">
      <c r="B43" s="51" t="s">
        <v>332</v>
      </c>
      <c r="C43" s="57">
        <v>43873</v>
      </c>
      <c r="D43" s="51" t="s">
        <v>286</v>
      </c>
      <c r="E43" s="54">
        <v>2.11</v>
      </c>
      <c r="F43" s="54">
        <v>-2.71</v>
      </c>
      <c r="G43" s="19" t="str">
        <f t="shared" si="4"/>
        <v>N</v>
      </c>
      <c r="H43" s="19" t="str">
        <f t="shared" si="6"/>
        <v>Y</v>
      </c>
      <c r="I43" s="51" t="s">
        <v>350</v>
      </c>
    </row>
    <row r="44" spans="2:12" x14ac:dyDescent="0.3">
      <c r="C44" s="57"/>
      <c r="D44" s="51"/>
    </row>
    <row r="45" spans="2:12" x14ac:dyDescent="0.3">
      <c r="B45" s="51" t="s">
        <v>332</v>
      </c>
      <c r="C45" s="57">
        <v>43872</v>
      </c>
      <c r="D45" s="51" t="s">
        <v>277</v>
      </c>
      <c r="E45" s="54">
        <v>9.36</v>
      </c>
      <c r="F45" s="54">
        <v>-2.2200000000000002</v>
      </c>
      <c r="G45" s="19" t="str">
        <f t="shared" si="4"/>
        <v>Y</v>
      </c>
      <c r="H45" s="19" t="str">
        <f t="shared" si="6"/>
        <v>Y</v>
      </c>
      <c r="I45" s="51" t="s">
        <v>340</v>
      </c>
      <c r="K45" s="51" t="s">
        <v>344</v>
      </c>
      <c r="L45" s="51" t="s">
        <v>346</v>
      </c>
    </row>
    <row r="46" spans="2:12" x14ac:dyDescent="0.3">
      <c r="B46" s="51" t="s">
        <v>332</v>
      </c>
      <c r="C46" s="57">
        <v>43872</v>
      </c>
      <c r="D46" s="51" t="s">
        <v>278</v>
      </c>
      <c r="E46" s="54">
        <v>2.2599999999999998</v>
      </c>
      <c r="F46" s="54">
        <v>-2.13</v>
      </c>
      <c r="G46" s="19" t="str">
        <f t="shared" si="4"/>
        <v>N</v>
      </c>
      <c r="H46" s="19" t="str">
        <f t="shared" si="6"/>
        <v>Y</v>
      </c>
      <c r="J46" s="51" t="s">
        <v>355</v>
      </c>
    </row>
    <row r="47" spans="2:12" x14ac:dyDescent="0.3">
      <c r="B47" s="51" t="s">
        <v>332</v>
      </c>
      <c r="C47" s="57">
        <v>43872</v>
      </c>
      <c r="D47" s="51" t="s">
        <v>284</v>
      </c>
      <c r="E47" s="54">
        <v>7.53</v>
      </c>
      <c r="F47" s="54">
        <v>-9.2100000000000009</v>
      </c>
      <c r="G47" s="19" t="str">
        <f t="shared" si="4"/>
        <v>Y</v>
      </c>
      <c r="H47" s="19" t="str">
        <f t="shared" si="6"/>
        <v>Y</v>
      </c>
      <c r="I47" s="51" t="s">
        <v>353</v>
      </c>
    </row>
    <row r="48" spans="2:12" x14ac:dyDescent="0.3">
      <c r="B48" s="51" t="s">
        <v>381</v>
      </c>
      <c r="C48" s="57">
        <v>43872</v>
      </c>
      <c r="D48" s="51" t="s">
        <v>285</v>
      </c>
      <c r="E48" s="54">
        <v>8.7799999999999994</v>
      </c>
      <c r="F48" s="54">
        <v>-0.71</v>
      </c>
      <c r="G48" s="19" t="str">
        <f t="shared" si="4"/>
        <v>Y</v>
      </c>
      <c r="H48" s="19" t="str">
        <f t="shared" si="6"/>
        <v>Y</v>
      </c>
      <c r="I48" s="51" t="s">
        <v>354</v>
      </c>
    </row>
    <row r="49" spans="2:12" x14ac:dyDescent="0.3">
      <c r="C49" s="57"/>
      <c r="D49" s="51"/>
    </row>
    <row r="50" spans="2:12" x14ac:dyDescent="0.3">
      <c r="B50" s="51" t="s">
        <v>332</v>
      </c>
      <c r="C50" s="57">
        <v>43871</v>
      </c>
      <c r="D50" s="51" t="s">
        <v>272</v>
      </c>
      <c r="E50" s="54">
        <v>4.05</v>
      </c>
      <c r="F50" s="54">
        <v>-1.1000000000000001</v>
      </c>
      <c r="G50" s="19" t="str">
        <f t="shared" si="4"/>
        <v>Y</v>
      </c>
      <c r="H50" s="19" t="str">
        <f t="shared" si="6"/>
        <v>Y</v>
      </c>
      <c r="K50" s="51" t="s">
        <v>344</v>
      </c>
    </row>
    <row r="51" spans="2:12" x14ac:dyDescent="0.3">
      <c r="B51" s="51" t="s">
        <v>332</v>
      </c>
      <c r="C51" s="57">
        <v>43871</v>
      </c>
      <c r="D51" s="51" t="s">
        <v>281</v>
      </c>
      <c r="E51" s="54">
        <v>5.54</v>
      </c>
      <c r="F51" s="54">
        <v>-1.6</v>
      </c>
      <c r="G51" s="19" t="str">
        <f t="shared" si="4"/>
        <v>Y</v>
      </c>
      <c r="H51" s="19" t="str">
        <f t="shared" si="6"/>
        <v>Y</v>
      </c>
      <c r="K51" s="51" t="s">
        <v>356</v>
      </c>
    </row>
    <row r="52" spans="2:12" x14ac:dyDescent="0.3">
      <c r="B52" s="51" t="s">
        <v>332</v>
      </c>
      <c r="C52" s="57">
        <v>43871</v>
      </c>
      <c r="D52" s="51" t="s">
        <v>282</v>
      </c>
      <c r="E52" s="54">
        <v>8.94</v>
      </c>
      <c r="F52" s="54">
        <v>-0.81</v>
      </c>
      <c r="G52" s="19" t="str">
        <f t="shared" si="4"/>
        <v>Y</v>
      </c>
      <c r="H52" s="19" t="str">
        <f t="shared" si="6"/>
        <v>Y</v>
      </c>
      <c r="I52" s="51" t="s">
        <v>340</v>
      </c>
    </row>
    <row r="53" spans="2:12" x14ac:dyDescent="0.3">
      <c r="B53" s="51" t="s">
        <v>332</v>
      </c>
      <c r="C53" s="57">
        <v>43871</v>
      </c>
      <c r="D53" s="51" t="s">
        <v>283</v>
      </c>
      <c r="E53" s="54">
        <v>6.67</v>
      </c>
      <c r="F53" s="54">
        <v>-1.9</v>
      </c>
      <c r="G53" s="19" t="str">
        <f t="shared" si="4"/>
        <v>Y</v>
      </c>
      <c r="H53" s="19" t="str">
        <f t="shared" si="6"/>
        <v>Y</v>
      </c>
      <c r="I53" s="51" t="s">
        <v>340</v>
      </c>
    </row>
    <row r="54" spans="2:12" x14ac:dyDescent="0.3">
      <c r="C54" s="57"/>
      <c r="D54" s="51"/>
    </row>
    <row r="55" spans="2:12" x14ac:dyDescent="0.3">
      <c r="B55" s="51" t="s">
        <v>332</v>
      </c>
      <c r="C55" s="57">
        <v>43868</v>
      </c>
      <c r="D55" s="18" t="s">
        <v>382</v>
      </c>
      <c r="E55" s="54">
        <v>4.17</v>
      </c>
      <c r="F55" s="54">
        <v>-2.5</v>
      </c>
      <c r="G55" s="19" t="str">
        <f t="shared" ref="G55:G59" si="7">IF(E55="", "", IF(E55&gt;=$C$1, "Y", "N"))</f>
        <v>Y</v>
      </c>
      <c r="H55" s="19" t="str">
        <f t="shared" ref="H55:H59" si="8">IF(E55="", "", IF(E55&gt;$E$1, "Y", "N"))</f>
        <v>Y</v>
      </c>
      <c r="J55" s="51" t="s">
        <v>355</v>
      </c>
      <c r="L55" s="51" t="s">
        <v>346</v>
      </c>
    </row>
    <row r="56" spans="2:12" x14ac:dyDescent="0.3">
      <c r="B56" s="51" t="s">
        <v>332</v>
      </c>
      <c r="C56" s="57">
        <v>43868</v>
      </c>
      <c r="D56" s="18" t="s">
        <v>383</v>
      </c>
      <c r="E56" s="54">
        <v>1.57</v>
      </c>
      <c r="F56" s="54">
        <v>-1.2</v>
      </c>
      <c r="G56" s="19" t="str">
        <f t="shared" si="7"/>
        <v>N</v>
      </c>
      <c r="H56" s="19" t="str">
        <f t="shared" si="8"/>
        <v>Y</v>
      </c>
      <c r="J56" s="51" t="s">
        <v>355</v>
      </c>
    </row>
    <row r="57" spans="2:12" x14ac:dyDescent="0.3">
      <c r="B57" s="51" t="s">
        <v>332</v>
      </c>
      <c r="C57" s="57">
        <v>43868</v>
      </c>
      <c r="D57" s="18" t="s">
        <v>384</v>
      </c>
      <c r="E57" s="54">
        <v>5.84</v>
      </c>
      <c r="F57" s="54">
        <v>-1.6</v>
      </c>
      <c r="G57" s="19" t="str">
        <f t="shared" si="7"/>
        <v>Y</v>
      </c>
      <c r="H57" s="19" t="str">
        <f t="shared" si="8"/>
        <v>Y</v>
      </c>
      <c r="I57" s="51" t="s">
        <v>340</v>
      </c>
    </row>
    <row r="58" spans="2:12" x14ac:dyDescent="0.3">
      <c r="B58" s="51" t="s">
        <v>332</v>
      </c>
      <c r="C58" s="57">
        <v>43868</v>
      </c>
      <c r="D58" s="18" t="s">
        <v>385</v>
      </c>
      <c r="E58" s="54">
        <v>11.17</v>
      </c>
      <c r="F58" s="54">
        <v>-13.91</v>
      </c>
      <c r="G58" s="19" t="str">
        <f t="shared" si="7"/>
        <v>Y</v>
      </c>
      <c r="H58" s="19" t="str">
        <f t="shared" si="8"/>
        <v>Y</v>
      </c>
      <c r="I58" s="51" t="s">
        <v>340</v>
      </c>
      <c r="J58" s="51" t="s">
        <v>355</v>
      </c>
      <c r="K58" s="51" t="s">
        <v>356</v>
      </c>
      <c r="L58" s="51" t="s">
        <v>346</v>
      </c>
    </row>
    <row r="59" spans="2:12" x14ac:dyDescent="0.3">
      <c r="B59" s="51" t="s">
        <v>332</v>
      </c>
      <c r="C59" s="57">
        <v>43868</v>
      </c>
      <c r="D59" s="18" t="s">
        <v>386</v>
      </c>
      <c r="E59" s="54">
        <v>3.21</v>
      </c>
      <c r="F59" s="54">
        <v>-2.86</v>
      </c>
      <c r="G59" s="19" t="str">
        <f t="shared" si="7"/>
        <v>N</v>
      </c>
      <c r="H59" s="19" t="str">
        <f t="shared" si="8"/>
        <v>Y</v>
      </c>
      <c r="I59" s="51" t="s">
        <v>340</v>
      </c>
      <c r="J59" s="51" t="s">
        <v>355</v>
      </c>
      <c r="K59" s="51" t="s">
        <v>356</v>
      </c>
      <c r="L59" s="51" t="s">
        <v>346</v>
      </c>
    </row>
  </sheetData>
  <autoFilter ref="B4:N59"/>
  <phoneticPr fontId="1" type="noConversion"/>
  <conditionalFormatting sqref="E29:F30 E32:F1048576 E11:F15 E5:F9">
    <cfRule type="cellIs" dxfId="40" priority="91" operator="greaterThan">
      <formula>0</formula>
    </cfRule>
  </conditionalFormatting>
  <conditionalFormatting sqref="E1:E2 E29:F30 E32:F1048576 E11:F15 E3:F9">
    <cfRule type="cellIs" dxfId="39" priority="90" operator="lessThan">
      <formula>0</formula>
    </cfRule>
  </conditionalFormatting>
  <conditionalFormatting sqref="G1 I1 G3 G60:G1048576 H11:H15 H4:H9">
    <cfRule type="cellIs" dxfId="38" priority="88" operator="equal">
      <formula>"N"</formula>
    </cfRule>
    <cfRule type="cellIs" dxfId="37" priority="89" operator="equal">
      <formula>"Y"</formula>
    </cfRule>
  </conditionalFormatting>
  <conditionalFormatting sqref="C1">
    <cfRule type="cellIs" dxfId="36" priority="85" operator="lessThan">
      <formula>0</formula>
    </cfRule>
  </conditionalFormatting>
  <conditionalFormatting sqref="E31:F31">
    <cfRule type="cellIs" dxfId="35" priority="84" operator="greaterThan">
      <formula>0</formula>
    </cfRule>
  </conditionalFormatting>
  <conditionalFormatting sqref="E31:F31">
    <cfRule type="cellIs" dxfId="34" priority="83" operator="lessThan">
      <formula>0</formula>
    </cfRule>
  </conditionalFormatting>
  <conditionalFormatting sqref="E26:F26">
    <cfRule type="cellIs" dxfId="33" priority="82" operator="greaterThan">
      <formula>0</formula>
    </cfRule>
  </conditionalFormatting>
  <conditionalFormatting sqref="E26:F26">
    <cfRule type="cellIs" dxfId="32" priority="81" operator="lessThan">
      <formula>0</formula>
    </cfRule>
  </conditionalFormatting>
  <conditionalFormatting sqref="N4">
    <cfRule type="cellIs" dxfId="31" priority="71" operator="equal">
      <formula>"N"</formula>
    </cfRule>
    <cfRule type="cellIs" dxfId="30" priority="72" operator="equal">
      <formula>"Y"</formula>
    </cfRule>
  </conditionalFormatting>
  <conditionalFormatting sqref="E25:F25 E27:F28">
    <cfRule type="cellIs" dxfId="29" priority="78" operator="greaterThan">
      <formula>0</formula>
    </cfRule>
  </conditionalFormatting>
  <conditionalFormatting sqref="E25:F25 E27:F28">
    <cfRule type="cellIs" dxfId="28" priority="77" operator="lessThan">
      <formula>0</formula>
    </cfRule>
  </conditionalFormatting>
  <conditionalFormatting sqref="G4">
    <cfRule type="cellIs" dxfId="27" priority="73" operator="equal">
      <formula>"N"</formula>
    </cfRule>
    <cfRule type="cellIs" dxfId="26" priority="74" operator="equal">
      <formula>"Y"</formula>
    </cfRule>
  </conditionalFormatting>
  <conditionalFormatting sqref="I4:M4">
    <cfRule type="cellIs" dxfId="25" priority="69" operator="equal">
      <formula>"N"</formula>
    </cfRule>
    <cfRule type="cellIs" dxfId="24" priority="70" operator="equal">
      <formula>"Y"</formula>
    </cfRule>
  </conditionalFormatting>
  <conditionalFormatting sqref="E23:F24">
    <cfRule type="cellIs" dxfId="23" priority="68" operator="greaterThan">
      <formula>0</formula>
    </cfRule>
  </conditionalFormatting>
  <conditionalFormatting sqref="E23:F24">
    <cfRule type="cellIs" dxfId="22" priority="67" operator="lessThan">
      <formula>0</formula>
    </cfRule>
  </conditionalFormatting>
  <conditionalFormatting sqref="H17:H59">
    <cfRule type="cellIs" dxfId="21" priority="61" operator="equal">
      <formula>"N"</formula>
    </cfRule>
    <cfRule type="cellIs" dxfId="20" priority="62" operator="equal">
      <formula>"Y"</formula>
    </cfRule>
  </conditionalFormatting>
  <conditionalFormatting sqref="E19:F19">
    <cfRule type="cellIs" dxfId="19" priority="60" operator="greaterThan">
      <formula>0</formula>
    </cfRule>
  </conditionalFormatting>
  <conditionalFormatting sqref="E19:F19">
    <cfRule type="cellIs" dxfId="18" priority="59" operator="lessThan">
      <formula>0</formula>
    </cfRule>
  </conditionalFormatting>
  <conditionalFormatting sqref="E18:F18">
    <cfRule type="cellIs" dxfId="17" priority="22" operator="greaterThan">
      <formula>0</formula>
    </cfRule>
  </conditionalFormatting>
  <conditionalFormatting sqref="E18:F18">
    <cfRule type="cellIs" dxfId="16" priority="21" operator="lessThan">
      <formula>0</formula>
    </cfRule>
  </conditionalFormatting>
  <conditionalFormatting sqref="E21:F22">
    <cfRule type="cellIs" dxfId="15" priority="18" operator="greaterThan">
      <formula>0</formula>
    </cfRule>
  </conditionalFormatting>
  <conditionalFormatting sqref="E21:F22">
    <cfRule type="cellIs" dxfId="14" priority="17" operator="lessThan">
      <formula>0</formula>
    </cfRule>
  </conditionalFormatting>
  <conditionalFormatting sqref="E17:F17">
    <cfRule type="cellIs" dxfId="13" priority="14" operator="greaterThan">
      <formula>0</formula>
    </cfRule>
  </conditionalFormatting>
  <conditionalFormatting sqref="E17:F17">
    <cfRule type="cellIs" dxfId="12" priority="13" operator="lessThan">
      <formula>0</formula>
    </cfRule>
  </conditionalFormatting>
  <conditionalFormatting sqref="E20:F20">
    <cfRule type="cellIs" dxfId="11" priority="10" operator="greaterThan">
      <formula>0</formula>
    </cfRule>
  </conditionalFormatting>
  <conditionalFormatting sqref="E20:F20">
    <cfRule type="cellIs" dxfId="10" priority="9" operator="lessThan">
      <formula>0</formula>
    </cfRule>
  </conditionalFormatting>
  <conditionalFormatting sqref="H16">
    <cfRule type="cellIs" dxfId="9" priority="5" operator="equal">
      <formula>"N"</formula>
    </cfRule>
    <cfRule type="cellIs" dxfId="8" priority="6" operator="equal">
      <formula>"Y"</formula>
    </cfRule>
  </conditionalFormatting>
  <conditionalFormatting sqref="E16:F16">
    <cfRule type="cellIs" dxfId="7" priority="8" operator="greaterThan">
      <formula>0</formula>
    </cfRule>
  </conditionalFormatting>
  <conditionalFormatting sqref="E16:F16">
    <cfRule type="cellIs" dxfId="6" priority="7" operator="lessThan">
      <formula>0</formula>
    </cfRule>
  </conditionalFormatting>
  <conditionalFormatting sqref="E10:F10">
    <cfRule type="cellIs" dxfId="5" priority="4" operator="greaterThan">
      <formula>0</formula>
    </cfRule>
  </conditionalFormatting>
  <conditionalFormatting sqref="E10:F10">
    <cfRule type="cellIs" dxfId="4" priority="3" operator="lessThan">
      <formula>0</formula>
    </cfRule>
  </conditionalFormatting>
  <conditionalFormatting sqref="H10">
    <cfRule type="cellIs" dxfId="3" priority="1" operator="equal">
      <formula>"N"</formula>
    </cfRule>
    <cfRule type="cellIs" dxfId="2"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2020-02-21T06:18:01Z</dcterms:modified>
</cp:coreProperties>
</file>