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bookViews>
  <sheets>
    <sheet name="00.참고" sheetId="2" r:id="rId1"/>
    <sheet name="01-1.지수" sheetId="6" r:id="rId2"/>
    <sheet name="01-2.차트" sheetId="7" r:id="rId3"/>
    <sheet name="02.원칙" sheetId="4" r:id="rId4"/>
    <sheet name="03.모의투자" sheetId="3" r:id="rId5"/>
    <sheet name="04.스탑로스" sheetId="5" r:id="rId6"/>
    <sheet name="Sheet1" sheetId="8" r:id="rId7"/>
  </sheets>
  <definedNames>
    <definedName name="_xlnm._FilterDatabase" localSheetId="1" hidden="1">'01-1.지수'!$B$1:$E$9</definedName>
    <definedName name="_xlnm._FilterDatabase" localSheetId="3" hidden="1">'02.원칙'!$B$2:$F$7</definedName>
    <definedName name="_xlnm._FilterDatabase" localSheetId="4" hidden="1">'03.모의투자'!$B$2:$J$75</definedName>
    <definedName name="_xlnm._FilterDatabase" localSheetId="6" hidden="1">Sheet1!$B$4:$G$27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G7" i="8"/>
  <c r="G5" i="8"/>
  <c r="G9" i="8" l="1"/>
  <c r="G10" i="8"/>
  <c r="G11" i="8"/>
  <c r="G12" i="8"/>
  <c r="G13" i="8"/>
  <c r="G14" i="8"/>
  <c r="G15" i="8"/>
  <c r="G16" i="8"/>
  <c r="G17" i="8"/>
  <c r="G18" i="8"/>
  <c r="G19" i="8"/>
  <c r="G20" i="8"/>
  <c r="G21" i="8"/>
  <c r="G22" i="8"/>
  <c r="G23" i="8"/>
  <c r="G24" i="8"/>
  <c r="G25" i="8"/>
  <c r="G26" i="8"/>
  <c r="G27" i="8"/>
  <c r="G8" i="8"/>
  <c r="G1" i="8" s="1"/>
  <c r="I1" i="8" l="1"/>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2" i="3"/>
  <c r="I63" i="3"/>
  <c r="I64" i="3"/>
  <c r="I65" i="3"/>
  <c r="I66" i="3"/>
  <c r="I67" i="3"/>
  <c r="I68" i="3"/>
  <c r="I69" i="3"/>
  <c r="I70" i="3"/>
  <c r="I71" i="3"/>
  <c r="I72" i="3"/>
  <c r="I73" i="3"/>
  <c r="I74" i="3"/>
  <c r="I75" i="3"/>
</calcChain>
</file>

<file path=xl/sharedStrings.xml><?xml version="1.0" encoding="utf-8"?>
<sst xmlns="http://schemas.openxmlformats.org/spreadsheetml/2006/main" count="547" uniqueCount="348">
  <si>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</si>
  <si>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</si>
  <si>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</si>
  <si>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</si>
  <si>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</si>
  <si>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</si>
  <si>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</si>
  <si>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</si>
  <si>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</si>
  <si>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</si>
  <si>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</si>
  <si>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</si>
  <si>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</si>
  <si>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</si>
  <si>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</si>
  <si>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</si>
  <si>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</si>
  <si>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</si>
  <si>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</si>
  <si>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</si>
  <si>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</si>
  <si>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</si>
  <si>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</si>
  <si>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</si>
  <si>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</si>
  <si>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</si>
  <si>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</si>
  <si>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</si>
  <si>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</si>
  <si>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</si>
  <si>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</si>
  <si>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</si>
  <si>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</si>
  <si>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</si>
  <si>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</si>
  <si>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</si>
  <si>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</si>
  <si>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</si>
  <si>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</si>
  <si>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</si>
  <si>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</si>
  <si>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</si>
  <si>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</si>
  <si>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</si>
  <si>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</si>
  <si>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</si>
  <si>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</si>
  <si>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</si>
  <si>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</si>
  <si>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</si>
  <si>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</si>
  <si>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</si>
  <si>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</si>
  <si>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</si>
  <si>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</si>
  <si>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</si>
  <si>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</si>
  <si>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</si>
  <si>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</si>
  <si>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</si>
  <si>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</si>
  <si>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</si>
  <si>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</si>
  <si>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</si>
  <si>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</si>
  <si>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</si>
  <si>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</si>
  <si>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</si>
  <si>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</si>
  <si>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</si>
  <si>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</si>
  <si>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</si>
  <si>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</si>
  <si>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</si>
  <si>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</si>
  <si>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</si>
  <si>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</si>
  <si>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</si>
  <si>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</si>
  <si>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</si>
  <si>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</si>
  <si>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</si>
  <si>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</si>
  <si>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</si>
  <si>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</si>
  <si>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</si>
  <si>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</si>
  <si>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</si>
  <si>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</si>
  <si>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</si>
  <si>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</si>
  <si>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</si>
  <si>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</si>
  <si>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</si>
  <si>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</si>
  <si>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</si>
  <si>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</si>
  <si>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</si>
  <si>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</si>
  <si>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</si>
  <si>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</si>
  <si>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</si>
  <si>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</si>
  <si>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</si>
  <si>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</si>
  <si>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</si>
  <si>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</si>
  <si>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</si>
  <si>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</si>
  <si>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</si>
  <si>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</si>
  <si>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</si>
  <si>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</si>
  <si>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</si>
  <si>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</si>
  <si>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</si>
  <si>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</si>
  <si>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</si>
  <si>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</si>
  <si>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</si>
  <si>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</si>
  <si>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</si>
  <si>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</si>
  <si>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</si>
  <si>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</si>
  <si>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</si>
  <si>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</si>
  <si>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</si>
  <si>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</si>
  <si>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</si>
  <si>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</si>
  <si>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</si>
  <si>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</si>
  <si>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</si>
  <si>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</si>
  <si>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</si>
  <si>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</si>
  <si>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</si>
  <si>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</si>
  <si>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</si>
  <si>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</si>
  <si>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</si>
  <si>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</si>
  <si>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</si>
  <si>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</si>
  <si>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</si>
  <si>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</si>
  <si>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</si>
  <si>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</si>
  <si>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</si>
  <si>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</si>
  <si>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</si>
  <si>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</si>
  <si>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</si>
  <si>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</si>
  <si>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</si>
  <si>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</si>
  <si>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</si>
  <si>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</si>
  <si>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</si>
  <si>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</si>
  <si>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</si>
  <si>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</si>
  <si>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</si>
  <si>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</si>
  <si>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</si>
  <si>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</si>
  <si>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</si>
  <si>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</si>
  <si>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</si>
  <si>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</si>
  <si>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</si>
  <si>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</si>
  <si>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</si>
  <si>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</si>
  <si>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</si>
  <si>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</si>
  <si>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</si>
  <si>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</si>
  <si>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</si>
  <si>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</si>
  <si>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</si>
  <si>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</si>
  <si>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</si>
  <si>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</si>
  <si>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</si>
  <si>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</si>
  <si>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</si>
  <si>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</si>
  <si>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</si>
  <si>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</si>
  <si>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</si>
  <si>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</si>
  <si>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</si>
  <si>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</si>
  <si>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</si>
  <si>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</si>
  <si>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</si>
  <si>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</si>
  <si>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</si>
  <si>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</si>
  <si>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</si>
  <si>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</si>
  <si>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</si>
  <si>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</si>
  <si>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</si>
  <si>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</si>
  <si>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</si>
  <si>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</si>
  <si>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</si>
  <si>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</si>
  <si>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</si>
  <si>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</si>
  <si>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</si>
  <si>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</si>
  <si>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</si>
  <si>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</si>
  <si>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</si>
  <si>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</si>
  <si>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</si>
  <si>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</si>
  <si>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</si>
  <si>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</si>
  <si>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</si>
  <si>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</si>
  <si>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</si>
  <si>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</si>
  <si>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</si>
  <si>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</si>
  <si>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</si>
  <si>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</si>
  <si>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</si>
  <si>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</si>
  <si>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</si>
  <si>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</si>
  <si>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</si>
  <si>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</si>
  <si>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</si>
  <si>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</si>
  <si>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</si>
  <si>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</si>
  <si>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</si>
  <si>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</si>
  <si>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</si>
  <si>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</si>
  <si>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</si>
  <si>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</si>
  <si>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</si>
  <si>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</si>
  <si>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</si>
  <si>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</si>
  <si>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</si>
  <si>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</si>
  <si>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</si>
  <si>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</si>
  <si>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</si>
  <si>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</si>
  <si>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</si>
  <si>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</si>
  <si>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</si>
  <si>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</si>
  <si>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</si>
  <si>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</si>
  <si>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</si>
  <si>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</si>
  <si>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</si>
  <si>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</si>
  <si>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D-2</t>
    <phoneticPr fontId="1" type="noConversion"/>
  </si>
  <si>
    <t>D-3</t>
  </si>
  <si>
    <t>D-4</t>
  </si>
  <si>
    <t>D-5</t>
  </si>
  <si>
    <t>미코</t>
    <phoneticPr fontId="1" type="noConversion"/>
  </si>
  <si>
    <t>기법</t>
    <phoneticPr fontId="1" type="noConversion"/>
  </si>
  <si>
    <t>종목</t>
    <phoneticPr fontId="1" type="noConversion"/>
  </si>
  <si>
    <t>고가</t>
    <phoneticPr fontId="1" type="noConversion"/>
  </si>
  <si>
    <t>성공여부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</si>
  <si>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</si>
  <si>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</si>
  <si>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</si>
  <si>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</si>
  <si>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</si>
  <si>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</si>
  <si>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</si>
  <si>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</si>
  <si>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</si>
  <si>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</si>
  <si>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D-6</t>
  </si>
  <si>
    <t>케이피에스</t>
    <phoneticPr fontId="1" type="noConversion"/>
  </si>
  <si>
    <t>셀리버리</t>
    <phoneticPr fontId="1" type="noConversion"/>
  </si>
  <si>
    <t>저가 커트라인</t>
    <phoneticPr fontId="1" type="noConversion"/>
  </si>
  <si>
    <t>목표가</t>
    <phoneticPr fontId="1" type="noConversion"/>
  </si>
  <si>
    <t>D-7</t>
  </si>
  <si>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</si>
  <si>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</si>
  <si>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</si>
  <si>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</si>
  <si>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</si>
  <si>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</si>
  <si>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</si>
  <si>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</si>
  <si>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</si>
  <si>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용식_지표조합_A_V0.01</t>
    <phoneticPr fontId="1" type="noConversion"/>
  </si>
  <si>
    <t>용식_지표조합_A_V0.01</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</si>
  <si>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</si>
  <si>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</si>
  <si>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</si>
  <si>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</si>
  <si>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</si>
  <si>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D-1</t>
  </si>
  <si>
    <t>D-1</t>
    <phoneticPr fontId="1" type="noConversion"/>
  </si>
  <si>
    <t>초록뱀</t>
    <phoneticPr fontId="1" type="noConversion"/>
  </si>
  <si>
    <t>케이사인</t>
    <phoneticPr fontId="1" type="noConversion"/>
  </si>
  <si>
    <t>세원</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</si>
  <si>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D 시가총액:현재가기준 1000십억원 이하
E 기간내 등락률:[일]0봉전 7봉이내에서 전일종가대비종가 7% 이상
F 기간내 거래대금:[일]0봉전 7봉이내 거래대금 20000이상 1회 이상
I 0일전 기준 5일 누적 기관 순매수 100백만원 이상
J 0일전 기준 5일 누적 외국인 순매수 100백만원 이상
(K or A or B or C) and D and E and F and (I or J)</t>
    </r>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</si>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</sst>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9" fontId="0" fillId="0" borderId="0" xfId="0" applyNumberFormat="1">
      <alignment vertical="center"/>
    </xf>
    <xf numFmtId="0" fontId="3" fillId="0" borderId="1" xfId="0" applyFont="1" applyBorder="1" applyAlignment="1">
      <alignment horizontal="center" vertical="center" wrapText="1"/>
    </xf>
    <xf numFmtId="2" fontId="0" fillId="0" borderId="0" xfId="0" applyNumberFormat="1">
      <alignment vertical="center"/>
    </xf>
    <xf numFmtId="0" fontId="0" fillId="0" borderId="0" xfId="0"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2"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0" borderId="1" xfId="0" applyBorder="1">
      <alignment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49" fontId="2" fillId="0" borderId="1" xfId="0" applyNumberFormat="1" applyFont="1" applyBorder="1" applyAlignment="1">
      <alignment vertical="center" wrapText="1"/>
    </xf>
  </cellXfs>
  <cellStyles count="1">
    <cellStyle name="표준" xfId="0" builtinId="0"/>
  </cellStyles>
  <dxfs count="25">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abSelected="1" workbookViewId="0">
      <pane xSplit="1" ySplit="1" topLeftCell="C2" activePane="bottomRight" state="frozen"/>
      <selection pane="topRight" activeCell="B1" sqref="B1"/>
      <selection pane="bottomLeft" activeCell="A2" sqref="A2"/>
      <selection pane="bottomRight" activeCell="I15" sqref="I1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332</v>
      </c>
      <c r="G1" s="3" t="s">
        <v>331</v>
      </c>
      <c r="H1" s="3" t="s">
        <v>314</v>
      </c>
      <c r="I1" s="3" t="s">
        <v>315</v>
      </c>
      <c r="J1" s="3" t="s">
        <v>316</v>
      </c>
    </row>
    <row r="2" spans="2:10" x14ac:dyDescent="0.3">
      <c r="B2" s="4" t="s">
        <v>53</v>
      </c>
      <c r="C2" s="6" t="s">
        <v>54</v>
      </c>
      <c r="D2" s="20" t="s">
        <v>55</v>
      </c>
      <c r="F2" s="5" t="s">
        <v>334</v>
      </c>
      <c r="G2" s="4" t="s">
        <v>317</v>
      </c>
      <c r="H2" s="4" t="s">
        <v>318</v>
      </c>
      <c r="I2" s="4" t="s">
        <v>340</v>
      </c>
      <c r="J2" s="4" t="s">
        <v>346</v>
      </c>
    </row>
    <row r="3" spans="2:10" x14ac:dyDescent="0.3">
      <c r="B3" s="21" t="s">
        <v>56</v>
      </c>
      <c r="C3" s="6" t="s">
        <v>57</v>
      </c>
      <c r="D3" s="20"/>
      <c r="F3" s="5" t="s">
        <v>335</v>
      </c>
      <c r="G3" s="4" t="s">
        <v>319</v>
      </c>
      <c r="H3" s="4" t="s">
        <v>320</v>
      </c>
      <c r="I3" s="4" t="s">
        <v>321</v>
      </c>
      <c r="J3" s="4" t="s">
        <v>322</v>
      </c>
    </row>
    <row r="4" spans="2:10" x14ac:dyDescent="0.3">
      <c r="B4" s="21" t="s">
        <v>58</v>
      </c>
      <c r="C4" s="6" t="s">
        <v>59</v>
      </c>
      <c r="D4" s="20" t="s">
        <v>60</v>
      </c>
      <c r="F4" s="5" t="s">
        <v>336</v>
      </c>
      <c r="G4" s="4" t="s">
        <v>323</v>
      </c>
      <c r="H4" s="4" t="s">
        <v>343</v>
      </c>
      <c r="I4" s="4" t="s">
        <v>324</v>
      </c>
      <c r="J4" s="4" t="s">
        <v>325</v>
      </c>
    </row>
    <row r="5" spans="2:10" x14ac:dyDescent="0.3">
      <c r="B5" s="21" t="s">
        <v>61</v>
      </c>
      <c r="C5" s="6" t="s">
        <v>62</v>
      </c>
      <c r="D5" s="20" t="s">
        <v>63</v>
      </c>
      <c r="F5" s="5" t="s">
        <v>337</v>
      </c>
      <c r="G5" s="4" t="s">
        <v>326</v>
      </c>
      <c r="H5" s="4" t="s">
        <v>344</v>
      </c>
      <c r="I5" s="4" t="s">
        <v>341</v>
      </c>
      <c r="J5" s="4" t="s">
        <v>327</v>
      </c>
    </row>
    <row r="6" spans="2:10" x14ac:dyDescent="0.3">
      <c r="B6" s="21" t="s">
        <v>35</v>
      </c>
      <c r="C6" s="6" t="s">
        <v>34</v>
      </c>
      <c r="D6" s="20" t="s">
        <v>63</v>
      </c>
      <c r="F6" s="5" t="s">
        <v>338</v>
      </c>
      <c r="G6" s="4" t="s">
        <v>328</v>
      </c>
      <c r="H6" s="4" t="s">
        <v>345</v>
      </c>
      <c r="I6" s="4" t="s">
        <v>342</v>
      </c>
      <c r="J6" s="65" t="s">
        <v>347</v>
      </c>
    </row>
    <row r="7" spans="2:10" x14ac:dyDescent="0.3">
      <c r="B7" s="21" t="s">
        <v>64</v>
      </c>
      <c r="C7" s="22" t="s">
        <v>65</v>
      </c>
      <c r="D7" s="20" t="s">
        <v>63</v>
      </c>
      <c r="F7" s="5" t="s">
        <v>339</v>
      </c>
      <c r="G7" s="4" t="s">
        <v>329</v>
      </c>
      <c r="H7" s="4" t="s">
        <v>333</v>
      </c>
      <c r="I7" s="4" t="s">
        <v>341</v>
      </c>
      <c r="J7" s="4" t="s">
        <v>330</v>
      </c>
    </row>
    <row r="8" spans="2:10" x14ac:dyDescent="0.3">
      <c r="B8" s="4" t="s">
        <v>66</v>
      </c>
      <c r="C8" s="22" t="s">
        <v>67</v>
      </c>
      <c r="D8" s="20" t="s">
        <v>63</v>
      </c>
    </row>
    <row r="9" spans="2:10" x14ac:dyDescent="0.3">
      <c r="B9" s="4" t="s">
        <v>69</v>
      </c>
      <c r="C9" s="22" t="s">
        <v>68</v>
      </c>
      <c r="D9" s="20" t="s">
        <v>63</v>
      </c>
    </row>
    <row r="10" spans="2:10" x14ac:dyDescent="0.3">
      <c r="B10" s="4" t="s">
        <v>71</v>
      </c>
      <c r="C10" s="22" t="s">
        <v>70</v>
      </c>
      <c r="D10" s="20" t="s">
        <v>63</v>
      </c>
    </row>
    <row r="11" spans="2:10" x14ac:dyDescent="0.3">
      <c r="B11" s="4" t="s">
        <v>147</v>
      </c>
      <c r="C11" s="22" t="s">
        <v>146</v>
      </c>
      <c r="D11" s="5" t="s">
        <v>148</v>
      </c>
    </row>
    <row r="12" spans="2:10" x14ac:dyDescent="0.3">
      <c r="B12" s="4"/>
      <c r="C12" s="4"/>
      <c r="D12" s="5"/>
    </row>
    <row r="13" spans="2:10" x14ac:dyDescent="0.3">
      <c r="B13" s="4"/>
      <c r="C13" s="4"/>
      <c r="D13" s="5"/>
    </row>
    <row r="14" spans="2:10" x14ac:dyDescent="0.3">
      <c r="B14" s="4"/>
      <c r="C14" s="4"/>
      <c r="D14" s="5"/>
    </row>
    <row r="15" spans="2:10" x14ac:dyDescent="0.3">
      <c r="B15" s="4"/>
      <c r="C15" s="4"/>
      <c r="D15" s="5"/>
    </row>
    <row r="16" spans="2:10"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7"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56" t="s">
        <v>124</v>
      </c>
      <c r="C1" s="57"/>
      <c r="D1" s="56" t="s">
        <v>87</v>
      </c>
      <c r="E1" s="57"/>
    </row>
    <row r="2" spans="2:5" ht="24" x14ac:dyDescent="0.3">
      <c r="B2" s="60" t="s">
        <v>125</v>
      </c>
      <c r="C2" s="61"/>
      <c r="D2" s="29" t="s">
        <v>127</v>
      </c>
      <c r="E2" s="33" t="s">
        <v>140</v>
      </c>
    </row>
    <row r="3" spans="2:5" ht="24" x14ac:dyDescent="0.3">
      <c r="B3" s="62"/>
      <c r="C3" s="63"/>
      <c r="D3" s="29" t="s">
        <v>128</v>
      </c>
      <c r="E3" s="30" t="s">
        <v>129</v>
      </c>
    </row>
    <row r="4" spans="2:5" ht="48" x14ac:dyDescent="0.3">
      <c r="B4" s="60" t="s">
        <v>126</v>
      </c>
      <c r="C4" s="61"/>
      <c r="D4" s="29" t="s">
        <v>127</v>
      </c>
      <c r="E4" s="33" t="s">
        <v>139</v>
      </c>
    </row>
    <row r="5" spans="2:5" ht="96" x14ac:dyDescent="0.3">
      <c r="B5" s="62"/>
      <c r="C5" s="63"/>
      <c r="D5" s="29" t="s">
        <v>128</v>
      </c>
      <c r="E5" s="30" t="s">
        <v>130</v>
      </c>
    </row>
    <row r="6" spans="2:5" ht="72" x14ac:dyDescent="0.3">
      <c r="B6" s="60" t="s">
        <v>135</v>
      </c>
      <c r="C6" s="61"/>
      <c r="D6" s="29" t="s">
        <v>127</v>
      </c>
      <c r="E6" s="33" t="s">
        <v>138</v>
      </c>
    </row>
    <row r="7" spans="2:5" ht="84" x14ac:dyDescent="0.3">
      <c r="B7" s="62"/>
      <c r="C7" s="63"/>
      <c r="D7" s="29" t="s">
        <v>128</v>
      </c>
      <c r="E7" s="30" t="s">
        <v>131</v>
      </c>
    </row>
    <row r="8" spans="2:5" ht="96" x14ac:dyDescent="0.3">
      <c r="B8" s="64" t="s">
        <v>136</v>
      </c>
      <c r="C8" s="61"/>
      <c r="D8" s="29" t="s">
        <v>127</v>
      </c>
      <c r="E8" s="33" t="s">
        <v>137</v>
      </c>
    </row>
    <row r="9" spans="2:5" ht="60" x14ac:dyDescent="0.3">
      <c r="B9" s="62"/>
      <c r="C9" s="63"/>
      <c r="D9" s="29" t="s">
        <v>128</v>
      </c>
      <c r="E9" s="30" t="s">
        <v>132</v>
      </c>
    </row>
    <row r="10" spans="2:5" ht="60" x14ac:dyDescent="0.3">
      <c r="B10" s="60" t="s">
        <v>133</v>
      </c>
      <c r="C10" s="61"/>
      <c r="D10" s="29" t="s">
        <v>127</v>
      </c>
      <c r="E10" s="33" t="s">
        <v>143</v>
      </c>
    </row>
    <row r="11" spans="2:5" ht="142.15" customHeight="1" x14ac:dyDescent="0.3">
      <c r="B11" s="62"/>
      <c r="C11" s="63"/>
      <c r="D11" s="29" t="s">
        <v>128</v>
      </c>
      <c r="E11" s="30" t="s">
        <v>149</v>
      </c>
    </row>
    <row r="12" spans="2:5" ht="24" x14ac:dyDescent="0.3">
      <c r="B12" s="60" t="s">
        <v>142</v>
      </c>
      <c r="C12" s="61"/>
      <c r="D12" s="29" t="s">
        <v>127</v>
      </c>
      <c r="E12" s="33" t="s">
        <v>144</v>
      </c>
    </row>
    <row r="13" spans="2:5" ht="36" x14ac:dyDescent="0.3">
      <c r="B13" s="62"/>
      <c r="C13" s="63"/>
      <c r="D13" s="29" t="s">
        <v>128</v>
      </c>
      <c r="E13" s="30" t="s">
        <v>145</v>
      </c>
    </row>
    <row r="14" spans="2:5" x14ac:dyDescent="0.3">
      <c r="B14" s="58"/>
      <c r="C14" s="59"/>
      <c r="D14" s="28"/>
      <c r="E14" s="31"/>
    </row>
    <row r="15" spans="2:5" x14ac:dyDescent="0.3">
      <c r="B15" s="58"/>
      <c r="C15" s="59"/>
      <c r="D15" s="28"/>
      <c r="E15" s="31"/>
    </row>
    <row r="16" spans="2:5" x14ac:dyDescent="0.3">
      <c r="B16" s="58"/>
      <c r="C16" s="59"/>
      <c r="D16" s="28"/>
      <c r="E16" s="31"/>
    </row>
    <row r="17" spans="2:5" x14ac:dyDescent="0.3">
      <c r="B17" s="58"/>
      <c r="C17" s="59"/>
      <c r="D17" s="28"/>
      <c r="E17" s="31"/>
    </row>
    <row r="18" spans="2:5" x14ac:dyDescent="0.3">
      <c r="B18" s="58"/>
      <c r="C18" s="59"/>
      <c r="D18" s="28"/>
      <c r="E18" s="31"/>
    </row>
    <row r="19" spans="2:5" x14ac:dyDescent="0.3">
      <c r="B19" s="58"/>
      <c r="C19" s="59"/>
      <c r="D19" s="28"/>
      <c r="E19" s="31"/>
    </row>
    <row r="20" spans="2:5" x14ac:dyDescent="0.3">
      <c r="B20" s="58"/>
      <c r="C20" s="59"/>
      <c r="D20" s="28"/>
      <c r="E20" s="31"/>
    </row>
    <row r="21" spans="2:5" x14ac:dyDescent="0.3">
      <c r="B21" s="58"/>
      <c r="C21" s="59"/>
      <c r="D21" s="28"/>
      <c r="E21" s="31"/>
    </row>
    <row r="22" spans="2:5" x14ac:dyDescent="0.3">
      <c r="B22" s="58"/>
      <c r="C22" s="59"/>
      <c r="D22" s="28"/>
      <c r="E22" s="31"/>
    </row>
    <row r="23" spans="2:5" x14ac:dyDescent="0.3">
      <c r="B23" s="58"/>
      <c r="C23" s="59"/>
      <c r="D23" s="28"/>
      <c r="E23" s="31"/>
    </row>
    <row r="24" spans="2:5" x14ac:dyDescent="0.3">
      <c r="B24" s="58"/>
      <c r="C24" s="59"/>
      <c r="D24" s="28"/>
      <c r="E24" s="31"/>
    </row>
    <row r="25" spans="2:5" x14ac:dyDescent="0.3">
      <c r="B25" s="58"/>
      <c r="C25" s="59"/>
      <c r="D25" s="28"/>
      <c r="E25" s="31"/>
    </row>
    <row r="26" spans="2:5" x14ac:dyDescent="0.3">
      <c r="B26" s="58"/>
      <c r="C26" s="59"/>
      <c r="D26" s="28"/>
      <c r="E26" s="31"/>
    </row>
    <row r="27" spans="2:5" x14ac:dyDescent="0.3">
      <c r="B27" s="58"/>
      <c r="C27" s="59"/>
      <c r="D27" s="28"/>
      <c r="E27" s="31"/>
    </row>
    <row r="28" spans="2:5" x14ac:dyDescent="0.3">
      <c r="B28" s="58"/>
      <c r="C28" s="59"/>
      <c r="D28" s="28"/>
      <c r="E28" s="31"/>
    </row>
    <row r="29" spans="2:5" x14ac:dyDescent="0.3">
      <c r="B29" s="58"/>
      <c r="C29" s="59"/>
      <c r="D29" s="28"/>
      <c r="E29" s="31"/>
    </row>
    <row r="30" spans="2:5" x14ac:dyDescent="0.3">
      <c r="B30" s="58"/>
      <c r="C30" s="59"/>
      <c r="D30" s="28"/>
      <c r="E30" s="31"/>
    </row>
    <row r="31" spans="2:5" x14ac:dyDescent="0.3">
      <c r="B31" s="58"/>
      <c r="C31" s="59"/>
      <c r="D31" s="28"/>
      <c r="E31" s="31"/>
    </row>
    <row r="32" spans="2:5" x14ac:dyDescent="0.3">
      <c r="B32" s="58"/>
      <c r="C32" s="59"/>
      <c r="D32" s="28"/>
      <c r="E32" s="31"/>
    </row>
    <row r="33" spans="2:5" x14ac:dyDescent="0.3">
      <c r="B33" s="58"/>
      <c r="C33" s="59"/>
      <c r="D33" s="28"/>
      <c r="E33" s="31"/>
    </row>
    <row r="34" spans="2:5" x14ac:dyDescent="0.3">
      <c r="B34" s="58"/>
      <c r="C34" s="59"/>
      <c r="D34" s="28"/>
      <c r="E34" s="31"/>
    </row>
    <row r="35" spans="2:5" x14ac:dyDescent="0.3">
      <c r="B35" s="58"/>
      <c r="C35" s="59"/>
      <c r="D35" s="28"/>
      <c r="E35" s="31"/>
    </row>
    <row r="36" spans="2:5" x14ac:dyDescent="0.3">
      <c r="B36" s="58"/>
      <c r="C36" s="59"/>
      <c r="D36" s="28"/>
      <c r="E36" s="31"/>
    </row>
    <row r="37" spans="2:5" x14ac:dyDescent="0.3">
      <c r="B37" s="58"/>
      <c r="C37" s="59"/>
      <c r="D37" s="28"/>
      <c r="E37" s="31"/>
    </row>
    <row r="38" spans="2:5" x14ac:dyDescent="0.3">
      <c r="B38" s="58"/>
      <c r="C38" s="59"/>
      <c r="D38" s="28"/>
      <c r="E38" s="31"/>
    </row>
    <row r="39" spans="2:5" x14ac:dyDescent="0.3">
      <c r="B39" s="58"/>
      <c r="C39" s="59"/>
      <c r="D39" s="28"/>
      <c r="E39" s="31"/>
    </row>
    <row r="40" spans="2:5" x14ac:dyDescent="0.3">
      <c r="B40" s="58"/>
      <c r="C40" s="59"/>
      <c r="D40" s="28"/>
      <c r="E40" s="31"/>
    </row>
    <row r="41" spans="2:5" x14ac:dyDescent="0.3">
      <c r="B41" s="58"/>
      <c r="C41" s="59"/>
      <c r="D41" s="28"/>
      <c r="E41" s="31"/>
    </row>
    <row r="42" spans="2:5" x14ac:dyDescent="0.3">
      <c r="B42" s="58"/>
      <c r="C42" s="59"/>
      <c r="D42" s="28"/>
      <c r="E42" s="31"/>
    </row>
    <row r="43" spans="2:5" x14ac:dyDescent="0.3">
      <c r="B43" s="58"/>
      <c r="C43" s="59"/>
      <c r="D43" s="28"/>
      <c r="E43" s="31"/>
    </row>
  </sheetData>
  <autoFilter ref="B1:E9">
    <filterColumn colId="0" showButton="0"/>
    <filterColumn colId="2" showButton="0"/>
  </autoFilter>
  <mergeCells count="38">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4:C14"/>
    <mergeCell ref="B15:C15"/>
    <mergeCell ref="B12:C13"/>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159</v>
      </c>
      <c r="C1" s="3" t="s">
        <v>160</v>
      </c>
      <c r="D1" s="3" t="s">
        <v>177</v>
      </c>
      <c r="E1" s="3" t="s">
        <v>127</v>
      </c>
      <c r="F1" s="3" t="s">
        <v>161</v>
      </c>
    </row>
    <row r="2" spans="2:6" ht="72" customHeight="1" x14ac:dyDescent="0.3">
      <c r="B2" s="39" t="s">
        <v>162</v>
      </c>
      <c r="C2" s="4"/>
      <c r="D2" s="37" t="s">
        <v>163</v>
      </c>
      <c r="E2" s="35" t="s">
        <v>168</v>
      </c>
      <c r="F2" s="35" t="s">
        <v>164</v>
      </c>
    </row>
    <row r="3" spans="2:6" ht="72" customHeight="1" x14ac:dyDescent="0.3">
      <c r="B3" s="40" t="s">
        <v>165</v>
      </c>
      <c r="C3" s="4"/>
      <c r="D3" s="37" t="s">
        <v>166</v>
      </c>
      <c r="E3" s="35" t="s">
        <v>167</v>
      </c>
      <c r="F3" s="35" t="s">
        <v>169</v>
      </c>
    </row>
    <row r="4" spans="2:6" ht="72" customHeight="1" x14ac:dyDescent="0.3">
      <c r="B4" s="41" t="s">
        <v>170</v>
      </c>
      <c r="C4" s="4"/>
      <c r="D4" s="37" t="s">
        <v>171</v>
      </c>
      <c r="E4" s="35" t="s">
        <v>172</v>
      </c>
      <c r="F4" s="35" t="s">
        <v>182</v>
      </c>
    </row>
    <row r="5" spans="2:6" ht="72" customHeight="1" x14ac:dyDescent="0.3">
      <c r="B5" s="41" t="s">
        <v>173</v>
      </c>
      <c r="C5" s="4"/>
      <c r="D5" s="37" t="s">
        <v>171</v>
      </c>
      <c r="E5" s="35" t="s">
        <v>174</v>
      </c>
      <c r="F5" s="35" t="s">
        <v>175</v>
      </c>
    </row>
    <row r="6" spans="2:6" ht="72" customHeight="1" x14ac:dyDescent="0.3">
      <c r="B6" s="34" t="s">
        <v>176</v>
      </c>
      <c r="C6" s="4"/>
      <c r="D6" s="38" t="s">
        <v>163</v>
      </c>
      <c r="E6" s="35" t="s">
        <v>178</v>
      </c>
      <c r="F6" s="35" t="s">
        <v>179</v>
      </c>
    </row>
    <row r="7" spans="2:6" ht="72" customHeight="1" x14ac:dyDescent="0.3">
      <c r="B7" s="36" t="s">
        <v>180</v>
      </c>
      <c r="C7" s="4"/>
      <c r="D7" s="38" t="s">
        <v>166</v>
      </c>
      <c r="E7" s="35" t="s">
        <v>186</v>
      </c>
      <c r="F7" s="35" t="s">
        <v>181</v>
      </c>
    </row>
    <row r="8" spans="2:6" ht="72" customHeight="1" x14ac:dyDescent="0.3">
      <c r="B8" s="36" t="s">
        <v>183</v>
      </c>
      <c r="C8" s="4"/>
      <c r="D8" s="38" t="s">
        <v>184</v>
      </c>
      <c r="E8" s="35" t="s">
        <v>185</v>
      </c>
      <c r="F8" s="35" t="s">
        <v>187</v>
      </c>
    </row>
    <row r="9" spans="2:6" ht="72" customHeight="1" x14ac:dyDescent="0.3">
      <c r="B9" s="36" t="s">
        <v>188</v>
      </c>
      <c r="C9" s="4"/>
      <c r="D9" s="38" t="s">
        <v>189</v>
      </c>
      <c r="E9" s="35" t="s">
        <v>190</v>
      </c>
      <c r="F9" s="35" t="s">
        <v>191</v>
      </c>
    </row>
    <row r="10" spans="2:6" ht="72" customHeight="1" x14ac:dyDescent="0.3">
      <c r="B10" s="42" t="s">
        <v>192</v>
      </c>
      <c r="C10" s="4"/>
      <c r="D10" s="37" t="s">
        <v>193</v>
      </c>
      <c r="E10" s="35" t="s">
        <v>194</v>
      </c>
      <c r="F10" s="35" t="s">
        <v>195</v>
      </c>
    </row>
    <row r="11" spans="2:6" ht="72" customHeight="1" x14ac:dyDescent="0.3">
      <c r="B11" s="42" t="s">
        <v>198</v>
      </c>
      <c r="C11" s="4"/>
      <c r="D11" s="37" t="s">
        <v>163</v>
      </c>
      <c r="E11" s="35" t="s">
        <v>196</v>
      </c>
      <c r="F11" s="35" t="s">
        <v>197</v>
      </c>
    </row>
    <row r="12" spans="2:6" ht="72" customHeight="1" x14ac:dyDescent="0.3">
      <c r="B12" s="42" t="s">
        <v>199</v>
      </c>
      <c r="C12" s="4"/>
      <c r="D12" s="37" t="s">
        <v>193</v>
      </c>
      <c r="E12" s="35" t="s">
        <v>202</v>
      </c>
      <c r="F12" s="35" t="s">
        <v>200</v>
      </c>
    </row>
    <row r="13" spans="2:6" ht="72" customHeight="1" x14ac:dyDescent="0.3">
      <c r="B13" s="42" t="s">
        <v>201</v>
      </c>
      <c r="C13" s="4"/>
      <c r="D13" s="37" t="s">
        <v>193</v>
      </c>
      <c r="E13" s="35" t="s">
        <v>212</v>
      </c>
      <c r="F13" s="35" t="s">
        <v>203</v>
      </c>
    </row>
    <row r="14" spans="2:6" ht="72" customHeight="1" x14ac:dyDescent="0.3">
      <c r="B14" s="34" t="s">
        <v>204</v>
      </c>
      <c r="C14" s="43"/>
      <c r="D14" s="38" t="s">
        <v>163</v>
      </c>
      <c r="E14" s="35" t="s">
        <v>205</v>
      </c>
      <c r="F14" s="35" t="s">
        <v>206</v>
      </c>
    </row>
    <row r="15" spans="2:6" ht="72" customHeight="1" x14ac:dyDescent="0.3">
      <c r="B15" s="34" t="s">
        <v>207</v>
      </c>
      <c r="C15" s="4"/>
      <c r="D15" s="38" t="s">
        <v>209</v>
      </c>
      <c r="E15" s="35" t="s">
        <v>210</v>
      </c>
      <c r="F15" s="35" t="s">
        <v>211</v>
      </c>
    </row>
    <row r="16" spans="2:6" ht="72" customHeight="1" x14ac:dyDescent="0.3">
      <c r="B16" s="34" t="s">
        <v>208</v>
      </c>
      <c r="C16" s="4"/>
      <c r="D16" s="38" t="s">
        <v>193</v>
      </c>
      <c r="E16" s="35" t="s">
        <v>213</v>
      </c>
      <c r="F16" s="35" t="s">
        <v>214</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7" activePane="bottomRight" state="frozen"/>
      <selection pane="topRight" activeCell="B1" sqref="B1"/>
      <selection pane="bottomLeft" activeCell="A3" sqref="A3"/>
      <selection pane="bottomRight" activeCell="E13" sqref="E13"/>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251</v>
      </c>
      <c r="E2" s="15" t="s">
        <v>12</v>
      </c>
      <c r="F2" s="15" t="s">
        <v>2</v>
      </c>
    </row>
    <row r="3" spans="2:6" ht="84" hidden="1" x14ac:dyDescent="0.3">
      <c r="B3" s="17" t="s">
        <v>94</v>
      </c>
      <c r="C3" s="17" t="s">
        <v>95</v>
      </c>
      <c r="D3" s="47" t="s">
        <v>252</v>
      </c>
      <c r="E3" s="25" t="s">
        <v>96</v>
      </c>
      <c r="F3" s="23"/>
    </row>
    <row r="4" spans="2:6" ht="72" hidden="1" x14ac:dyDescent="0.3">
      <c r="B4" s="17" t="s">
        <v>94</v>
      </c>
      <c r="C4" s="17" t="s">
        <v>97</v>
      </c>
      <c r="D4" s="47" t="s">
        <v>252</v>
      </c>
      <c r="E4" s="25" t="s">
        <v>98</v>
      </c>
      <c r="F4" s="23"/>
    </row>
    <row r="5" spans="2:6" ht="384" hidden="1" x14ac:dyDescent="0.3">
      <c r="B5" s="17" t="s">
        <v>94</v>
      </c>
      <c r="C5" s="17" t="s">
        <v>123</v>
      </c>
      <c r="D5" s="47" t="s">
        <v>252</v>
      </c>
      <c r="E5" s="25" t="s">
        <v>141</v>
      </c>
      <c r="F5" s="25"/>
    </row>
    <row r="6" spans="2:6" ht="157.5" customHeight="1" x14ac:dyDescent="0.3">
      <c r="B6" s="17"/>
      <c r="C6" s="17" t="s">
        <v>150</v>
      </c>
      <c r="D6" s="47" t="s">
        <v>253</v>
      </c>
      <c r="E6" s="25" t="s">
        <v>254</v>
      </c>
      <c r="F6" s="25"/>
    </row>
    <row r="7" spans="2:6" ht="276" x14ac:dyDescent="0.3">
      <c r="B7" s="17"/>
      <c r="C7" s="17" t="s">
        <v>255</v>
      </c>
      <c r="D7" s="47" t="s">
        <v>253</v>
      </c>
      <c r="E7" s="25" t="s">
        <v>256</v>
      </c>
      <c r="F7" s="25"/>
    </row>
    <row r="8" spans="2:6" ht="156" x14ac:dyDescent="0.3">
      <c r="B8" s="17"/>
      <c r="C8" s="17" t="s">
        <v>301</v>
      </c>
      <c r="D8" s="47" t="s">
        <v>253</v>
      </c>
      <c r="E8" s="25" t="s">
        <v>313</v>
      </c>
      <c r="F8" s="23"/>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5"/>
  <sheetViews>
    <sheetView workbookViewId="0">
      <pane xSplit="1" ySplit="2" topLeftCell="B33" activePane="bottomRight" state="frozen"/>
      <selection pane="topRight" activeCell="B1" sqref="B1"/>
      <selection pane="bottomLeft" activeCell="A3" sqref="A3"/>
      <selection pane="bottomRight" activeCell="H66" sqref="H66"/>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14</v>
      </c>
      <c r="C2" s="3" t="s">
        <v>3</v>
      </c>
      <c r="D2" s="3" t="s">
        <v>4</v>
      </c>
      <c r="E2" s="3" t="s">
        <v>5</v>
      </c>
      <c r="F2" s="11" t="s">
        <v>8</v>
      </c>
      <c r="G2" s="3" t="s">
        <v>6</v>
      </c>
      <c r="H2" s="11" t="s">
        <v>9</v>
      </c>
      <c r="I2" s="11" t="s">
        <v>24</v>
      </c>
      <c r="J2" s="3" t="s">
        <v>7</v>
      </c>
      <c r="L2" s="44"/>
      <c r="M2" s="44"/>
      <c r="N2" s="44"/>
      <c r="O2" s="44"/>
    </row>
    <row r="3" spans="2:15" x14ac:dyDescent="0.3">
      <c r="B3" s="4" t="s">
        <v>26</v>
      </c>
      <c r="C3" s="12" t="s">
        <v>18</v>
      </c>
      <c r="D3" s="5" t="s">
        <v>15</v>
      </c>
      <c r="E3" s="12" t="s">
        <v>13</v>
      </c>
      <c r="F3" s="13">
        <v>24550</v>
      </c>
      <c r="G3" s="12" t="s">
        <v>23</v>
      </c>
      <c r="H3" s="13">
        <v>27200</v>
      </c>
      <c r="I3" s="14">
        <f t="shared" ref="I3:I46" si="0">IF(H3="", "", IFERROR( ((H3-F3)/F3), ""))</f>
        <v>0.1079429735234216</v>
      </c>
      <c r="J3" s="5" t="s">
        <v>228</v>
      </c>
    </row>
    <row r="4" spans="2:15" x14ac:dyDescent="0.3">
      <c r="B4" s="4" t="s">
        <v>26</v>
      </c>
      <c r="C4" s="12" t="s">
        <v>19</v>
      </c>
      <c r="D4" s="5" t="s">
        <v>16</v>
      </c>
      <c r="E4" s="12" t="s">
        <v>13</v>
      </c>
      <c r="F4" s="13">
        <v>4210</v>
      </c>
      <c r="G4" s="12" t="s">
        <v>23</v>
      </c>
      <c r="H4" s="13">
        <v>4705</v>
      </c>
      <c r="I4" s="14">
        <f t="shared" si="0"/>
        <v>0.11757719714964371</v>
      </c>
      <c r="J4" s="5" t="s">
        <v>229</v>
      </c>
    </row>
    <row r="5" spans="2:15" x14ac:dyDescent="0.3">
      <c r="B5" s="4" t="s">
        <v>26</v>
      </c>
      <c r="C5" s="12" t="s">
        <v>20</v>
      </c>
      <c r="D5" s="5" t="s">
        <v>17</v>
      </c>
      <c r="E5" s="12" t="s">
        <v>13</v>
      </c>
      <c r="F5" s="13">
        <v>1515</v>
      </c>
      <c r="G5" s="12" t="s">
        <v>23</v>
      </c>
      <c r="H5" s="13">
        <v>1450</v>
      </c>
      <c r="I5" s="14">
        <f t="shared" si="0"/>
        <v>-4.2904290429042903E-2</v>
      </c>
      <c r="J5" s="5" t="s">
        <v>230</v>
      </c>
    </row>
    <row r="6" spans="2:15" x14ac:dyDescent="0.3">
      <c r="B6" s="4" t="s">
        <v>26</v>
      </c>
      <c r="C6" s="12" t="s">
        <v>21</v>
      </c>
      <c r="D6" s="5" t="s">
        <v>25</v>
      </c>
      <c r="E6" s="12" t="s">
        <v>13</v>
      </c>
      <c r="F6" s="13">
        <v>13000</v>
      </c>
      <c r="G6" s="12" t="s">
        <v>23</v>
      </c>
      <c r="H6" s="13">
        <v>16900</v>
      </c>
      <c r="I6" s="14">
        <f t="shared" si="0"/>
        <v>0.3</v>
      </c>
      <c r="J6" s="5" t="s">
        <v>232</v>
      </c>
    </row>
    <row r="7" spans="2:15" x14ac:dyDescent="0.3">
      <c r="B7" s="4" t="s">
        <v>27</v>
      </c>
      <c r="C7" s="12" t="s">
        <v>28</v>
      </c>
      <c r="D7" s="5" t="s">
        <v>29</v>
      </c>
      <c r="E7" s="12" t="s">
        <v>22</v>
      </c>
      <c r="F7" s="13">
        <v>32150</v>
      </c>
      <c r="G7" s="12" t="s">
        <v>46</v>
      </c>
      <c r="H7" s="13">
        <v>30450</v>
      </c>
      <c r="I7" s="14">
        <f t="shared" si="0"/>
        <v>-5.2877138413685847E-2</v>
      </c>
      <c r="J7" s="5" t="s">
        <v>231</v>
      </c>
    </row>
    <row r="8" spans="2:15" x14ac:dyDescent="0.3">
      <c r="B8" s="4" t="s">
        <v>27</v>
      </c>
      <c r="C8" s="12" t="s">
        <v>30</v>
      </c>
      <c r="D8" s="5" t="s">
        <v>31</v>
      </c>
      <c r="E8" s="12" t="s">
        <v>22</v>
      </c>
      <c r="F8" s="13">
        <v>6970</v>
      </c>
      <c r="G8" s="12" t="s">
        <v>46</v>
      </c>
      <c r="H8" s="13">
        <v>6760</v>
      </c>
      <c r="I8" s="14">
        <f t="shared" si="0"/>
        <v>-3.0129124820659971E-2</v>
      </c>
      <c r="J8" s="5" t="s">
        <v>229</v>
      </c>
    </row>
    <row r="9" spans="2:15" x14ac:dyDescent="0.3">
      <c r="B9" s="4" t="s">
        <v>27</v>
      </c>
      <c r="C9" s="12" t="s">
        <v>32</v>
      </c>
      <c r="D9" s="5" t="s">
        <v>33</v>
      </c>
      <c r="E9" s="12" t="s">
        <v>22</v>
      </c>
      <c r="F9" s="13">
        <v>7170</v>
      </c>
      <c r="G9" s="12" t="s">
        <v>46</v>
      </c>
      <c r="H9" s="13">
        <v>6810</v>
      </c>
      <c r="I9" s="14">
        <f t="shared" si="0"/>
        <v>-5.0209205020920501E-2</v>
      </c>
      <c r="J9" s="5" t="s">
        <v>231</v>
      </c>
    </row>
    <row r="10" spans="2:15" x14ac:dyDescent="0.3">
      <c r="B10" s="4" t="s">
        <v>27</v>
      </c>
      <c r="C10" s="12" t="s">
        <v>36</v>
      </c>
      <c r="D10" s="5" t="s">
        <v>37</v>
      </c>
      <c r="E10" s="12" t="s">
        <v>47</v>
      </c>
      <c r="F10" s="13">
        <v>13650</v>
      </c>
      <c r="G10" s="12" t="s">
        <v>74</v>
      </c>
      <c r="H10" s="13">
        <v>13550</v>
      </c>
      <c r="I10" s="14">
        <f t="shared" si="0"/>
        <v>-7.326007326007326E-3</v>
      </c>
      <c r="J10" s="5" t="s">
        <v>229</v>
      </c>
    </row>
    <row r="11" spans="2:15" x14ac:dyDescent="0.3">
      <c r="B11" s="4" t="s">
        <v>27</v>
      </c>
      <c r="C11" s="12" t="s">
        <v>38</v>
      </c>
      <c r="D11" s="5" t="s">
        <v>39</v>
      </c>
      <c r="E11" s="12" t="s">
        <v>47</v>
      </c>
      <c r="F11" s="13">
        <v>20000</v>
      </c>
      <c r="G11" s="12" t="s">
        <v>74</v>
      </c>
      <c r="H11" s="13">
        <v>20100</v>
      </c>
      <c r="I11" s="14">
        <f t="shared" si="0"/>
        <v>5.0000000000000001E-3</v>
      </c>
      <c r="J11" s="5" t="s">
        <v>229</v>
      </c>
    </row>
    <row r="12" spans="2:15" x14ac:dyDescent="0.3">
      <c r="B12" s="4" t="s">
        <v>27</v>
      </c>
      <c r="C12" s="12" t="s">
        <v>72</v>
      </c>
      <c r="D12" s="5" t="s">
        <v>40</v>
      </c>
      <c r="E12" s="12" t="s">
        <v>46</v>
      </c>
      <c r="F12" s="13">
        <v>1350</v>
      </c>
      <c r="G12" s="12" t="s">
        <v>74</v>
      </c>
      <c r="H12" s="13">
        <v>1335</v>
      </c>
      <c r="I12" s="14">
        <f t="shared" si="0"/>
        <v>-1.1111111111111112E-2</v>
      </c>
      <c r="J12" s="5" t="s">
        <v>229</v>
      </c>
    </row>
    <row r="13" spans="2:15" x14ac:dyDescent="0.3">
      <c r="B13" s="4" t="s">
        <v>27</v>
      </c>
      <c r="C13" s="12" t="s">
        <v>73</v>
      </c>
      <c r="D13" s="5" t="s">
        <v>41</v>
      </c>
      <c r="E13" s="12" t="s">
        <v>46</v>
      </c>
      <c r="F13" s="13">
        <v>6440</v>
      </c>
      <c r="G13" s="12" t="s">
        <v>74</v>
      </c>
      <c r="H13" s="13">
        <v>6220</v>
      </c>
      <c r="I13" s="14">
        <f t="shared" si="0"/>
        <v>-3.4161490683229816E-2</v>
      </c>
      <c r="J13" s="5" t="s">
        <v>229</v>
      </c>
    </row>
    <row r="14" spans="2:15" x14ac:dyDescent="0.3">
      <c r="B14" s="4" t="s">
        <v>27</v>
      </c>
      <c r="C14" s="12" t="s">
        <v>42</v>
      </c>
      <c r="D14" s="5" t="s">
        <v>43</v>
      </c>
      <c r="E14" s="12" t="s">
        <v>46</v>
      </c>
      <c r="F14" s="13">
        <v>4950</v>
      </c>
      <c r="G14" s="12" t="s">
        <v>74</v>
      </c>
      <c r="H14" s="13">
        <v>4990</v>
      </c>
      <c r="I14" s="14">
        <f t="shared" si="0"/>
        <v>8.0808080808080808E-3</v>
      </c>
      <c r="J14" s="5" t="s">
        <v>229</v>
      </c>
    </row>
    <row r="15" spans="2:15" x14ac:dyDescent="0.3">
      <c r="B15" s="4" t="s">
        <v>27</v>
      </c>
      <c r="C15" s="12" t="s">
        <v>44</v>
      </c>
      <c r="D15" s="5" t="s">
        <v>45</v>
      </c>
      <c r="E15" s="12" t="s">
        <v>46</v>
      </c>
      <c r="F15" s="13">
        <v>3835</v>
      </c>
      <c r="G15" s="12" t="s">
        <v>74</v>
      </c>
      <c r="H15" s="13">
        <v>3930</v>
      </c>
      <c r="I15" s="14">
        <f t="shared" si="0"/>
        <v>2.4771838331160364E-2</v>
      </c>
      <c r="J15" s="5" t="s">
        <v>229</v>
      </c>
    </row>
    <row r="16" spans="2:15" x14ac:dyDescent="0.3">
      <c r="B16" s="4" t="s">
        <v>52</v>
      </c>
      <c r="C16" s="12" t="s">
        <v>48</v>
      </c>
      <c r="D16" s="5" t="s">
        <v>49</v>
      </c>
      <c r="E16" s="12" t="s">
        <v>46</v>
      </c>
      <c r="F16" s="13">
        <v>1025</v>
      </c>
      <c r="G16" s="12" t="s">
        <v>86</v>
      </c>
      <c r="H16" s="13">
        <v>1030</v>
      </c>
      <c r="I16" s="14">
        <f t="shared" si="0"/>
        <v>4.8780487804878049E-3</v>
      </c>
      <c r="J16" s="5" t="s">
        <v>233</v>
      </c>
    </row>
    <row r="17" spans="2:10" x14ac:dyDescent="0.3">
      <c r="B17" s="4" t="s">
        <v>52</v>
      </c>
      <c r="C17" s="12" t="s">
        <v>50</v>
      </c>
      <c r="D17" s="5" t="s">
        <v>51</v>
      </c>
      <c r="E17" s="12" t="s">
        <v>46</v>
      </c>
      <c r="F17" s="13">
        <v>1910</v>
      </c>
      <c r="G17" s="12" t="s">
        <v>86</v>
      </c>
      <c r="H17" s="13">
        <v>1590</v>
      </c>
      <c r="I17" s="14">
        <f t="shared" si="0"/>
        <v>-0.16753926701570682</v>
      </c>
      <c r="J17" s="5" t="s">
        <v>229</v>
      </c>
    </row>
    <row r="18" spans="2:10" x14ac:dyDescent="0.3">
      <c r="B18" s="4" t="s">
        <v>27</v>
      </c>
      <c r="C18" s="12" t="s">
        <v>78</v>
      </c>
      <c r="D18" s="5" t="s">
        <v>79</v>
      </c>
      <c r="E18" s="12" t="s">
        <v>76</v>
      </c>
      <c r="F18" s="13">
        <v>6850</v>
      </c>
      <c r="G18" s="12" t="s">
        <v>86</v>
      </c>
      <c r="H18" s="13">
        <v>6440</v>
      </c>
      <c r="I18" s="14">
        <f t="shared" si="0"/>
        <v>-5.9854014598540145E-2</v>
      </c>
      <c r="J18" s="5" t="s">
        <v>229</v>
      </c>
    </row>
    <row r="19" spans="2:10" x14ac:dyDescent="0.3">
      <c r="B19" s="4" t="s">
        <v>77</v>
      </c>
      <c r="C19" s="12" t="s">
        <v>80</v>
      </c>
      <c r="D19" s="5" t="s">
        <v>75</v>
      </c>
      <c r="E19" s="12" t="s">
        <v>76</v>
      </c>
      <c r="F19" s="13">
        <v>1155</v>
      </c>
      <c r="G19" s="12" t="s">
        <v>86</v>
      </c>
      <c r="H19" s="13">
        <v>1410</v>
      </c>
      <c r="I19" s="14">
        <f t="shared" si="0"/>
        <v>0.22077922077922077</v>
      </c>
      <c r="J19" s="5" t="s">
        <v>229</v>
      </c>
    </row>
    <row r="20" spans="2:10" x14ac:dyDescent="0.3">
      <c r="B20" s="4" t="s">
        <v>81</v>
      </c>
      <c r="C20" s="12" t="s">
        <v>82</v>
      </c>
      <c r="D20" s="5" t="s">
        <v>83</v>
      </c>
      <c r="E20" s="12" t="s">
        <v>76</v>
      </c>
      <c r="F20" s="13">
        <v>29200</v>
      </c>
      <c r="G20" s="12" t="s">
        <v>86</v>
      </c>
      <c r="H20" s="13">
        <v>30050</v>
      </c>
      <c r="I20" s="14">
        <f t="shared" si="0"/>
        <v>2.9109589041095889E-2</v>
      </c>
      <c r="J20" s="5" t="s">
        <v>229</v>
      </c>
    </row>
    <row r="21" spans="2:10" x14ac:dyDescent="0.3">
      <c r="B21" s="4" t="s">
        <v>81</v>
      </c>
      <c r="C21" s="12" t="s">
        <v>84</v>
      </c>
      <c r="D21" s="5" t="s">
        <v>85</v>
      </c>
      <c r="E21" s="12" t="s">
        <v>76</v>
      </c>
      <c r="F21" s="13">
        <v>6290</v>
      </c>
      <c r="G21" s="12" t="s">
        <v>86</v>
      </c>
      <c r="H21" s="13">
        <v>5810</v>
      </c>
      <c r="I21" s="14">
        <f t="shared" si="0"/>
        <v>-7.6311605723370424E-2</v>
      </c>
      <c r="J21" s="5" t="s">
        <v>229</v>
      </c>
    </row>
    <row r="22" spans="2:10" x14ac:dyDescent="0.3">
      <c r="B22" s="4"/>
      <c r="C22" s="12"/>
      <c r="D22" s="5"/>
      <c r="E22" s="12"/>
      <c r="F22" s="13"/>
      <c r="G22" s="12"/>
      <c r="H22" s="13"/>
      <c r="I22" s="14"/>
      <c r="J22" s="5"/>
    </row>
    <row r="23" spans="2:10" x14ac:dyDescent="0.3">
      <c r="B23" s="4" t="s">
        <v>88</v>
      </c>
      <c r="C23" s="12" t="s">
        <v>92</v>
      </c>
      <c r="D23" s="5" t="s">
        <v>93</v>
      </c>
      <c r="E23" s="12" t="s">
        <v>91</v>
      </c>
      <c r="F23" s="13">
        <v>3680</v>
      </c>
      <c r="G23" s="12" t="s">
        <v>103</v>
      </c>
      <c r="H23" s="13">
        <v>3680</v>
      </c>
      <c r="I23" s="14">
        <f t="shared" si="0"/>
        <v>0</v>
      </c>
      <c r="J23" s="5" t="s">
        <v>234</v>
      </c>
    </row>
    <row r="24" spans="2:10" x14ac:dyDescent="0.3">
      <c r="B24" s="4" t="s">
        <v>116</v>
      </c>
      <c r="C24" s="12" t="s">
        <v>89</v>
      </c>
      <c r="D24" s="5" t="s">
        <v>90</v>
      </c>
      <c r="E24" s="12" t="s">
        <v>91</v>
      </c>
      <c r="F24" s="13">
        <v>23450</v>
      </c>
      <c r="G24" s="12" t="s">
        <v>103</v>
      </c>
      <c r="H24" s="13">
        <v>23350</v>
      </c>
      <c r="I24" s="14">
        <f t="shared" si="0"/>
        <v>-4.2643923240938165E-3</v>
      </c>
      <c r="J24" s="5" t="s">
        <v>234</v>
      </c>
    </row>
    <row r="25" spans="2:10" x14ac:dyDescent="0.3">
      <c r="B25" s="4"/>
      <c r="C25" s="12"/>
      <c r="D25" s="5"/>
      <c r="E25" s="12"/>
      <c r="F25" s="13"/>
      <c r="G25" s="12"/>
      <c r="H25" s="13"/>
      <c r="I25" s="14"/>
      <c r="J25" s="5"/>
    </row>
    <row r="26" spans="2:10" x14ac:dyDescent="0.3">
      <c r="B26" s="4" t="s">
        <v>116</v>
      </c>
      <c r="C26" s="12" t="s">
        <v>101</v>
      </c>
      <c r="D26" s="5" t="s">
        <v>102</v>
      </c>
      <c r="E26" s="12" t="s">
        <v>103</v>
      </c>
      <c r="F26" s="13">
        <v>9160</v>
      </c>
      <c r="G26" s="12" t="s">
        <v>100</v>
      </c>
      <c r="H26" s="13">
        <v>9573</v>
      </c>
      <c r="I26" s="14">
        <f t="shared" si="0"/>
        <v>4.5087336244541483E-2</v>
      </c>
      <c r="J26" s="5" t="s">
        <v>234</v>
      </c>
    </row>
    <row r="27" spans="2:10" x14ac:dyDescent="0.3">
      <c r="B27" s="4"/>
      <c r="C27" s="12"/>
      <c r="D27" s="5"/>
      <c r="E27" s="12"/>
      <c r="F27" s="13"/>
      <c r="G27" s="12"/>
      <c r="H27" s="13"/>
      <c r="I27" s="14"/>
      <c r="J27" s="5"/>
    </row>
    <row r="28" spans="2:10" x14ac:dyDescent="0.3">
      <c r="B28" s="4" t="s">
        <v>115</v>
      </c>
      <c r="C28" s="12" t="s">
        <v>105</v>
      </c>
      <c r="D28" s="5" t="s">
        <v>104</v>
      </c>
      <c r="E28" s="12" t="s">
        <v>99</v>
      </c>
      <c r="F28" s="13">
        <v>14221</v>
      </c>
      <c r="G28" s="12" t="s">
        <v>112</v>
      </c>
      <c r="H28" s="13">
        <v>14321</v>
      </c>
      <c r="I28" s="14">
        <f t="shared" si="0"/>
        <v>7.0318542999789043E-3</v>
      </c>
      <c r="J28" s="5" t="s">
        <v>234</v>
      </c>
    </row>
    <row r="29" spans="2:10" x14ac:dyDescent="0.3">
      <c r="B29" s="4" t="s">
        <v>115</v>
      </c>
      <c r="C29" s="12" t="s">
        <v>107</v>
      </c>
      <c r="D29" s="5" t="s">
        <v>106</v>
      </c>
      <c r="E29" s="12" t="s">
        <v>99</v>
      </c>
      <c r="F29" s="13">
        <v>12682</v>
      </c>
      <c r="G29" s="12" t="s">
        <v>112</v>
      </c>
      <c r="H29" s="13">
        <v>12500</v>
      </c>
      <c r="I29" s="14">
        <f t="shared" si="0"/>
        <v>-1.4351048730484151E-2</v>
      </c>
      <c r="J29" s="5" t="s">
        <v>234</v>
      </c>
    </row>
    <row r="30" spans="2:10" x14ac:dyDescent="0.3">
      <c r="B30" s="4" t="s">
        <v>115</v>
      </c>
      <c r="C30" s="12" t="s">
        <v>109</v>
      </c>
      <c r="D30" s="5" t="s">
        <v>108</v>
      </c>
      <c r="E30" s="12" t="s">
        <v>99</v>
      </c>
      <c r="F30" s="13">
        <v>10000</v>
      </c>
      <c r="G30" s="12" t="s">
        <v>112</v>
      </c>
      <c r="H30" s="13">
        <v>9918</v>
      </c>
      <c r="I30" s="14">
        <f t="shared" si="0"/>
        <v>-8.2000000000000007E-3</v>
      </c>
      <c r="J30" s="5" t="s">
        <v>234</v>
      </c>
    </row>
    <row r="31" spans="2:10" x14ac:dyDescent="0.3">
      <c r="B31" s="4" t="s">
        <v>115</v>
      </c>
      <c r="C31" s="12" t="s">
        <v>110</v>
      </c>
      <c r="D31" s="5" t="s">
        <v>111</v>
      </c>
      <c r="E31" s="12" t="s">
        <v>99</v>
      </c>
      <c r="F31" s="13">
        <v>6981</v>
      </c>
      <c r="G31" s="12" t="s">
        <v>112</v>
      </c>
      <c r="H31" s="13">
        <v>6930</v>
      </c>
      <c r="I31" s="14">
        <f t="shared" si="0"/>
        <v>-7.30554361839278E-3</v>
      </c>
      <c r="J31" s="5" t="s">
        <v>234</v>
      </c>
    </row>
    <row r="32" spans="2:10" x14ac:dyDescent="0.3">
      <c r="B32" s="4"/>
      <c r="C32" s="12"/>
      <c r="D32" s="5"/>
      <c r="E32" s="12"/>
      <c r="F32" s="13"/>
      <c r="G32" s="12"/>
      <c r="H32" s="13"/>
      <c r="I32" s="14"/>
      <c r="J32" s="5"/>
    </row>
    <row r="33" spans="2:10" x14ac:dyDescent="0.3">
      <c r="B33" s="4" t="s">
        <v>115</v>
      </c>
      <c r="C33" s="12" t="s">
        <v>119</v>
      </c>
      <c r="D33" s="5" t="s">
        <v>117</v>
      </c>
      <c r="E33" s="12" t="s">
        <v>112</v>
      </c>
      <c r="F33" s="13">
        <v>8765</v>
      </c>
      <c r="G33" s="12" t="s">
        <v>134</v>
      </c>
      <c r="H33" s="13">
        <v>8860</v>
      </c>
      <c r="I33" s="14">
        <f t="shared" si="0"/>
        <v>1.0838562464346835E-2</v>
      </c>
      <c r="J33" s="5" t="s">
        <v>234</v>
      </c>
    </row>
    <row r="34" spans="2:10" x14ac:dyDescent="0.3">
      <c r="B34" s="4" t="s">
        <v>115</v>
      </c>
      <c r="C34" s="12" t="s">
        <v>118</v>
      </c>
      <c r="D34" s="27" t="s">
        <v>120</v>
      </c>
      <c r="E34" s="12" t="s">
        <v>112</v>
      </c>
      <c r="F34" s="13">
        <v>2945</v>
      </c>
      <c r="G34" s="12" t="s">
        <v>134</v>
      </c>
      <c r="H34" s="13">
        <v>2905</v>
      </c>
      <c r="I34" s="14">
        <f t="shared" si="0"/>
        <v>-1.3582342954159592E-2</v>
      </c>
      <c r="J34" s="5" t="s">
        <v>234</v>
      </c>
    </row>
    <row r="35" spans="2:10" x14ac:dyDescent="0.3">
      <c r="B35" s="4" t="s">
        <v>115</v>
      </c>
      <c r="C35" s="12" t="s">
        <v>122</v>
      </c>
      <c r="D35" s="27" t="s">
        <v>121</v>
      </c>
      <c r="E35" s="12" t="s">
        <v>112</v>
      </c>
      <c r="F35" s="13">
        <v>2475</v>
      </c>
      <c r="G35" s="12" t="s">
        <v>134</v>
      </c>
      <c r="H35" s="13">
        <v>2470</v>
      </c>
      <c r="I35" s="14">
        <f t="shared" si="0"/>
        <v>-2.0202020202020202E-3</v>
      </c>
      <c r="J35" s="5" t="s">
        <v>234</v>
      </c>
    </row>
    <row r="36" spans="2:10" x14ac:dyDescent="0.3">
      <c r="B36" s="4"/>
      <c r="C36" s="12"/>
      <c r="D36" s="27"/>
      <c r="E36" s="12"/>
      <c r="F36" s="13"/>
      <c r="G36" s="12"/>
      <c r="H36" s="13"/>
      <c r="I36" s="14"/>
      <c r="J36" s="5"/>
    </row>
    <row r="37" spans="2:10" x14ac:dyDescent="0.3">
      <c r="B37" s="4" t="s">
        <v>150</v>
      </c>
      <c r="C37" s="12" t="s">
        <v>226</v>
      </c>
      <c r="D37" s="5" t="s">
        <v>151</v>
      </c>
      <c r="E37" s="12" t="s">
        <v>155</v>
      </c>
      <c r="F37" s="13">
        <v>4275</v>
      </c>
      <c r="G37" s="12" t="s">
        <v>216</v>
      </c>
      <c r="H37" s="13">
        <v>4190</v>
      </c>
      <c r="I37" s="14">
        <f t="shared" si="0"/>
        <v>-1.9883040935672516E-2</v>
      </c>
      <c r="J37" s="5" t="s">
        <v>234</v>
      </c>
    </row>
    <row r="38" spans="2:10" x14ac:dyDescent="0.3">
      <c r="B38" s="4" t="s">
        <v>150</v>
      </c>
      <c r="C38" s="12" t="s">
        <v>156</v>
      </c>
      <c r="D38" s="5" t="s">
        <v>152</v>
      </c>
      <c r="E38" s="12" t="s">
        <v>155</v>
      </c>
      <c r="F38" s="13">
        <v>27750</v>
      </c>
      <c r="G38" s="12" t="s">
        <v>216</v>
      </c>
      <c r="H38" s="13">
        <v>28368</v>
      </c>
      <c r="I38" s="14">
        <f t="shared" si="0"/>
        <v>2.227027027027027E-2</v>
      </c>
      <c r="J38" s="5" t="s">
        <v>234</v>
      </c>
    </row>
    <row r="39" spans="2:10" x14ac:dyDescent="0.3">
      <c r="B39" s="4" t="s">
        <v>150</v>
      </c>
      <c r="C39" s="12" t="s">
        <v>157</v>
      </c>
      <c r="D39" s="5" t="s">
        <v>153</v>
      </c>
      <c r="E39" s="12" t="s">
        <v>155</v>
      </c>
      <c r="F39" s="13">
        <v>9690</v>
      </c>
      <c r="G39" s="12" t="s">
        <v>216</v>
      </c>
      <c r="H39" s="13">
        <v>9891</v>
      </c>
      <c r="I39" s="14">
        <f t="shared" si="0"/>
        <v>2.0743034055727555E-2</v>
      </c>
      <c r="J39" s="5" t="s">
        <v>234</v>
      </c>
    </row>
    <row r="40" spans="2:10" x14ac:dyDescent="0.3">
      <c r="B40" s="4" t="s">
        <v>217</v>
      </c>
      <c r="C40" s="12" t="s">
        <v>158</v>
      </c>
      <c r="D40" s="5" t="s">
        <v>154</v>
      </c>
      <c r="E40" s="12" t="s">
        <v>155</v>
      </c>
      <c r="F40" s="13">
        <v>10088</v>
      </c>
      <c r="G40" s="12" t="s">
        <v>216</v>
      </c>
      <c r="H40" s="13">
        <v>10400</v>
      </c>
      <c r="I40" s="14">
        <f t="shared" si="0"/>
        <v>3.0927835051546393E-2</v>
      </c>
      <c r="J40" s="5" t="s">
        <v>234</v>
      </c>
    </row>
    <row r="41" spans="2:10" x14ac:dyDescent="0.3">
      <c r="B41" s="4"/>
      <c r="C41" s="12"/>
      <c r="D41" s="5"/>
      <c r="E41" s="12"/>
      <c r="F41" s="13"/>
      <c r="G41" s="12"/>
      <c r="H41" s="13"/>
      <c r="I41" s="14"/>
      <c r="J41" s="5"/>
    </row>
    <row r="42" spans="2:10" x14ac:dyDescent="0.3">
      <c r="B42" s="4" t="s">
        <v>217</v>
      </c>
      <c r="C42" s="12" t="s">
        <v>221</v>
      </c>
      <c r="D42" s="5" t="s">
        <v>220</v>
      </c>
      <c r="E42" s="12" t="s">
        <v>215</v>
      </c>
      <c r="F42" s="13">
        <v>11000</v>
      </c>
      <c r="G42" s="12" t="s">
        <v>222</v>
      </c>
      <c r="H42" s="13">
        <v>11150</v>
      </c>
      <c r="I42" s="14">
        <f>IF(H42="", "", IFERROR( ((H42-F42)/F42), ""))</f>
        <v>1.3636363636363636E-2</v>
      </c>
      <c r="J42" s="5" t="s">
        <v>234</v>
      </c>
    </row>
    <row r="43" spans="2:10" x14ac:dyDescent="0.3">
      <c r="B43" s="4" t="s">
        <v>217</v>
      </c>
      <c r="C43" s="12" t="s">
        <v>219</v>
      </c>
      <c r="D43" s="5" t="s">
        <v>218</v>
      </c>
      <c r="E43" s="12" t="s">
        <v>215</v>
      </c>
      <c r="F43" s="13">
        <v>34205</v>
      </c>
      <c r="G43" s="12" t="s">
        <v>222</v>
      </c>
      <c r="H43" s="13">
        <v>37176</v>
      </c>
      <c r="I43" s="14">
        <f t="shared" si="0"/>
        <v>8.6858646396725622E-2</v>
      </c>
      <c r="J43" s="5" t="s">
        <v>234</v>
      </c>
    </row>
    <row r="44" spans="2:10" x14ac:dyDescent="0.3">
      <c r="B44" s="4"/>
      <c r="C44" s="12"/>
      <c r="D44" s="5"/>
      <c r="E44" s="12"/>
      <c r="F44" s="13"/>
      <c r="G44" s="12"/>
      <c r="H44" s="13"/>
      <c r="I44" s="14"/>
      <c r="J44" s="5"/>
    </row>
    <row r="45" spans="2:10" x14ac:dyDescent="0.3">
      <c r="B45" s="4" t="s">
        <v>217</v>
      </c>
      <c r="C45" s="12" t="s">
        <v>221</v>
      </c>
      <c r="D45" s="5" t="s">
        <v>220</v>
      </c>
      <c r="E45" s="12" t="s">
        <v>222</v>
      </c>
      <c r="F45" s="13">
        <v>11458</v>
      </c>
      <c r="G45" s="12" t="s">
        <v>227</v>
      </c>
      <c r="H45" s="13">
        <v>11299</v>
      </c>
      <c r="I45" s="14">
        <f t="shared" si="0"/>
        <v>-1.3876767324140339E-2</v>
      </c>
      <c r="J45" s="5" t="s">
        <v>234</v>
      </c>
    </row>
    <row r="46" spans="2:10" x14ac:dyDescent="0.3">
      <c r="B46" s="4" t="s">
        <v>225</v>
      </c>
      <c r="C46" s="12" t="s">
        <v>224</v>
      </c>
      <c r="D46" s="5" t="s">
        <v>223</v>
      </c>
      <c r="E46" s="12" t="s">
        <v>222</v>
      </c>
      <c r="F46" s="13">
        <v>25750</v>
      </c>
      <c r="G46" s="12" t="s">
        <v>227</v>
      </c>
      <c r="H46" s="13">
        <v>24800</v>
      </c>
      <c r="I46" s="14">
        <f t="shared" si="0"/>
        <v>-3.6893203883495145E-2</v>
      </c>
      <c r="J46" s="5" t="s">
        <v>234</v>
      </c>
    </row>
    <row r="47" spans="2:10" x14ac:dyDescent="0.3">
      <c r="B47" s="4"/>
      <c r="C47" s="12"/>
      <c r="D47" s="5"/>
      <c r="E47" s="12"/>
      <c r="F47" s="13"/>
      <c r="G47" s="12"/>
      <c r="H47" s="13"/>
      <c r="I47" s="14" t="str">
        <f t="shared" ref="I47:I75" si="1">IF(H47="", "", IFERROR( ((H47-F47)/F47), ""))</f>
        <v/>
      </c>
      <c r="J47" s="5"/>
    </row>
    <row r="48" spans="2:10" x14ac:dyDescent="0.3">
      <c r="B48" s="4" t="s">
        <v>150</v>
      </c>
      <c r="C48" s="12" t="s">
        <v>236</v>
      </c>
      <c r="D48" s="5" t="s">
        <v>235</v>
      </c>
      <c r="E48" s="12" t="s">
        <v>227</v>
      </c>
      <c r="F48" s="13">
        <v>2842</v>
      </c>
      <c r="G48" s="12" t="s">
        <v>244</v>
      </c>
      <c r="H48" s="13">
        <v>2796</v>
      </c>
      <c r="I48" s="14">
        <f t="shared" si="1"/>
        <v>-1.6185784658691062E-2</v>
      </c>
      <c r="J48" s="5" t="s">
        <v>234</v>
      </c>
    </row>
    <row r="49" spans="2:10" x14ac:dyDescent="0.3">
      <c r="B49" s="4" t="s">
        <v>150</v>
      </c>
      <c r="C49" s="12" t="s">
        <v>238</v>
      </c>
      <c r="D49" s="5" t="s">
        <v>239</v>
      </c>
      <c r="E49" s="12" t="s">
        <v>227</v>
      </c>
      <c r="F49" s="13">
        <v>44350</v>
      </c>
      <c r="G49" s="12" t="s">
        <v>244</v>
      </c>
      <c r="H49" s="13">
        <v>45250</v>
      </c>
      <c r="I49" s="14">
        <f t="shared" si="1"/>
        <v>2.0293122886133032E-2</v>
      </c>
      <c r="J49" s="5" t="s">
        <v>234</v>
      </c>
    </row>
    <row r="50" spans="2:10" x14ac:dyDescent="0.3">
      <c r="B50" s="4" t="s">
        <v>150</v>
      </c>
      <c r="C50" s="12" t="s">
        <v>240</v>
      </c>
      <c r="D50" s="5" t="s">
        <v>241</v>
      </c>
      <c r="E50" s="12" t="s">
        <v>227</v>
      </c>
      <c r="F50" s="13">
        <v>4665</v>
      </c>
      <c r="G50" s="12" t="s">
        <v>244</v>
      </c>
      <c r="H50" s="13">
        <v>4529</v>
      </c>
      <c r="I50" s="14">
        <f t="shared" si="1"/>
        <v>-2.9153269024651662E-2</v>
      </c>
      <c r="J50" s="5" t="s">
        <v>234</v>
      </c>
    </row>
    <row r="51" spans="2:10" x14ac:dyDescent="0.3">
      <c r="B51" s="4" t="s">
        <v>237</v>
      </c>
      <c r="C51" s="12" t="s">
        <v>242</v>
      </c>
      <c r="D51" s="5" t="s">
        <v>243</v>
      </c>
      <c r="E51" s="12" t="s">
        <v>227</v>
      </c>
      <c r="F51" s="13">
        <v>9180</v>
      </c>
      <c r="G51" s="12" t="s">
        <v>244</v>
      </c>
      <c r="H51" s="13">
        <v>9268</v>
      </c>
      <c r="I51" s="14">
        <f t="shared" si="1"/>
        <v>9.5860566448801744E-3</v>
      </c>
      <c r="J51" s="5" t="s">
        <v>234</v>
      </c>
    </row>
    <row r="52" spans="2:10" x14ac:dyDescent="0.3">
      <c r="B52" s="4"/>
      <c r="C52" s="12"/>
      <c r="D52" s="5"/>
      <c r="E52" s="12"/>
      <c r="F52" s="13"/>
      <c r="G52" s="12"/>
      <c r="H52" s="13"/>
      <c r="I52" s="14" t="str">
        <f t="shared" si="1"/>
        <v/>
      </c>
      <c r="J52" s="5"/>
    </row>
    <row r="53" spans="2:10" x14ac:dyDescent="0.3">
      <c r="B53" s="4" t="s">
        <v>255</v>
      </c>
      <c r="C53" s="12" t="s">
        <v>262</v>
      </c>
      <c r="D53" s="5" t="s">
        <v>259</v>
      </c>
      <c r="E53" s="12" t="s">
        <v>257</v>
      </c>
      <c r="F53" s="13">
        <v>34641</v>
      </c>
      <c r="G53" s="12" t="s">
        <v>258</v>
      </c>
      <c r="H53" s="13">
        <v>34144</v>
      </c>
      <c r="I53" s="14">
        <f t="shared" ref="I53" si="2">IF(H53="", "", IFERROR( ((H53-F53)/F53), ""))</f>
        <v>-1.4347160878727519E-2</v>
      </c>
      <c r="J53" s="5" t="s">
        <v>234</v>
      </c>
    </row>
    <row r="54" spans="2:10" x14ac:dyDescent="0.3">
      <c r="B54" s="4" t="s">
        <v>255</v>
      </c>
      <c r="C54" s="12" t="s">
        <v>261</v>
      </c>
      <c r="D54" s="5" t="s">
        <v>260</v>
      </c>
      <c r="E54" s="12" t="s">
        <v>257</v>
      </c>
      <c r="F54" s="13">
        <v>11550</v>
      </c>
      <c r="G54" s="12" t="s">
        <v>258</v>
      </c>
      <c r="H54" s="13">
        <v>11350</v>
      </c>
      <c r="I54" s="14">
        <f t="shared" ref="I54:I55" si="3">IF(H54="", "", IFERROR( ((H54-F54)/F54), ""))</f>
        <v>-1.7316017316017316E-2</v>
      </c>
      <c r="J54" s="5" t="s">
        <v>234</v>
      </c>
    </row>
    <row r="55" spans="2:10" x14ac:dyDescent="0.3">
      <c r="B55" s="4" t="s">
        <v>255</v>
      </c>
      <c r="C55" s="12" t="s">
        <v>263</v>
      </c>
      <c r="D55" s="5" t="s">
        <v>264</v>
      </c>
      <c r="E55" s="12" t="s">
        <v>257</v>
      </c>
      <c r="F55" s="13">
        <v>2998</v>
      </c>
      <c r="G55" s="12" t="s">
        <v>258</v>
      </c>
      <c r="H55" s="13">
        <v>2946</v>
      </c>
      <c r="I55" s="14">
        <f t="shared" si="3"/>
        <v>-1.7344896597731821E-2</v>
      </c>
      <c r="J55" s="5" t="s">
        <v>234</v>
      </c>
    </row>
    <row r="56" spans="2:10" x14ac:dyDescent="0.3">
      <c r="B56" s="4" t="s">
        <v>255</v>
      </c>
      <c r="C56" s="12" t="s">
        <v>266</v>
      </c>
      <c r="D56" s="5" t="s">
        <v>265</v>
      </c>
      <c r="E56" s="12" t="s">
        <v>257</v>
      </c>
      <c r="F56" s="13">
        <v>26900</v>
      </c>
      <c r="G56" s="12" t="s">
        <v>258</v>
      </c>
      <c r="H56" s="13">
        <v>26400</v>
      </c>
      <c r="I56" s="14">
        <f t="shared" ref="I56" si="4">IF(H56="", "", IFERROR( ((H56-F56)/F56), ""))</f>
        <v>-1.858736059479554E-2</v>
      </c>
      <c r="J56" s="5" t="s">
        <v>234</v>
      </c>
    </row>
    <row r="57" spans="2:10" x14ac:dyDescent="0.3">
      <c r="B57" s="4"/>
      <c r="C57" s="12"/>
      <c r="D57" s="5"/>
      <c r="E57" s="12"/>
      <c r="F57" s="13"/>
      <c r="G57" s="12"/>
      <c r="H57" s="13"/>
      <c r="I57" s="14" t="str">
        <f t="shared" si="1"/>
        <v/>
      </c>
      <c r="J57" s="5"/>
    </row>
    <row r="58" spans="2:10" x14ac:dyDescent="0.3">
      <c r="B58" s="4" t="s">
        <v>302</v>
      </c>
      <c r="C58" s="12" t="s">
        <v>303</v>
      </c>
      <c r="D58" s="5" t="s">
        <v>304</v>
      </c>
      <c r="E58" s="12" t="s">
        <v>258</v>
      </c>
      <c r="F58" s="13">
        <v>8400</v>
      </c>
      <c r="G58" s="12" t="s">
        <v>307</v>
      </c>
      <c r="H58" s="13"/>
      <c r="I58" s="14" t="str">
        <f t="shared" si="1"/>
        <v/>
      </c>
      <c r="J58" s="5"/>
    </row>
    <row r="59" spans="2:10" x14ac:dyDescent="0.3">
      <c r="B59" s="4" t="s">
        <v>302</v>
      </c>
      <c r="C59" s="12" t="s">
        <v>305</v>
      </c>
      <c r="D59" s="5" t="s">
        <v>306</v>
      </c>
      <c r="E59" s="12" t="s">
        <v>258</v>
      </c>
      <c r="F59" s="13">
        <v>43936</v>
      </c>
      <c r="G59" s="12" t="s">
        <v>307</v>
      </c>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sheetData>
  <autoFilter ref="B2:J75"/>
  <phoneticPr fontId="1" type="noConversion"/>
  <conditionalFormatting sqref="I1 I3:I52 I57:I1048576">
    <cfRule type="cellIs" dxfId="24" priority="12" operator="greaterThan">
      <formula>0</formula>
    </cfRule>
  </conditionalFormatting>
  <conditionalFormatting sqref="I1:I52 I57:I1048576">
    <cfRule type="cellIs" dxfId="23" priority="11" operator="lessThan">
      <formula>0</formula>
    </cfRule>
  </conditionalFormatting>
  <conditionalFormatting sqref="I53">
    <cfRule type="cellIs" dxfId="22" priority="8" operator="greaterThan">
      <formula>0</formula>
    </cfRule>
  </conditionalFormatting>
  <conditionalFormatting sqref="I53">
    <cfRule type="cellIs" dxfId="21" priority="7" operator="lessThan">
      <formula>0</formula>
    </cfRule>
  </conditionalFormatting>
  <conditionalFormatting sqref="I54">
    <cfRule type="cellIs" dxfId="20" priority="6" operator="greaterThan">
      <formula>0</formula>
    </cfRule>
  </conditionalFormatting>
  <conditionalFormatting sqref="I54">
    <cfRule type="cellIs" dxfId="19" priority="5" operator="lessThan">
      <formula>0</formula>
    </cfRule>
  </conditionalFormatting>
  <conditionalFormatting sqref="I55">
    <cfRule type="cellIs" dxfId="18" priority="4" operator="greaterThan">
      <formula>0</formula>
    </cfRule>
  </conditionalFormatting>
  <conditionalFormatting sqref="I55">
    <cfRule type="cellIs" dxfId="17" priority="3" operator="lessThan">
      <formula>0</formula>
    </cfRule>
  </conditionalFormatting>
  <conditionalFormatting sqref="I56">
    <cfRule type="cellIs" dxfId="16" priority="2" operator="greaterThan">
      <formula>0</formula>
    </cfRule>
  </conditionalFormatting>
  <conditionalFormatting sqref="I56">
    <cfRule type="cellIs" dxfId="15"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zoomScale="85" zoomScaleNormal="85" workbookViewId="0">
      <selection activeCell="F16" sqref="F16"/>
    </sheetView>
  </sheetViews>
  <sheetFormatPr defaultRowHeight="16.5" x14ac:dyDescent="0.3"/>
  <cols>
    <col min="3" max="3" width="10.5" customWidth="1"/>
    <col min="4" max="4" width="9.75" customWidth="1"/>
  </cols>
  <sheetData>
    <row r="2" spans="2:5" x14ac:dyDescent="0.3">
      <c r="B2" s="26" t="s">
        <v>113</v>
      </c>
    </row>
    <row r="3" spans="2:5" x14ac:dyDescent="0.3">
      <c r="C3" t="s">
        <v>247</v>
      </c>
      <c r="D3" t="s">
        <v>246</v>
      </c>
    </row>
    <row r="4" spans="2:5" x14ac:dyDescent="0.3">
      <c r="C4" t="s">
        <v>245</v>
      </c>
      <c r="D4" t="s">
        <v>248</v>
      </c>
      <c r="E4" s="46">
        <v>0.03</v>
      </c>
    </row>
    <row r="5" spans="2:5" x14ac:dyDescent="0.3">
      <c r="C5" t="s">
        <v>249</v>
      </c>
      <c r="D5" t="s">
        <v>248</v>
      </c>
      <c r="E5" s="46">
        <v>0.02</v>
      </c>
    </row>
    <row r="6" spans="2:5" x14ac:dyDescent="0.3">
      <c r="C6" t="s">
        <v>250</v>
      </c>
      <c r="D6" t="s">
        <v>248</v>
      </c>
      <c r="E6" s="46">
        <v>0.02</v>
      </c>
    </row>
    <row r="8" spans="2:5" x14ac:dyDescent="0.3">
      <c r="B8" s="26" t="s">
        <v>114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zoomScale="90" zoomScaleNormal="90" workbookViewId="0">
      <pane xSplit="1" ySplit="4" topLeftCell="B5" activePane="bottomRight" state="frozen"/>
      <selection pane="topRight" activeCell="B1" sqref="B1"/>
      <selection pane="bottomLeft" activeCell="A2" sqref="A2"/>
      <selection pane="bottomRight" activeCell="L32" sqref="L32"/>
    </sheetView>
  </sheetViews>
  <sheetFormatPr defaultRowHeight="16.5" x14ac:dyDescent="0.3"/>
  <cols>
    <col min="2" max="2" width="12.25" customWidth="1"/>
    <col min="3" max="3" width="11.75" customWidth="1"/>
    <col min="4" max="4" width="18" customWidth="1"/>
    <col min="5" max="5" width="11.75" style="48" customWidth="1"/>
    <col min="6" max="6" width="15.25" style="48" customWidth="1"/>
    <col min="7" max="7" width="17.25" style="49" customWidth="1"/>
    <col min="8" max="8" width="9.875" customWidth="1"/>
    <col min="9" max="9" width="13.125" customWidth="1"/>
    <col min="12" max="12" width="37.875" customWidth="1"/>
    <col min="13" max="13" width="60" customWidth="1"/>
  </cols>
  <sheetData>
    <row r="1" spans="2:11" x14ac:dyDescent="0.3">
      <c r="B1" s="51" t="s">
        <v>290</v>
      </c>
      <c r="C1" s="52">
        <v>4</v>
      </c>
      <c r="D1" s="51" t="s">
        <v>283</v>
      </c>
      <c r="E1" s="52">
        <v>1.5</v>
      </c>
      <c r="F1" s="51" t="s">
        <v>284</v>
      </c>
      <c r="G1" s="53">
        <f>COUNTIF($G$5:G371, "Y")</f>
        <v>19</v>
      </c>
      <c r="H1" s="51" t="s">
        <v>285</v>
      </c>
      <c r="I1" s="53">
        <f>COUNTIF($G$5:G371, "N")</f>
        <v>4</v>
      </c>
      <c r="J1" s="51" t="s">
        <v>285</v>
      </c>
      <c r="K1" s="54">
        <f>(G1/(G1+I1))*100</f>
        <v>82.608695652173907</v>
      </c>
    </row>
    <row r="2" spans="2:11" x14ac:dyDescent="0.3">
      <c r="B2" s="51"/>
      <c r="C2" s="55"/>
      <c r="D2" s="51" t="s">
        <v>289</v>
      </c>
      <c r="E2" s="52">
        <v>-2</v>
      </c>
      <c r="F2" s="51"/>
      <c r="G2" s="53"/>
      <c r="H2" s="51"/>
      <c r="I2" s="53"/>
      <c r="J2" s="51"/>
      <c r="K2" s="55"/>
    </row>
    <row r="4" spans="2:11" s="26" customFormat="1" x14ac:dyDescent="0.3">
      <c r="B4" s="50" t="s">
        <v>272</v>
      </c>
      <c r="C4" s="50" t="s">
        <v>277</v>
      </c>
      <c r="D4" s="50" t="s">
        <v>273</v>
      </c>
      <c r="E4" s="50" t="s">
        <v>274</v>
      </c>
      <c r="F4" s="50" t="s">
        <v>276</v>
      </c>
      <c r="G4" s="50" t="s">
        <v>275</v>
      </c>
    </row>
    <row r="5" spans="2:11" s="26" customFormat="1" x14ac:dyDescent="0.3">
      <c r="B5" t="s">
        <v>309</v>
      </c>
      <c r="C5">
        <v>18</v>
      </c>
      <c r="D5" t="s">
        <v>310</v>
      </c>
      <c r="E5" s="48">
        <v>25.07</v>
      </c>
      <c r="F5" s="48">
        <v>3.7</v>
      </c>
      <c r="G5" s="49" t="str">
        <f>IF(E5&gt;$E$1, "Y", "N")</f>
        <v>Y</v>
      </c>
    </row>
    <row r="6" spans="2:11" s="26" customFormat="1" x14ac:dyDescent="0.3">
      <c r="B6" t="s">
        <v>308</v>
      </c>
      <c r="C6">
        <v>18</v>
      </c>
      <c r="D6" t="s">
        <v>311</v>
      </c>
      <c r="E6" s="48">
        <v>1.08</v>
      </c>
      <c r="F6" s="48">
        <v>-7.53</v>
      </c>
      <c r="G6" s="49" t="str">
        <f t="shared" ref="G6:G7" si="0">IF(E6&gt;$E$1, "Y", "N")</f>
        <v>N</v>
      </c>
    </row>
    <row r="7" spans="2:11" s="26" customFormat="1" x14ac:dyDescent="0.3">
      <c r="B7" t="s">
        <v>308</v>
      </c>
      <c r="C7">
        <v>18</v>
      </c>
      <c r="D7" t="s">
        <v>312</v>
      </c>
      <c r="E7" s="48">
        <v>0.59</v>
      </c>
      <c r="F7" s="48">
        <v>-8.75</v>
      </c>
      <c r="G7" s="49" t="str">
        <f t="shared" si="0"/>
        <v>N</v>
      </c>
    </row>
    <row r="8" spans="2:11" x14ac:dyDescent="0.3">
      <c r="B8" t="s">
        <v>267</v>
      </c>
      <c r="C8">
        <v>17</v>
      </c>
      <c r="D8" t="s">
        <v>298</v>
      </c>
      <c r="E8" s="48">
        <v>0.73</v>
      </c>
      <c r="F8" s="48">
        <v>-2.2000000000000002</v>
      </c>
      <c r="G8" s="49" t="str">
        <f>IF(E8&gt;$E$1, "Y", "N")</f>
        <v>N</v>
      </c>
    </row>
    <row r="9" spans="2:11" x14ac:dyDescent="0.3">
      <c r="B9" t="s">
        <v>267</v>
      </c>
      <c r="C9">
        <v>17</v>
      </c>
      <c r="D9" t="s">
        <v>299</v>
      </c>
      <c r="E9" s="48">
        <v>2.38</v>
      </c>
      <c r="F9" s="48">
        <v>-1.93</v>
      </c>
      <c r="G9" s="49" t="str">
        <f t="shared" ref="G9:G27" si="1">IF(E9&gt;$E$1, "Y", "N")</f>
        <v>Y</v>
      </c>
    </row>
    <row r="10" spans="2:11" x14ac:dyDescent="0.3">
      <c r="B10" t="s">
        <v>267</v>
      </c>
      <c r="C10">
        <v>17</v>
      </c>
      <c r="D10" t="s">
        <v>271</v>
      </c>
      <c r="E10" s="48">
        <v>0.4</v>
      </c>
      <c r="F10" s="48">
        <v>-5.0999999999999996</v>
      </c>
      <c r="G10" s="49" t="str">
        <f t="shared" si="1"/>
        <v>N</v>
      </c>
    </row>
    <row r="11" spans="2:11" x14ac:dyDescent="0.3">
      <c r="B11" t="s">
        <v>267</v>
      </c>
      <c r="C11">
        <v>17</v>
      </c>
      <c r="D11" t="s">
        <v>300</v>
      </c>
      <c r="E11" s="48">
        <v>10.27</v>
      </c>
      <c r="F11" s="48">
        <v>2.1</v>
      </c>
      <c r="G11" s="49" t="str">
        <f t="shared" si="1"/>
        <v>Y</v>
      </c>
    </row>
    <row r="12" spans="2:11" x14ac:dyDescent="0.3">
      <c r="B12" t="s">
        <v>268</v>
      </c>
      <c r="C12">
        <v>14</v>
      </c>
      <c r="D12" t="s">
        <v>278</v>
      </c>
      <c r="E12" s="48">
        <v>21.41</v>
      </c>
      <c r="F12" s="48">
        <v>-13.01</v>
      </c>
      <c r="G12" s="49" t="str">
        <f t="shared" si="1"/>
        <v>Y</v>
      </c>
    </row>
    <row r="13" spans="2:11" x14ac:dyDescent="0.3">
      <c r="B13" t="s">
        <v>269</v>
      </c>
      <c r="C13">
        <v>13</v>
      </c>
      <c r="D13" t="s">
        <v>279</v>
      </c>
      <c r="E13" s="48">
        <v>4.84</v>
      </c>
      <c r="F13" s="48">
        <v>-0.8</v>
      </c>
      <c r="G13" s="49" t="str">
        <f t="shared" si="1"/>
        <v>Y</v>
      </c>
    </row>
    <row r="14" spans="2:11" x14ac:dyDescent="0.3">
      <c r="B14" t="s">
        <v>269</v>
      </c>
      <c r="C14">
        <v>13</v>
      </c>
      <c r="D14" t="s">
        <v>280</v>
      </c>
      <c r="E14" s="48">
        <v>4.3600000000000003</v>
      </c>
      <c r="F14" s="48">
        <v>-2.44</v>
      </c>
      <c r="G14" s="49" t="str">
        <f t="shared" si="1"/>
        <v>Y</v>
      </c>
    </row>
    <row r="15" spans="2:11" x14ac:dyDescent="0.3">
      <c r="B15" t="s">
        <v>269</v>
      </c>
      <c r="C15">
        <v>13</v>
      </c>
      <c r="D15" t="s">
        <v>239</v>
      </c>
      <c r="E15" s="48">
        <v>8.64</v>
      </c>
      <c r="F15" s="48">
        <v>-2.57</v>
      </c>
      <c r="G15" s="49" t="str">
        <f t="shared" si="1"/>
        <v>Y</v>
      </c>
    </row>
    <row r="16" spans="2:11" x14ac:dyDescent="0.3">
      <c r="B16" t="s">
        <v>269</v>
      </c>
      <c r="C16">
        <v>13</v>
      </c>
      <c r="D16" t="s">
        <v>294</v>
      </c>
      <c r="E16" s="48">
        <v>3.23</v>
      </c>
      <c r="F16" s="48">
        <v>-2.76</v>
      </c>
      <c r="G16" s="49" t="str">
        <f t="shared" si="1"/>
        <v>Y</v>
      </c>
    </row>
    <row r="17" spans="2:7" x14ac:dyDescent="0.3">
      <c r="B17" t="s">
        <v>270</v>
      </c>
      <c r="C17">
        <v>12</v>
      </c>
      <c r="D17" t="s">
        <v>281</v>
      </c>
      <c r="E17" s="48">
        <v>1.78</v>
      </c>
      <c r="F17" s="48">
        <v>-0.89</v>
      </c>
      <c r="G17" s="49" t="str">
        <f t="shared" si="1"/>
        <v>Y</v>
      </c>
    </row>
    <row r="18" spans="2:7" x14ac:dyDescent="0.3">
      <c r="B18" t="s">
        <v>270</v>
      </c>
      <c r="C18">
        <v>12</v>
      </c>
      <c r="D18" t="s">
        <v>282</v>
      </c>
      <c r="E18" s="48">
        <v>16.61</v>
      </c>
      <c r="F18" s="48">
        <v>4.28</v>
      </c>
      <c r="G18" s="49" t="str">
        <f t="shared" si="1"/>
        <v>Y</v>
      </c>
    </row>
    <row r="19" spans="2:7" x14ac:dyDescent="0.3">
      <c r="B19" t="s">
        <v>270</v>
      </c>
      <c r="C19">
        <v>12</v>
      </c>
      <c r="D19" t="s">
        <v>297</v>
      </c>
      <c r="E19" s="48">
        <v>2.11</v>
      </c>
      <c r="F19" s="48">
        <v>-2.71</v>
      </c>
      <c r="G19" s="49" t="str">
        <f t="shared" si="1"/>
        <v>Y</v>
      </c>
    </row>
    <row r="20" spans="2:7" x14ac:dyDescent="0.3">
      <c r="B20" t="s">
        <v>286</v>
      </c>
      <c r="C20">
        <v>11</v>
      </c>
      <c r="D20" t="s">
        <v>287</v>
      </c>
      <c r="E20" s="48">
        <v>9.36</v>
      </c>
      <c r="F20" s="48">
        <v>-2.2200000000000002</v>
      </c>
      <c r="G20" s="49" t="str">
        <f t="shared" si="1"/>
        <v>Y</v>
      </c>
    </row>
    <row r="21" spans="2:7" x14ac:dyDescent="0.3">
      <c r="B21" t="s">
        <v>286</v>
      </c>
      <c r="C21">
        <v>11</v>
      </c>
      <c r="D21" t="s">
        <v>288</v>
      </c>
      <c r="E21" s="48">
        <v>2.2599999999999998</v>
      </c>
      <c r="F21" s="48">
        <v>-2.13</v>
      </c>
      <c r="G21" s="49" t="str">
        <f t="shared" si="1"/>
        <v>Y</v>
      </c>
    </row>
    <row r="22" spans="2:7" x14ac:dyDescent="0.3">
      <c r="B22" t="s">
        <v>286</v>
      </c>
      <c r="C22">
        <v>11</v>
      </c>
      <c r="D22" t="s">
        <v>295</v>
      </c>
      <c r="E22" s="48">
        <v>7.53</v>
      </c>
      <c r="F22" s="48">
        <v>-9.2100000000000009</v>
      </c>
      <c r="G22" s="49" t="str">
        <f t="shared" si="1"/>
        <v>Y</v>
      </c>
    </row>
    <row r="23" spans="2:7" x14ac:dyDescent="0.3">
      <c r="B23" t="s">
        <v>286</v>
      </c>
      <c r="C23">
        <v>11</v>
      </c>
      <c r="D23" t="s">
        <v>296</v>
      </c>
      <c r="E23" s="48">
        <v>8.7799999999999994</v>
      </c>
      <c r="F23" s="48">
        <v>-0.71</v>
      </c>
      <c r="G23" s="49" t="str">
        <f t="shared" si="1"/>
        <v>Y</v>
      </c>
    </row>
    <row r="24" spans="2:7" x14ac:dyDescent="0.3">
      <c r="B24" t="s">
        <v>291</v>
      </c>
      <c r="C24">
        <v>10</v>
      </c>
      <c r="D24" t="s">
        <v>281</v>
      </c>
      <c r="E24" s="48">
        <v>4.05</v>
      </c>
      <c r="F24" s="48">
        <v>-1.1000000000000001</v>
      </c>
      <c r="G24" s="49" t="str">
        <f t="shared" si="1"/>
        <v>Y</v>
      </c>
    </row>
    <row r="25" spans="2:7" x14ac:dyDescent="0.3">
      <c r="B25" t="s">
        <v>291</v>
      </c>
      <c r="C25">
        <v>10</v>
      </c>
      <c r="D25" t="s">
        <v>292</v>
      </c>
      <c r="E25" s="48">
        <v>5.54</v>
      </c>
      <c r="F25" s="48">
        <v>-1.6</v>
      </c>
      <c r="G25" s="49" t="str">
        <f t="shared" si="1"/>
        <v>Y</v>
      </c>
    </row>
    <row r="26" spans="2:7" x14ac:dyDescent="0.3">
      <c r="B26" t="s">
        <v>291</v>
      </c>
      <c r="C26">
        <v>10</v>
      </c>
      <c r="D26" t="s">
        <v>293</v>
      </c>
      <c r="E26" s="48">
        <v>8.94</v>
      </c>
      <c r="F26" s="48">
        <v>-0.81</v>
      </c>
      <c r="G26" s="49" t="str">
        <f t="shared" si="1"/>
        <v>Y</v>
      </c>
    </row>
    <row r="27" spans="2:7" x14ac:dyDescent="0.3">
      <c r="B27" t="s">
        <v>291</v>
      </c>
      <c r="C27">
        <v>10</v>
      </c>
      <c r="D27" t="s">
        <v>294</v>
      </c>
      <c r="E27" s="48">
        <v>6.67</v>
      </c>
      <c r="F27" s="48">
        <v>-1.9</v>
      </c>
      <c r="G27" s="49" t="str">
        <f t="shared" si="1"/>
        <v>Y</v>
      </c>
    </row>
  </sheetData>
  <autoFilter ref="B4:G27"/>
  <phoneticPr fontId="1" type="noConversion"/>
  <conditionalFormatting sqref="E8:F9 E11:F1048576">
    <cfRule type="cellIs" dxfId="14" priority="17" operator="greaterThan">
      <formula>0</formula>
    </cfRule>
  </conditionalFormatting>
  <conditionalFormatting sqref="E3:F4 E1:E2 E11:F1048576 E8:F9">
    <cfRule type="cellIs" dxfId="13" priority="16" operator="lessThan">
      <formula>0</formula>
    </cfRule>
  </conditionalFormatting>
  <conditionalFormatting sqref="G1 I1 G3:G4 G8:G1048576">
    <cfRule type="cellIs" dxfId="12" priority="14" operator="equal">
      <formula>"N"</formula>
    </cfRule>
    <cfRule type="cellIs" dxfId="11" priority="15" operator="equal">
      <formula>"Y"</formula>
    </cfRule>
  </conditionalFormatting>
  <conditionalFormatting sqref="C1">
    <cfRule type="cellIs" dxfId="10" priority="11" operator="lessThan">
      <formula>0</formula>
    </cfRule>
  </conditionalFormatting>
  <conditionalFormatting sqref="E10:F10">
    <cfRule type="cellIs" dxfId="9" priority="10" operator="greaterThan">
      <formula>0</formula>
    </cfRule>
  </conditionalFormatting>
  <conditionalFormatting sqref="E10:F10">
    <cfRule type="cellIs" dxfId="8" priority="9" operator="lessThan">
      <formula>0</formula>
    </cfRule>
  </conditionalFormatting>
  <conditionalFormatting sqref="E6:F6">
    <cfRule type="cellIs" dxfId="7" priority="8" operator="greaterThan">
      <formula>0</formula>
    </cfRule>
  </conditionalFormatting>
  <conditionalFormatting sqref="E6:F6">
    <cfRule type="cellIs" dxfId="6" priority="7" operator="lessThan">
      <formula>0</formula>
    </cfRule>
  </conditionalFormatting>
  <conditionalFormatting sqref="G6">
    <cfRule type="cellIs" dxfId="5" priority="5" operator="equal">
      <formula>"N"</formula>
    </cfRule>
    <cfRule type="cellIs" dxfId="4" priority="6" operator="equal">
      <formula>"Y"</formula>
    </cfRule>
  </conditionalFormatting>
  <conditionalFormatting sqref="E5:F5 E7:F7">
    <cfRule type="cellIs" dxfId="3" priority="4" operator="greaterThan">
      <formula>0</formula>
    </cfRule>
  </conditionalFormatting>
  <conditionalFormatting sqref="E5:F5 E7:F7">
    <cfRule type="cellIs" dxfId="2" priority="3" operator="lessThan">
      <formula>0</formula>
    </cfRule>
  </conditionalFormatting>
  <conditionalFormatting sqref="G5 G7">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01-1.지수</vt:lpstr>
      <vt:lpstr>01-2.차트</vt:lpstr>
      <vt:lpstr>02.원칙</vt:lpstr>
      <vt:lpstr>03.모의투자</vt:lpstr>
      <vt:lpstr>04.스탑로스</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2020-02-18T08:37:08Z</dcterms:modified>
</cp:coreProperties>
</file>