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ProjectHome\Stocks\WorkShop\01.docs\"/>
    </mc:Choice>
  </mc:AlternateContent>
  <bookViews>
    <workbookView xWindow="0" yWindow="0" windowWidth="28800" windowHeight="11850" activeTab="6"/>
  </bookViews>
  <sheets>
    <sheet name="00.참고" sheetId="2" r:id="rId1"/>
    <sheet name="01-1.지표" sheetId="6" r:id="rId2"/>
    <sheet name="01-2.차트" sheetId="7" r:id="rId3"/>
    <sheet name="02.원칙" sheetId="4" r:id="rId4"/>
    <sheet name="03.모의투자" sheetId="3" r:id="rId5"/>
    <sheet name="04.스탑로스" sheetId="5" r:id="rId6"/>
    <sheet name="99.시뮬레이션" sheetId="8" r:id="rId7"/>
  </sheets>
  <definedNames>
    <definedName name="_xlnm._FilterDatabase" localSheetId="1" hidden="1">'01-1.지표'!$B$1:$E$9</definedName>
    <definedName name="_xlnm._FilterDatabase" localSheetId="3" hidden="1">'02.원칙'!$B$2:$F$8</definedName>
    <definedName name="_xlnm._FilterDatabase" localSheetId="4" hidden="1">'03.모의투자'!$B$2:$J$117</definedName>
    <definedName name="_xlnm._FilterDatabase" localSheetId="6" hidden="1">'99.시뮬레이션'!$B$4:$N$78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97" i="3" l="1"/>
  <c r="G6" i="8"/>
  <c r="H6" i="8"/>
  <c r="G7" i="8"/>
  <c r="H7" i="8"/>
  <c r="G8" i="8"/>
  <c r="H8" i="8"/>
  <c r="G9" i="8"/>
  <c r="H9" i="8"/>
  <c r="H10" i="8"/>
  <c r="G10" i="8"/>
  <c r="G11" i="8"/>
  <c r="H11" i="8"/>
  <c r="G12" i="8"/>
  <c r="H12" i="8"/>
  <c r="G13" i="8"/>
  <c r="H13" i="8"/>
  <c r="G14" i="8"/>
  <c r="H14" i="8"/>
  <c r="H15" i="8" l="1"/>
  <c r="G15" i="8"/>
  <c r="H16" i="8" l="1"/>
  <c r="G16" i="8"/>
  <c r="H18" i="8"/>
  <c r="G18" i="8"/>
  <c r="I80" i="3"/>
  <c r="I81" i="3"/>
  <c r="I82" i="3"/>
  <c r="I83" i="3"/>
  <c r="I84" i="3"/>
  <c r="I85" i="3"/>
  <c r="I86" i="3"/>
  <c r="I87" i="3"/>
  <c r="I88" i="3"/>
  <c r="I89" i="3"/>
  <c r="I90" i="3"/>
  <c r="I91" i="3"/>
  <c r="I92" i="3"/>
  <c r="I93" i="3"/>
  <c r="I94" i="3"/>
  <c r="I95" i="3"/>
  <c r="I96" i="3"/>
  <c r="I98" i="3"/>
  <c r="I99" i="3"/>
  <c r="I100" i="3"/>
  <c r="I101" i="3"/>
  <c r="I102" i="3"/>
  <c r="I103" i="3"/>
  <c r="I104" i="3"/>
  <c r="I105" i="3"/>
  <c r="I106" i="3"/>
  <c r="I107" i="3"/>
  <c r="I108" i="3"/>
  <c r="I109" i="3"/>
  <c r="I110" i="3"/>
  <c r="I111" i="3"/>
  <c r="I112" i="3"/>
  <c r="I113" i="3"/>
  <c r="I114" i="3"/>
  <c r="I115" i="3"/>
  <c r="I116" i="3"/>
  <c r="I117" i="3"/>
  <c r="I78" i="3" l="1"/>
  <c r="G19" i="8"/>
  <c r="H19" i="8"/>
  <c r="G20" i="8"/>
  <c r="H20" i="8"/>
  <c r="G21" i="8"/>
  <c r="H21" i="8"/>
  <c r="G22" i="8"/>
  <c r="H22" i="8"/>
  <c r="G23" i="8"/>
  <c r="H23" i="8"/>
  <c r="H5" i="8"/>
  <c r="G5" i="8"/>
  <c r="G25" i="8" l="1"/>
  <c r="H25" i="8"/>
  <c r="G26" i="8"/>
  <c r="H26" i="8"/>
  <c r="G27" i="8"/>
  <c r="H27" i="8"/>
  <c r="G28" i="8"/>
  <c r="H28" i="8"/>
  <c r="G29" i="8"/>
  <c r="H29" i="8"/>
  <c r="G30" i="8"/>
  <c r="H30" i="8"/>
  <c r="G31" i="8"/>
  <c r="H31" i="8"/>
  <c r="G32" i="8"/>
  <c r="H32" i="8"/>
  <c r="G33" i="8"/>
  <c r="H33" i="8"/>
  <c r="G34" i="8"/>
  <c r="H34" i="8"/>
  <c r="H24" i="8"/>
  <c r="G24" i="8"/>
  <c r="I71" i="3" l="1"/>
  <c r="I70" i="3" l="1"/>
  <c r="I72" i="3"/>
  <c r="I73" i="3"/>
  <c r="I74" i="3"/>
  <c r="I75" i="3"/>
  <c r="I76" i="3"/>
  <c r="I77" i="3"/>
  <c r="I79" i="3"/>
  <c r="I67" i="3"/>
  <c r="I68" i="3"/>
  <c r="I69" i="3"/>
  <c r="G56" i="8"/>
  <c r="G35" i="8" l="1"/>
  <c r="H35" i="8"/>
  <c r="G36" i="8"/>
  <c r="H36" i="8"/>
  <c r="G37" i="8"/>
  <c r="H37" i="8"/>
  <c r="H38" i="8"/>
  <c r="H39" i="8"/>
  <c r="H40" i="8"/>
  <c r="H42" i="8"/>
  <c r="H44" i="8"/>
  <c r="H45" i="8"/>
  <c r="H46" i="8"/>
  <c r="H48" i="8"/>
  <c r="H49" i="8"/>
  <c r="H50" i="8"/>
  <c r="H51" i="8"/>
  <c r="H53" i="8"/>
  <c r="H55" i="8"/>
  <c r="H56" i="8"/>
  <c r="H57" i="8"/>
  <c r="H58" i="8"/>
  <c r="H60" i="8"/>
  <c r="H61" i="8"/>
  <c r="H62" i="8"/>
  <c r="H64" i="8"/>
  <c r="H65" i="8"/>
  <c r="H66" i="8"/>
  <c r="H67" i="8"/>
  <c r="H69" i="8"/>
  <c r="H70" i="8"/>
  <c r="H71" i="8"/>
  <c r="H72" i="8"/>
  <c r="H74" i="8"/>
  <c r="H75" i="8"/>
  <c r="H76" i="8"/>
  <c r="H77" i="8"/>
  <c r="H78" i="8"/>
  <c r="G39" i="8" l="1"/>
  <c r="I66" i="3"/>
  <c r="I62" i="3"/>
  <c r="G78" i="8"/>
  <c r="G74" i="8"/>
  <c r="G75" i="8"/>
  <c r="G76" i="8"/>
  <c r="G77" i="8"/>
  <c r="I65" i="3"/>
  <c r="G40" i="8"/>
  <c r="I64" i="3"/>
  <c r="G38" i="8" l="1"/>
  <c r="G42" i="8"/>
  <c r="G44" i="8"/>
  <c r="G45" i="8"/>
  <c r="G46" i="8"/>
  <c r="G48" i="8"/>
  <c r="G49" i="8"/>
  <c r="G50" i="8"/>
  <c r="G51" i="8"/>
  <c r="G53" i="8"/>
  <c r="G55" i="8"/>
  <c r="G57" i="8"/>
  <c r="G58" i="8"/>
  <c r="G60" i="8"/>
  <c r="G61" i="8"/>
  <c r="G62" i="8"/>
  <c r="G64" i="8"/>
  <c r="G65" i="8"/>
  <c r="G66" i="8"/>
  <c r="G67" i="8"/>
  <c r="G69" i="8"/>
  <c r="G70" i="8"/>
  <c r="G71" i="8"/>
  <c r="G72" i="8"/>
  <c r="G1" i="8" l="1"/>
  <c r="I1" i="8"/>
  <c r="I56" i="3"/>
  <c r="I55" i="3"/>
  <c r="I54" i="3"/>
  <c r="I53" i="3"/>
  <c r="K1" i="8" l="1"/>
  <c r="I50" i="3"/>
  <c r="I42" i="3" l="1"/>
  <c r="I18" i="3" l="1"/>
  <c r="I5" i="3" l="1"/>
  <c r="I4" i="3"/>
  <c r="I3" i="3"/>
  <c r="I6" i="3" l="1"/>
  <c r="I7" i="3"/>
  <c r="I8" i="3"/>
  <c r="I9" i="3"/>
  <c r="I10" i="3"/>
  <c r="I11" i="3"/>
  <c r="I12" i="3"/>
  <c r="I13" i="3"/>
  <c r="I14" i="3"/>
  <c r="I15" i="3"/>
  <c r="I16" i="3"/>
  <c r="I17" i="3"/>
  <c r="I19" i="3"/>
  <c r="I20" i="3"/>
  <c r="I21" i="3"/>
  <c r="I23" i="3"/>
  <c r="I24" i="3"/>
  <c r="I26" i="3"/>
  <c r="I28" i="3"/>
  <c r="I29" i="3"/>
  <c r="I30" i="3"/>
  <c r="I31" i="3"/>
  <c r="I33" i="3"/>
  <c r="I34" i="3"/>
  <c r="I35" i="3"/>
  <c r="I37" i="3"/>
  <c r="I38" i="3"/>
  <c r="I39" i="3"/>
  <c r="I40" i="3"/>
  <c r="I43" i="3"/>
  <c r="I45" i="3"/>
  <c r="I46" i="3"/>
  <c r="I47" i="3"/>
  <c r="I48" i="3"/>
  <c r="I49" i="3"/>
  <c r="I51" i="3"/>
  <c r="I52" i="3"/>
  <c r="I57" i="3"/>
  <c r="I58" i="3"/>
  <c r="I59" i="3"/>
  <c r="I60" i="3"/>
  <c r="I61" i="3"/>
  <c r="I63" i="3"/>
</calcChain>
</file>

<file path=xl/sharedStrings.xml><?xml version="1.0" encoding="utf-8"?>
<sst xmlns="http://schemas.openxmlformats.org/spreadsheetml/2006/main" count="911" uniqueCount="509">
  <si>
    <t>사이트명</t>
    <phoneticPr fontId="1" type="noConversion"/>
  </si>
  <si>
    <t>URL</t>
    <phoneticPr fontId="1" type="noConversion"/>
  </si>
  <si>
    <t>비고</t>
    <phoneticPr fontId="1" type="noConversion"/>
  </si>
  <si>
    <t>종목코드</t>
    <phoneticPr fontId="1" type="noConversion"/>
  </si>
  <si>
    <t>종목명</t>
    <phoneticPr fontId="1" type="noConversion"/>
  </si>
  <si>
    <t>매수일자</t>
    <phoneticPr fontId="1" type="noConversion"/>
  </si>
  <si>
    <t>매도일자</t>
    <phoneticPr fontId="1" type="noConversion"/>
  </si>
  <si>
    <t>비고</t>
    <phoneticPr fontId="1" type="noConversion"/>
  </si>
  <si>
    <t>매수가</t>
    <phoneticPr fontId="1" type="noConversion"/>
  </si>
  <si>
    <t>매도가</t>
    <phoneticPr fontId="1" type="noConversion"/>
  </si>
  <si>
    <t>종류</t>
    <phoneticPr fontId="1" type="noConversion"/>
  </si>
  <si>
    <t>ID</t>
    <phoneticPr fontId="1" type="noConversion"/>
  </si>
  <si>
    <t>내용</t>
    <phoneticPr fontId="1" type="noConversion"/>
  </si>
  <si>
    <t>2020-01-27</t>
    <phoneticPr fontId="1" type="noConversion"/>
  </si>
  <si>
    <t>일양약품</t>
    <phoneticPr fontId="1" type="noConversion"/>
  </si>
  <si>
    <t>조아제약</t>
    <phoneticPr fontId="1" type="noConversion"/>
  </si>
  <si>
    <t>대성파인텍</t>
    <phoneticPr fontId="1" type="noConversion"/>
  </si>
  <si>
    <t>007570</t>
    <phoneticPr fontId="1" type="noConversion"/>
  </si>
  <si>
    <t>034940</t>
    <phoneticPr fontId="1" type="noConversion"/>
  </si>
  <si>
    <t>104040</t>
    <phoneticPr fontId="1" type="noConversion"/>
  </si>
  <si>
    <t>206640</t>
    <phoneticPr fontId="1" type="noConversion"/>
  </si>
  <si>
    <t>2020-01-28</t>
  </si>
  <si>
    <t>2020-01-28</t>
    <phoneticPr fontId="1" type="noConversion"/>
  </si>
  <si>
    <t>수익율</t>
    <phoneticPr fontId="1" type="noConversion"/>
  </si>
  <si>
    <t>바디텍메드</t>
    <phoneticPr fontId="1" type="noConversion"/>
  </si>
  <si>
    <t>My공식_급등주검색_V0.01</t>
  </si>
  <si>
    <t>My공식_급등주검색_V0.02</t>
  </si>
  <si>
    <t>001060</t>
    <phoneticPr fontId="1" type="noConversion"/>
  </si>
  <si>
    <t>JW중외제약</t>
    <phoneticPr fontId="1" type="noConversion"/>
  </si>
  <si>
    <t>009290</t>
    <phoneticPr fontId="1" type="noConversion"/>
  </si>
  <si>
    <t>광동제약</t>
    <phoneticPr fontId="1" type="noConversion"/>
  </si>
  <si>
    <t>044480</t>
    <phoneticPr fontId="1" type="noConversion"/>
  </si>
  <si>
    <t>바이오제네틱스</t>
    <phoneticPr fontId="1" type="noConversion"/>
  </si>
  <si>
    <t>https://blog1714.tistory.com/</t>
    <phoneticPr fontId="1" type="noConversion"/>
  </si>
  <si>
    <t>노다지증권방송 한희태</t>
    <phoneticPr fontId="1" type="noConversion"/>
  </si>
  <si>
    <t>004650</t>
    <phoneticPr fontId="1" type="noConversion"/>
  </si>
  <si>
    <t>창해에탄올</t>
    <phoneticPr fontId="1" type="noConversion"/>
  </si>
  <si>
    <t>006620</t>
    <phoneticPr fontId="1" type="noConversion"/>
  </si>
  <si>
    <t>동구바이오제약</t>
    <phoneticPr fontId="1" type="noConversion"/>
  </si>
  <si>
    <t>에넥스</t>
    <phoneticPr fontId="1" type="noConversion"/>
  </si>
  <si>
    <t>MH에탄올</t>
    <phoneticPr fontId="1" type="noConversion"/>
  </si>
  <si>
    <t>031310</t>
    <phoneticPr fontId="1" type="noConversion"/>
  </si>
  <si>
    <t>아이즈비전</t>
    <phoneticPr fontId="1" type="noConversion"/>
  </si>
  <si>
    <t>126560</t>
    <phoneticPr fontId="1" type="noConversion"/>
  </si>
  <si>
    <t>현대에이치씨엔</t>
    <phoneticPr fontId="1" type="noConversion"/>
  </si>
  <si>
    <t>2020-01-29</t>
  </si>
  <si>
    <t>2020-01-29</t>
    <phoneticPr fontId="1" type="noConversion"/>
  </si>
  <si>
    <t>053110</t>
    <phoneticPr fontId="1" type="noConversion"/>
  </si>
  <si>
    <t>소리바다</t>
    <phoneticPr fontId="1" type="noConversion"/>
  </si>
  <si>
    <t>090410</t>
    <phoneticPr fontId="1" type="noConversion"/>
  </si>
  <si>
    <t>덕신하우징</t>
    <phoneticPr fontId="1" type="noConversion"/>
  </si>
  <si>
    <t>눌림목검색_V0.02</t>
  </si>
  <si>
    <t>지식경영공장(Kevin)</t>
    <phoneticPr fontId="1" type="noConversion"/>
  </si>
  <si>
    <t>https://kmisfactory.tistory.com</t>
    <phoneticPr fontId="1" type="noConversion"/>
  </si>
  <si>
    <t>기본개념잡기 좋음</t>
    <phoneticPr fontId="1" type="noConversion"/>
  </si>
  <si>
    <t>시스템트레이더</t>
    <phoneticPr fontId="1" type="noConversion"/>
  </si>
  <si>
    <t>https://stock79.tistory.com</t>
    <phoneticPr fontId="1" type="noConversion"/>
  </si>
  <si>
    <t>전업투자자 재해석</t>
    <phoneticPr fontId="1" type="noConversion"/>
  </si>
  <si>
    <t>https://reint.tistory.com/</t>
    <phoneticPr fontId="1" type="noConversion"/>
  </si>
  <si>
    <t>퀀트공부시 필요</t>
    <phoneticPr fontId="1" type="noConversion"/>
  </si>
  <si>
    <t>찌소의 주식차트분석</t>
    <phoneticPr fontId="1" type="noConversion"/>
  </si>
  <si>
    <t>https://jjisso.tistory.com/</t>
    <phoneticPr fontId="1" type="noConversion"/>
  </si>
  <si>
    <t>기법공부시 필요</t>
    <phoneticPr fontId="1" type="noConversion"/>
  </si>
  <si>
    <t>조건검색식매매의최강자</t>
    <phoneticPr fontId="1" type="noConversion"/>
  </si>
  <si>
    <t>https://cafe.naver.com/kiwoomhippochart</t>
    <phoneticPr fontId="1" type="noConversion"/>
  </si>
  <si>
    <t>조슈아의주식</t>
    <phoneticPr fontId="1" type="noConversion"/>
  </si>
  <si>
    <t>https://blog.naver.com/owen75</t>
    <phoneticPr fontId="1" type="noConversion"/>
  </si>
  <si>
    <t>https://blog.naver.com/mdew3854</t>
    <phoneticPr fontId="1" type="noConversion"/>
  </si>
  <si>
    <t>주식하는쉐프</t>
    <phoneticPr fontId="1" type="noConversion"/>
  </si>
  <si>
    <t>https://koostar.tistory.com/</t>
    <phoneticPr fontId="1" type="noConversion"/>
  </si>
  <si>
    <t>리베로스탁보물상자</t>
    <phoneticPr fontId="1" type="noConversion"/>
  </si>
  <si>
    <t>011090</t>
    <phoneticPr fontId="1" type="noConversion"/>
  </si>
  <si>
    <t>023150</t>
    <phoneticPr fontId="1" type="noConversion"/>
  </si>
  <si>
    <t>2020-01-30</t>
    <phoneticPr fontId="1" type="noConversion"/>
  </si>
  <si>
    <t>대영포장</t>
    <phoneticPr fontId="1" type="noConversion"/>
  </si>
  <si>
    <t>2020-01-30</t>
  </si>
  <si>
    <t>종가매수검색_V0.05</t>
  </si>
  <si>
    <t>059090</t>
    <phoneticPr fontId="1" type="noConversion"/>
  </si>
  <si>
    <t>미코</t>
    <phoneticPr fontId="1" type="noConversion"/>
  </si>
  <si>
    <t>014160</t>
    <phoneticPr fontId="1" type="noConversion"/>
  </si>
  <si>
    <t>눌림목검색(20일선)_V0.01</t>
  </si>
  <si>
    <t>045520</t>
    <phoneticPr fontId="1" type="noConversion"/>
  </si>
  <si>
    <t>크린앤사이언스</t>
    <phoneticPr fontId="1" type="noConversion"/>
  </si>
  <si>
    <t>086060</t>
    <phoneticPr fontId="1" type="noConversion"/>
  </si>
  <si>
    <t>진바이오텍</t>
    <phoneticPr fontId="1" type="noConversion"/>
  </si>
  <si>
    <t>2020-01-31</t>
  </si>
  <si>
    <t>내용</t>
    <phoneticPr fontId="1" type="noConversion"/>
  </si>
  <si>
    <t>My공식_종가매수_돌파후유지_V0.02</t>
    <phoneticPr fontId="1" type="noConversion"/>
  </si>
  <si>
    <t>034120</t>
    <phoneticPr fontId="1" type="noConversion"/>
  </si>
  <si>
    <t>SBS</t>
    <phoneticPr fontId="1" type="noConversion"/>
  </si>
  <si>
    <t>2020-02-03</t>
    <phoneticPr fontId="1" type="noConversion"/>
  </si>
  <si>
    <t>021050</t>
    <phoneticPr fontId="1" type="noConversion"/>
  </si>
  <si>
    <t>서원</t>
    <phoneticPr fontId="1" type="noConversion"/>
  </si>
  <si>
    <t>종가배팅</t>
    <phoneticPr fontId="1" type="noConversion"/>
  </si>
  <si>
    <t>My공식_종가매수_5종배기법_V0.01</t>
    <phoneticPr fontId="1" type="noConversion"/>
  </si>
  <si>
    <t>1. 당일종가가 5일선 아래에서 끝남
2. 당일캔들이 20일선 위에 위치하고 20일선이 상향
3. 전일캔들이 5일선 위에 위치
4. 당일 5, 10, 20 선 정배열
5. 최근 상승중 조정
6. 이평선의 이격이 살짝 벌어져 있음.
7. 수익이 발생하지 않았을 경우 추가매수 고려. 최대 2일</t>
    <phoneticPr fontId="1" type="noConversion"/>
  </si>
  <si>
    <t>My공식_종가매수_기준봉_V0.01</t>
    <phoneticPr fontId="1" type="noConversion"/>
  </si>
  <si>
    <t>1. 매수기준봉은 5~20% 양봉. 이후 매수여력이 익일 발현되기를 기대.(익일 매수여력이 충분히 매도세력을 압도하는지가 관건)
2. 거래량 30000 이상.
3. 강세패턴구간이 시작되는 시점.
4. 볼린저밴드 돌파
5. 스토캐스틱 상승 추세
6. 저항이 적은 구간 OR 기준봉이 세력인 봉</t>
    <phoneticPr fontId="1" type="noConversion"/>
  </si>
  <si>
    <t>2020-02-05</t>
  </si>
  <si>
    <t>2020-02-05</t>
    <phoneticPr fontId="1" type="noConversion"/>
  </si>
  <si>
    <t>195500</t>
    <phoneticPr fontId="1" type="noConversion"/>
  </si>
  <si>
    <t>마니커에프앤지</t>
    <phoneticPr fontId="1" type="noConversion"/>
  </si>
  <si>
    <t>2020-02-04</t>
    <phoneticPr fontId="1" type="noConversion"/>
  </si>
  <si>
    <t>레이언스</t>
    <phoneticPr fontId="1" type="noConversion"/>
  </si>
  <si>
    <t>228850</t>
    <phoneticPr fontId="1" type="noConversion"/>
  </si>
  <si>
    <t>피엔이솔루션</t>
    <phoneticPr fontId="1" type="noConversion"/>
  </si>
  <si>
    <t>131390</t>
    <phoneticPr fontId="1" type="noConversion"/>
  </si>
  <si>
    <t>상신이디피</t>
    <phoneticPr fontId="1" type="noConversion"/>
  </si>
  <si>
    <t>091580</t>
    <phoneticPr fontId="1" type="noConversion"/>
  </si>
  <si>
    <t>042370</t>
    <phoneticPr fontId="1" type="noConversion"/>
  </si>
  <si>
    <t>비츠로테크</t>
    <phoneticPr fontId="1" type="noConversion"/>
  </si>
  <si>
    <t>2020-02-06</t>
  </si>
  <si>
    <t>돌파매매_V0.03</t>
  </si>
  <si>
    <t>돌파매매_V0.03</t>
    <phoneticPr fontId="1" type="noConversion"/>
  </si>
  <si>
    <t>파미셀</t>
    <phoneticPr fontId="1" type="noConversion"/>
  </si>
  <si>
    <t>007460</t>
    <phoneticPr fontId="1" type="noConversion"/>
  </si>
  <si>
    <t>005690</t>
    <phoneticPr fontId="1" type="noConversion"/>
  </si>
  <si>
    <t>에이프로젠 KIC</t>
    <phoneticPr fontId="1" type="noConversion"/>
  </si>
  <si>
    <t>KTB투자증권</t>
    <phoneticPr fontId="1" type="noConversion"/>
  </si>
  <si>
    <t>030210</t>
    <phoneticPr fontId="1" type="noConversion"/>
  </si>
  <si>
    <t>돌파매매_V0.03</t>
    <phoneticPr fontId="1" type="noConversion"/>
  </si>
  <si>
    <t>지수명</t>
    <phoneticPr fontId="1" type="noConversion"/>
  </si>
  <si>
    <t xml:space="preserve">Parabolic(가속변수, 가속변수최대값) </t>
    <phoneticPr fontId="1" type="noConversion"/>
  </si>
  <si>
    <t xml:space="preserve">Bollinger Band(중심선이될이평선, 표준편차) </t>
    <phoneticPr fontId="1" type="noConversion"/>
  </si>
  <si>
    <t>설명</t>
    <phoneticPr fontId="1" type="noConversion"/>
  </si>
  <si>
    <t>활용</t>
    <phoneticPr fontId="1" type="noConversion"/>
  </si>
  <si>
    <t xml:space="preserve">  - 주가아래에 있다가 주가와 만나고 주가위로 뛰게 되는데 만나는 지점이 매수 포인트.
  - 주가위에 있다가 주가와 만나고 주가아래로 떨어지게 되는데 만나는 지점이 매도 포인트.</t>
    <phoneticPr fontId="1" type="noConversion"/>
  </si>
  <si>
    <t xml:space="preserve">  - 주가등락폭이 적은 상황에서 밴드의 상-하한선폭도 작아진다. 이때는 조만간 가격의 변동성이 커질 가능성이 높다.
  - 주가등락폭이 큰 상황에서 밴드의 상-하한선폭도 확대된다. 이때는 본격적인 추세전환의 가능성이 높다.
  - 주가가 상한선에 접근하고 지표가 강세면 매수, 주가가 하한선에 접근하고 지표가 약세면 매도.
  - 주가가 상한선을 여러번 건드리지만 주가지표가 약세면 상한선 근처에서 매도.
  - 주가가 하한선을 여러번 건드리지만 주가지표가 강세면 하한선 근처에서 매수.
  - 밴드가 수렴되었다가 폭이 넓어지면서 상한선을 강하게 돌파하면 매수.
  - 주가가 밴드의 상한선을 충분히 이탈하면 매도.(과매수)
  - 주가가 밴드의 하한선을 충분히 이탈하면 매수.(과매도)</t>
    <phoneticPr fontId="1" type="noConversion"/>
  </si>
  <si>
    <t xml:space="preserve">  * %K 값이 %D값을 돌파하느냐 하향이탈하느냐, %K의 수준이 85이상이냐 70이상이냐 30이하이냐 15이하이냐 두가지를 동시에 봐주어야 함.
  - %K 값이 %D 선을 상향돌파하면 매수 신호
  - %K 값이 %D 선을 하향이탈하면 매도 신호
  - %K 값이 85이상이면 상승추세이기는 하지만 과매수구간으로 판단하여 매도
  - %K 값이 70이상이면 일반적인 상승추세
  - %K 값이 30이하이면 일반적인 하락추세
  - %K 값이 15이하이면 너무많은 과매도구간으로 판단하여 매수</t>
    <phoneticPr fontId="1" type="noConversion"/>
  </si>
  <si>
    <t xml:space="preserve">  * 구름대는 저항을 의미.
  - 주가가 파란구름대 밑에 있다가 상향돌파하면 상승추세로 전환될 가능성이 커짐. 주의를 기울이기 시작.
  - 주가가 붉은구름대 위에 있다가 하향돌파하면 하락추세로 전환될 가능성이 커짐. 주의를 기울이기 시작.
  - 후행스팬이 과거주가를 돌파하면 주가가 상승할 가능성이 높음.
  - 후행스팬과 과거주가가 서로 교차하면서 횡보를 하면(꽈배기) 다음에 큰 파동이 나올 징조.(상향 혹은 하향)</t>
    <phoneticPr fontId="1" type="noConversion"/>
  </si>
  <si>
    <t>DMI</t>
    <phoneticPr fontId="1" type="noConversion"/>
  </si>
  <si>
    <t>2020-02-07</t>
  </si>
  <si>
    <t xml:space="preserve">Stochastic(분석기간, Fast지수이동평균, Slow지수이동평균) </t>
    <phoneticPr fontId="1" type="noConversion"/>
  </si>
  <si>
    <t>일목균형표(전환선, 기준선, 후행스팬, 선행스팬1, 선행스팬2)</t>
    <phoneticPr fontId="1" type="noConversion"/>
  </si>
  <si>
    <r>
      <rPr>
        <b/>
        <sz val="9"/>
        <color rgb="FF0070C0"/>
        <rFont val="맑은 고딕"/>
        <family val="3"/>
        <charset val="129"/>
        <scheme val="minor"/>
      </rPr>
      <t xml:space="preserve">  * 일본에서 개발된 지표로 주가의 움직임을 5개의 의미 있는 선을 이용하여 주가를 예측하는 지표.</t>
    </r>
    <r>
      <rPr>
        <sz val="9"/>
        <color theme="1"/>
        <rFont val="맑은 고딕"/>
        <family val="2"/>
        <charset val="129"/>
        <scheme val="minor"/>
      </rPr>
      <t xml:space="preserve">
  - 전환선 : (9일 중 최고가격 + 9일 중 최저가격) / 2
  - 기준선 = (26일 중 최고가격 + 26일 중 최저가격) / 2
  - 후행스팬 = 현재주가를 26일 뒤로 보내서 연결한 선(현재주가를 26일 과거로 보냈을 때의 기준선)
  - 선행스팬1 = (기준선 + 전환선 ) /2 의 값을 26일 선행하여 그린 선
  - 선행스팬2 = (52일 중 최고가격 + 52일 중 최저가격)/2의 수치를 26일 선행하여 그린 선
  - (붉은)구름대(양운) = 선행스팬1이 선행스팬2보다 높은위치에 있는 구간.(상승구간)
  - (파란)구름대(음운) = 선행스팬1이 선행스팬2보다 낮은위치에 있는 구간.(하락구간)</t>
    </r>
    <phoneticPr fontId="1" type="noConversion"/>
  </si>
  <si>
    <r>
      <rPr>
        <b/>
        <sz val="9"/>
        <color rgb="FF0070C0"/>
        <rFont val="맑은 고딕"/>
        <family val="3"/>
        <charset val="129"/>
        <scheme val="minor"/>
      </rPr>
      <t xml:space="preserve">  * 일정기간동안의 주가변동폭중에서 금일종가의 위치를 백분률로 나타내는 지표로서 주가가 움직이는 특성을 가장 잘 반영하는 지표중의 하나.</t>
    </r>
    <r>
      <rPr>
        <sz val="9"/>
        <color theme="1"/>
        <rFont val="맑은 고딕"/>
        <family val="2"/>
        <charset val="129"/>
        <scheme val="minor"/>
      </rPr>
      <t xml:space="preserve">
  - 분석기간의 최고가격과 최저가격을 계산해서 현재 주가가 어느위치에 있는지 파악하기 위한 지표.
  - 분석기간 : %K를 구하기위한변수. %K는 최근 분석기간만큼의 과거일수중 가장 놓은 종가를 100%, 낮은 종가를 0%로 
    봤을때 현재 가격의 위치.
  - Fast지수이동평균 : %D를 구하기위한변수. %D는 %K을 Fast지수이동평균만큼 이동평균을 낸 수치. =&gt; Fast Stochastic
  - Slow지수이동평균 : Fast Stochastic을 Slow지수이동평균만큼 이동평균을 낸 수치. =&gt; Slow Stochastic</t>
    </r>
    <phoneticPr fontId="1" type="noConversion"/>
  </si>
  <si>
    <r>
      <rPr>
        <b/>
        <sz val="9"/>
        <color rgb="FF0070C0"/>
        <rFont val="맑은 고딕"/>
        <family val="3"/>
        <charset val="129"/>
        <scheme val="minor"/>
      </rPr>
      <t xml:space="preserve">  * 주가의 변동에 따라 상하밴드의 폭이 같이 움직이게하여 주가의 움직임을 밴드 내에서 판단하고자 고안된 주가지표.</t>
    </r>
    <r>
      <rPr>
        <sz val="9"/>
        <color theme="1"/>
        <rFont val="맑은 고딕"/>
        <family val="2"/>
        <charset val="129"/>
        <scheme val="minor"/>
      </rPr>
      <t xml:space="preserve">
  - 중심선 : 중심선이될이평선
  - 상한선 : 중심선이될이평선 + 표준편차.
  - 하한선 : 중심선이될이평선 - 표준편차. </t>
    </r>
    <phoneticPr fontId="1" type="noConversion"/>
  </si>
  <si>
    <r>
      <rPr>
        <b/>
        <sz val="9"/>
        <color rgb="FF0070C0"/>
        <rFont val="맑은 고딕"/>
        <family val="3"/>
        <charset val="129"/>
        <scheme val="minor"/>
      </rPr>
      <t xml:space="preserve">  * 주가의 변동속도를 측정해주는 지표.</t>
    </r>
    <r>
      <rPr>
        <sz val="9"/>
        <color theme="1"/>
        <rFont val="맑은 고딕"/>
        <family val="2"/>
        <charset val="129"/>
        <scheme val="minor"/>
      </rPr>
      <t xml:space="preserve">
  - SAR = 전일SAR + (가속변수 * (최고가혹은최저가 - 전일 SAR))</t>
    </r>
    <phoneticPr fontId="1" type="noConversion"/>
  </si>
  <si>
    <r>
      <t xml:space="preserve">지표 내용
A [일]거래량:30000이상 999999999이하
</t>
    </r>
    <r>
      <rPr>
        <b/>
        <sz val="9"/>
        <color rgb="FF0070C0"/>
        <rFont val="맑은 고딕"/>
        <family val="3"/>
        <charset val="129"/>
        <scheme val="minor"/>
      </rPr>
      <t xml:space="preserve"> ==&gt; 당일 거래량이 높고 최근 시장 주도주나 대장주 종목</t>
    </r>
    <r>
      <rPr>
        <sz val="9"/>
        <color theme="1"/>
        <rFont val="맑은 고딕"/>
        <family val="3"/>
        <charset val="129"/>
        <scheme val="minor"/>
      </rPr>
      <t xml:space="preserve">
J [일]0봉전 Parabolic(0.02,0.2) 종가가 Parabolic을 상향돌파
</t>
    </r>
    <r>
      <rPr>
        <b/>
        <sz val="9"/>
        <color rgb="FF0070C0"/>
        <rFont val="맑은 고딕"/>
        <family val="3"/>
        <charset val="129"/>
        <scheme val="minor"/>
      </rPr>
      <t xml:space="preserve"> ==&gt; 금일주가상승 가속도가 붙는 종목</t>
    </r>
    <r>
      <rPr>
        <sz val="9"/>
        <color theme="1"/>
        <rFont val="맑은 고딕"/>
        <family val="3"/>
        <charset val="129"/>
        <scheme val="minor"/>
      </rPr>
      <t xml:space="preserve">
E [일]0봉전 Bollinger Band(20,2) 종가가 상한선 상향돌파
</t>
    </r>
    <r>
      <rPr>
        <b/>
        <sz val="9"/>
        <color rgb="FF0070C0"/>
        <rFont val="맑은 고딕"/>
        <family val="3"/>
        <charset val="129"/>
        <scheme val="minor"/>
      </rPr>
      <t xml:space="preserve"> ==&gt;&gt; 당일 주가가 터진 종목</t>
    </r>
    <r>
      <rPr>
        <sz val="9"/>
        <color theme="1"/>
        <rFont val="맑은 고딕"/>
        <family val="3"/>
        <charset val="129"/>
        <scheme val="minor"/>
      </rPr>
      <t xml:space="preserve">
F [일]0봉전 Stochastic slow(12,5,5) slow %K 1봉 연속상승
</t>
    </r>
    <r>
      <rPr>
        <b/>
        <sz val="9"/>
        <color rgb="FF0070C0"/>
        <rFont val="맑은 고딕"/>
        <family val="3"/>
        <charset val="129"/>
        <scheme val="minor"/>
      </rPr>
      <t xml:space="preserve"> ==&gt;&gt; 주가가 상승중인 종목</t>
    </r>
    <r>
      <rPr>
        <sz val="9"/>
        <color theme="1"/>
        <rFont val="맑은 고딕"/>
        <family val="3"/>
        <charset val="129"/>
        <scheme val="minor"/>
      </rPr>
      <t xml:space="preserve">
G [일]0봉전 일목균형표(9,26,52) 1봉이내 주가 선행스팬 2 상향돌파후 지속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H [일]0봉전 일목균형표(9,26,52) 선행스팬 2 &lt;= 주가
</t>
    </r>
    <r>
      <rPr>
        <b/>
        <sz val="9"/>
        <color rgb="FF0070C0"/>
        <rFont val="맑은 고딕"/>
        <family val="3"/>
        <charset val="129"/>
        <scheme val="minor"/>
      </rPr>
      <t xml:space="preserve"> ==&gt;&gt; 주가가 상승추세인 종목</t>
    </r>
    <r>
      <rPr>
        <sz val="9"/>
        <color theme="1"/>
        <rFont val="맑은 고딕"/>
        <family val="3"/>
        <charset val="129"/>
        <scheme val="minor"/>
      </rPr>
      <t xml:space="preserve">
I [일]0봉전 DI(14) -DI 0이상 8이하
</t>
    </r>
    <r>
      <rPr>
        <b/>
        <sz val="9"/>
        <color rgb="FFFF0000"/>
        <rFont val="맑은 고딕"/>
        <family val="3"/>
        <charset val="129"/>
        <scheme val="minor"/>
      </rPr>
      <t xml:space="preserve"> ==&gt;&gt; 정확한 의미 모르겠음.</t>
    </r>
    <r>
      <rPr>
        <sz val="9"/>
        <color theme="1"/>
        <rFont val="맑은 고딕"/>
        <family val="3"/>
        <charset val="129"/>
        <scheme val="minor"/>
      </rPr>
      <t xml:space="preserve">
K 상장주식수 대비 2일전 외국인 순매수수량 0.05%이상 10%이하
L 상장주식수 대비 2일전 기관 순매수수량 0.05%이상 10%이하
N 상장주식수 대비 1일전 외국인 순매수수량 0.05%이상 10%이하
O 상장주식수 대비 1일전 기관 순매수수량 0.05%이상 10%이하
Q 0봉전 10일중 2일 외국인 순매수발생 최소순매매수량 10000주
R 0봉전 10일중 2일 기관 순매수발생 최소순매매수량 10000주
S 체결강도 100%이상 500%이하
A and J and E and F and (G or H) and (!I) and (K or L or N or O) and (Q or R) and S
1. 당일 거래량이 높고 최근 시장 주도주나 대장주 종목
2. 당일과 최근 거래일이내 기관이나 외인의 수급이 좋은 종목
3. 개인주체의 테마성 종목은 제외시킨다
4. 전날 혹은 당일 증권방송 및 증권사 추천 종목중 5거래일 기관 수급이 높은 종목
5. 금요일에는 되도록 거래를 하지 않는다
6. 선물을 보며[0783] 외인의 선물매도세가 끊이지 않을 경우 주의를 하며 배팅한다.
7. 시황이 매우 안좋거나 외인의 선물매도세가 멈추지 않을 경우 아예 종가배팅을 하지 않거나 동시호가에 한다.</t>
    </r>
    <phoneticPr fontId="1" type="noConversion"/>
  </si>
  <si>
    <t>RSI</t>
    <phoneticPr fontId="1" type="noConversion"/>
  </si>
  <si>
    <r>
      <rPr>
        <b/>
        <sz val="9"/>
        <color rgb="FF0070C0"/>
        <rFont val="맑은 고딕"/>
        <family val="3"/>
        <charset val="129"/>
        <scheme val="minor"/>
      </rPr>
      <t xml:space="preserve">  * 시장의 추세를 알아보는 지표.(Directional Movement Index)</t>
    </r>
    <r>
      <rPr>
        <sz val="9"/>
        <color theme="1"/>
        <rFont val="맑은 고딕"/>
        <family val="3"/>
        <charset val="129"/>
        <scheme val="minor"/>
      </rPr>
      <t xml:space="preserve">
  - +DM : (당일고가-전일고가) &gt; 0 이고 (당일고가-전일고가 &gt; 전일저가-당일저가) 이면 (당일고가-전일고가) 아니면 0
  - -DM  : (전일저가-당일저가) &gt; 0 이고 (당일고가-전일고가 &gt; 전일저가-당일저가) 이면 (전일저가-당일저가) 아니면 0
  - TR : (고가-저가), (전일종가-당일고가)의 절대값, (전일종가-당일저가)의 절대값중 최대값.
  - DMI : (+DM 빼기 -DM)의 절대값/(+DM 더하기 -DM) * 100</t>
    </r>
    <phoneticPr fontId="1" type="noConversion"/>
  </si>
  <si>
    <r>
      <rPr>
        <b/>
        <sz val="9"/>
        <color rgb="FF0070C0"/>
        <rFont val="맑은 고딕"/>
        <family val="3"/>
        <charset val="129"/>
        <scheme val="minor"/>
      </rPr>
      <t xml:space="preserve">  * 주가상승세와 주가하락세를 상호 비교하여 추출한 주가상승세의 상대강도지수</t>
    </r>
    <r>
      <rPr>
        <sz val="9"/>
        <color theme="1"/>
        <rFont val="맑은 고딕"/>
        <family val="2"/>
        <charset val="129"/>
        <scheme val="minor"/>
      </rPr>
      <t xml:space="preserve">
  - RSI = (N일간의 주가 상승폭 합계 / (N일간의 주가 상승폭 합계+N일간의 주가 하락폭 합계)) *100</t>
    </r>
    <phoneticPr fontId="1" type="noConversion"/>
  </si>
  <si>
    <t xml:space="preserve">  - 선행지수 혹은 동행지수로 사용가능.
  - 50% 이상이면 매수세가 강했던 경우
  - 50% 이하이면 매도세가 강했던 경우</t>
    <phoneticPr fontId="1" type="noConversion"/>
  </si>
  <si>
    <t>https://www.youtube.com/watch?v=258D9JM8CP8</t>
    <phoneticPr fontId="1" type="noConversion"/>
  </si>
  <si>
    <t>종가 배팅을 위한 종목 선정 간편 검색식</t>
    <phoneticPr fontId="1" type="noConversion"/>
  </si>
  <si>
    <t>종가배팅을 위한 검색식 및 진행방법 참고(영웅문)</t>
    <phoneticPr fontId="1" type="noConversion"/>
  </si>
  <si>
    <t xml:space="preserve">  - 오늘주가가 어제보다 위에 있으면 +DM
  - 오늘주가가 어제보다 아래에 있으면 -DM
  - 오늘주가가 어제주가의 범위내에 있으면 DM은 0
  - 오늘주가범위가 전일의 범위를 넘을 경우에는 넘는범위가 큰쪽이 위이면 +DM이고 아래이면 -DM 
  - 통상 +DM선과 -DM선의 차이가 클수록 추세는 강하다.
  - +DM 가 -DM를 상향돌파하면 매수기회(바로 매수하기보다는 교차일의 주가고점보다 주가가 더 상승했을 때가 매수 시점)
  - +DM 가 -DM를 하향돌파하면 매도기회(바로 매도하기보다는 교차일의 주가저점보다 주가가 더 하락했을 때가 매도 시점)</t>
    <phoneticPr fontId="1" type="noConversion"/>
  </si>
  <si>
    <t>용식_종가매매_V0.01</t>
    <phoneticPr fontId="1" type="noConversion"/>
  </si>
  <si>
    <t>태림포장</t>
    <phoneticPr fontId="1" type="noConversion"/>
  </si>
  <si>
    <t>에코프로</t>
    <phoneticPr fontId="1" type="noConversion"/>
  </si>
  <si>
    <t>어보브반도체</t>
    <phoneticPr fontId="1" type="noConversion"/>
  </si>
  <si>
    <t>피엔티</t>
    <phoneticPr fontId="1" type="noConversion"/>
  </si>
  <si>
    <t>2020-02-11</t>
    <phoneticPr fontId="1" type="noConversion"/>
  </si>
  <si>
    <t>086520</t>
    <phoneticPr fontId="1" type="noConversion"/>
  </si>
  <si>
    <t>102120</t>
    <phoneticPr fontId="1" type="noConversion"/>
  </si>
  <si>
    <t>137400</t>
    <phoneticPr fontId="1" type="noConversion"/>
  </si>
  <si>
    <t>차트명</t>
    <phoneticPr fontId="1" type="noConversion"/>
  </si>
  <si>
    <t>캔들모양</t>
    <phoneticPr fontId="1" type="noConversion"/>
  </si>
  <si>
    <t>실전팁</t>
    <phoneticPr fontId="1" type="noConversion"/>
  </si>
  <si>
    <t>장대양봉</t>
    <phoneticPr fontId="1" type="noConversion"/>
  </si>
  <si>
    <t>상</t>
    <phoneticPr fontId="1" type="noConversion"/>
  </si>
  <si>
    <t>바닥권에서 나타날 때는 추세가 상승으로 전환될 가능성 높음. 단, 급등 후 나타날 경우 세력들이 차익실현을 위해 개인투자자들을 유혹하기 위한 속임수일 수 있으므로 주의할 것</t>
    <phoneticPr fontId="1" type="noConversion"/>
  </si>
  <si>
    <t>아래꼬리양봉
(망치형)</t>
    <phoneticPr fontId="1" type="noConversion"/>
  </si>
  <si>
    <t>중</t>
    <phoneticPr fontId="1" type="noConversion"/>
  </si>
  <si>
    <t>시가 대비 하락했다가 매수세력의 힘으로 재상승해 장마감시 최고가를 기록한 경우 생김.</t>
    <phoneticPr fontId="1" type="noConversion"/>
  </si>
  <si>
    <t>시가 최고가이고 종가가 최고가이며 시가보다 높게 상승해 장마감에 최고가를 기록할 경우 생김. 세력들이 강하게 매수하는 경우 생김</t>
    <phoneticPr fontId="1" type="noConversion"/>
  </si>
  <si>
    <t>바닥권에서 나타날 때는 상승 추세로의 전환 가능성 높음.(실전에서 몸통이 짧고 아래꼬리가  길수록 상승전환 가능성 높음)</t>
    <phoneticPr fontId="1" type="noConversion"/>
  </si>
  <si>
    <t>위꼬리양봉
(역망치형, 샅바형)</t>
    <phoneticPr fontId="1" type="noConversion"/>
  </si>
  <si>
    <t>하</t>
    <phoneticPr fontId="1" type="noConversion"/>
  </si>
  <si>
    <t>시가 대비 상승했다가 시세차익을 노리는 단기매도세력에 의해 하락시 생김(시가보다는 높게 마감). 참고록 위꼬리가 몸통보가 길면 샅바형, 짧으면 역망치형 이라고 함.</t>
    <phoneticPr fontId="1" type="noConversion"/>
  </si>
  <si>
    <t>위아래꼬리양봉
(팽이형)</t>
    <phoneticPr fontId="1" type="noConversion"/>
  </si>
  <si>
    <t>시가 대비 하락했다가 상승 후 재하락할 때 생김(양봉이므로 시가보다 종가는 높게 마감)</t>
    <phoneticPr fontId="1" type="noConversion"/>
  </si>
  <si>
    <t>매수세력과 매도세력이 맞붙을 때 나타나며 기존 상승추세의 약화를 의미(상승추세의 약화 내지 지속 등). 일단 관망하는 자세 필요.</t>
    <phoneticPr fontId="1" type="noConversion"/>
  </si>
  <si>
    <t>장대음봉</t>
    <phoneticPr fontId="1" type="noConversion"/>
  </si>
  <si>
    <t>(상승/하락)신뢰도</t>
    <phoneticPr fontId="1" type="noConversion"/>
  </si>
  <si>
    <t>시가 최고가이고 종가가 최저가이며 시가보다 낮게 하락해 장마감에 최저가를 기록한 경우 생김. 세력들이 강하게 매도하는 경우 생김.</t>
    <phoneticPr fontId="1" type="noConversion"/>
  </si>
  <si>
    <t>천장권에서 나타날 때는 급락 또는 하락추세 가능성 높음. 바닥권에서 나타날 경우도 추가 급락이 이어지는 경우가 많으므로 주의 필요.</t>
    <phoneticPr fontId="1" type="noConversion"/>
  </si>
  <si>
    <t>아래꼬리음봉
(교수형)</t>
    <phoneticPr fontId="1" type="noConversion"/>
  </si>
  <si>
    <r>
      <t xml:space="preserve">고가권에서 나타날 경우 시세 급락 등 추세하락이 이어질 가능성 높음. </t>
    </r>
    <r>
      <rPr>
        <b/>
        <sz val="9"/>
        <color theme="1"/>
        <rFont val="맑은 고딕"/>
        <family val="3"/>
        <charset val="129"/>
        <scheme val="minor"/>
      </rPr>
      <t>(매수세력이 약해질 때 생김)</t>
    </r>
    <phoneticPr fontId="1" type="noConversion"/>
  </si>
  <si>
    <r>
      <t>바닥권에서 나타날 경우 상승 추세신호로 인식</t>
    </r>
    <r>
      <rPr>
        <b/>
        <sz val="9"/>
        <color theme="1"/>
        <rFont val="맑은 고딕"/>
        <family val="3"/>
        <charset val="129"/>
        <scheme val="minor"/>
      </rPr>
      <t>(단타성 매물이 장기 투자세력에 의해 소화되는 과정으로 해석)</t>
    </r>
    <phoneticPr fontId="1" type="noConversion"/>
  </si>
  <si>
    <t>위꼬리음봉
(유성형)</t>
    <phoneticPr fontId="1" type="noConversion"/>
  </si>
  <si>
    <t>하</t>
    <phoneticPr fontId="1" type="noConversion"/>
  </si>
  <si>
    <t>시가보다 상승했다가 매도세력에 의해 시세가 시가보다 낮게 하락해 장마감에 최저가를 기록한 경우 생김.</t>
    <phoneticPr fontId="1" type="noConversion"/>
  </si>
  <si>
    <t>시가 대비 하락했다가 매수세력의 힘으로 재상승했으나 시가보다 낮게 상승하여 마감한 경우 생김.</t>
    <phoneticPr fontId="1" type="noConversion"/>
  </si>
  <si>
    <t>고점에서 나타날 경우는 상투를 찍고 하락할 가능성이, 바닥권에서 나타날 경우는 지지부진한 시세흐름이 이어질 가능성 높음.</t>
    <phoneticPr fontId="1" type="noConversion"/>
  </si>
  <si>
    <t>위아래꼬리음봉
(팽이형)</t>
    <phoneticPr fontId="1" type="noConversion"/>
  </si>
  <si>
    <t>하</t>
    <phoneticPr fontId="1" type="noConversion"/>
  </si>
  <si>
    <t>매수세력에 의해 시가보다 상승했다가 하락 후 재상승하며 마감할 때 생김.(단, 시가보다 종가가 낮게 마감)</t>
    <phoneticPr fontId="1" type="noConversion"/>
  </si>
  <si>
    <t xml:space="preserve">보통 매수세력과 매도세력이 맞붙을 때 나타나며, </t>
    <phoneticPr fontId="1" type="noConversion"/>
  </si>
  <si>
    <t>상승장악형</t>
    <phoneticPr fontId="1" type="noConversion"/>
  </si>
  <si>
    <t>중상</t>
    <phoneticPr fontId="1" type="noConversion"/>
  </si>
  <si>
    <t>전일의 음봉을 당일 양봉이 완전히 압도하며 감싼 패턴.</t>
    <phoneticPr fontId="1" type="noConversion"/>
  </si>
  <si>
    <r>
      <t>바닥권에서 나타날 경우 강한 상승 추세로의 전환신호로 인식</t>
    </r>
    <r>
      <rPr>
        <b/>
        <sz val="9"/>
        <color theme="1"/>
        <rFont val="맑은 고딕"/>
        <family val="3"/>
        <charset val="129"/>
        <scheme val="minor"/>
      </rPr>
      <t>(매수세력이 이전의 매도세력을 압도하며 시세를 끌어올릴 때 생김)</t>
    </r>
    <r>
      <rPr>
        <sz val="9"/>
        <color theme="1"/>
        <rFont val="맑은 고딕"/>
        <family val="3"/>
        <charset val="129"/>
        <scheme val="minor"/>
      </rPr>
      <t xml:space="preserve"> 특히 양봉에서 거래량이 급증하며 나타날 경우 신뢰도 높아짐.</t>
    </r>
    <phoneticPr fontId="1" type="noConversion"/>
  </si>
  <si>
    <t>전일의 종가보다 상승하는 모습의 연속된 3개의 양봉이 이어진 패턴</t>
    <phoneticPr fontId="1" type="noConversion"/>
  </si>
  <si>
    <r>
      <t>바닥권에서 나타날 경우는 아주 강한 상승추세로의 전환 내지 지속가능성을 나타냄</t>
    </r>
    <r>
      <rPr>
        <b/>
        <sz val="9"/>
        <color theme="1"/>
        <rFont val="맑은 고딕"/>
        <family val="3"/>
        <charset val="129"/>
        <scheme val="minor"/>
      </rPr>
      <t>(매수세력의 시세끌어올리기 시작으로 판단)</t>
    </r>
    <r>
      <rPr>
        <sz val="9"/>
        <color theme="1"/>
        <rFont val="맑은 고딕"/>
        <family val="2"/>
        <charset val="129"/>
        <scheme val="minor"/>
      </rPr>
      <t>. 단, 천장권에서 나타날 경우 단기고점인 경우가 많으므로 이 경우는 매도에 대비해야 함.</t>
    </r>
    <phoneticPr fontId="1" type="noConversion"/>
  </si>
  <si>
    <t>적삼병</t>
    <phoneticPr fontId="1" type="noConversion"/>
  </si>
  <si>
    <t>관통형</t>
    <phoneticPr fontId="1" type="noConversion"/>
  </si>
  <si>
    <t>하락추세에서 나타날 경우, 새로운 매수 세력의 출현을 알리는 강한 반전 신호임.</t>
    <phoneticPr fontId="1" type="noConversion"/>
  </si>
  <si>
    <t>샛별형</t>
    <phoneticPr fontId="1" type="noConversion"/>
  </si>
  <si>
    <t>전일종가보다는 낮게 시가가 형성되었지만 전일 음봉 몸통의 50%이상을 당일 양봉 몸통으로 관통하며 상승한 패턴.</t>
    <phoneticPr fontId="1" type="noConversion"/>
  </si>
  <si>
    <t>바닥권에서 샛별형 패턴이 나타날 경우, 강력한 상승 반전 신호임.</t>
    <phoneticPr fontId="1" type="noConversion"/>
  </si>
  <si>
    <t>흑삼병</t>
    <phoneticPr fontId="1" type="noConversion"/>
  </si>
  <si>
    <t>전일의 종가보다 하락하는 모습의 연속된 3개의 음봉이 이어진 패턴</t>
    <phoneticPr fontId="1" type="noConversion"/>
  </si>
  <si>
    <t>고가권에서 나타날 경우는 추가급락이 이어지는 경우가 많아 매우 강력한 매도신호로 해석됨. 바닥권에서 나타날 경우 역시 추가하락 가능성이 높음.</t>
    <phoneticPr fontId="1" type="noConversion"/>
  </si>
  <si>
    <t>흑운형</t>
    <phoneticPr fontId="1" type="noConversion"/>
  </si>
  <si>
    <t>석별형</t>
    <phoneticPr fontId="1" type="noConversion"/>
  </si>
  <si>
    <t>하</t>
    <phoneticPr fontId="1" type="noConversion"/>
  </si>
  <si>
    <t>전일양봉 몸통의 50% 이하에서 당일 종가가 형성된 음봉 패턴</t>
    <phoneticPr fontId="1" type="noConversion"/>
  </si>
  <si>
    <t>흑운형 패턴은 신뢰도는 높지 않으나 향후 하락 가능성에 대비해야 함.</t>
    <phoneticPr fontId="1" type="noConversion"/>
  </si>
  <si>
    <t>장대음봉에 이은 갭하락성 십자봉도지(혹은 몸통이 짧은 양봉). 그리고 이어진 양봉(종가가 첫째음봉몸통의 50%이상을 당일 양봉 몸통으로 관통하며 상승한 패턴)</t>
    <phoneticPr fontId="1" type="noConversion"/>
  </si>
  <si>
    <t>장대양봉에 이어진 갭상승 십자봉도지(혹은 몸통이 짧은 양봉). 그리고 이어진 음봉(종가가 첫째양봉몸통의 50%이하 가격에서 종가형성)등 3개 봉이 순서대로 이어진 패턴</t>
    <phoneticPr fontId="1" type="noConversion"/>
  </si>
  <si>
    <t>고가권에서 이러한 석별형 패턴이 나타날 경우, 강력한 하락 반전 신호임.</t>
    <phoneticPr fontId="1" type="noConversion"/>
  </si>
  <si>
    <t>2020-02-12</t>
  </si>
  <si>
    <t>2020-02-12</t>
    <phoneticPr fontId="1" type="noConversion"/>
  </si>
  <si>
    <t>용식_종가매매_V0.01</t>
    <phoneticPr fontId="1" type="noConversion"/>
  </si>
  <si>
    <t>에치에프알</t>
    <phoneticPr fontId="1" type="noConversion"/>
  </si>
  <si>
    <t>230240</t>
    <phoneticPr fontId="1" type="noConversion"/>
  </si>
  <si>
    <t>피엔티</t>
    <phoneticPr fontId="1" type="noConversion"/>
  </si>
  <si>
    <t>137400</t>
    <phoneticPr fontId="1" type="noConversion"/>
  </si>
  <si>
    <t>2020-02-13</t>
  </si>
  <si>
    <t>아이디스</t>
    <phoneticPr fontId="1" type="noConversion"/>
  </si>
  <si>
    <t>143160</t>
    <phoneticPr fontId="1" type="noConversion"/>
  </si>
  <si>
    <t>용식_이평눌림목매매_V0.01</t>
    <phoneticPr fontId="1" type="noConversion"/>
  </si>
  <si>
    <t>011280</t>
    <phoneticPr fontId="1" type="noConversion"/>
  </si>
  <si>
    <t>2020-02-14</t>
    <phoneticPr fontId="1" type="noConversion"/>
  </si>
  <si>
    <t>가상투자.</t>
    <phoneticPr fontId="1" type="noConversion"/>
  </si>
  <si>
    <t>가상투자.</t>
    <phoneticPr fontId="1" type="noConversion"/>
  </si>
  <si>
    <r>
      <t>가상투자</t>
    </r>
    <r>
      <rPr>
        <sz val="9"/>
        <color theme="1"/>
        <rFont val="맑은 고딕"/>
        <family val="3"/>
        <charset val="129"/>
        <scheme val="minor"/>
      </rPr>
      <t>.</t>
    </r>
    <r>
      <rPr>
        <sz val="9"/>
        <color theme="1"/>
        <rFont val="맑은 고딕"/>
        <family val="2"/>
        <charset val="129"/>
        <scheme val="minor"/>
      </rPr>
      <t xml:space="preserve"> -4% 하락 후 손절. </t>
    </r>
    <r>
      <rPr>
        <sz val="9"/>
        <color rgb="FFFF0000"/>
        <rFont val="맑은 고딕"/>
        <family val="3"/>
        <charset val="129"/>
        <scheme val="minor"/>
      </rPr>
      <t>투자주의 기업임.</t>
    </r>
    <phoneticPr fontId="1" type="noConversion"/>
  </si>
  <si>
    <t>가상투자. -5% 하락 후 자동손절.</t>
    <phoneticPr fontId="1" type="noConversion"/>
  </si>
  <si>
    <t>가상투자. 장초반 상승갭 30%</t>
    <phoneticPr fontId="1" type="noConversion"/>
  </si>
  <si>
    <t>가상투자. 당일매도하지 못하고 1일 이후 매도.</t>
    <phoneticPr fontId="1" type="noConversion"/>
  </si>
  <si>
    <t>모의투자.</t>
    <phoneticPr fontId="1" type="noConversion"/>
  </si>
  <si>
    <t>국영지앤엠</t>
    <phoneticPr fontId="1" type="noConversion"/>
  </si>
  <si>
    <t>006050</t>
    <phoneticPr fontId="1" type="noConversion"/>
  </si>
  <si>
    <t>용식_눌림목매매_V0.01</t>
    <phoneticPr fontId="1" type="noConversion"/>
  </si>
  <si>
    <t>073490</t>
    <phoneticPr fontId="1" type="noConversion"/>
  </si>
  <si>
    <t>이노와이어리스</t>
    <phoneticPr fontId="1" type="noConversion"/>
  </si>
  <si>
    <t>222080</t>
    <phoneticPr fontId="1" type="noConversion"/>
  </si>
  <si>
    <t>씨아이에스</t>
    <phoneticPr fontId="1" type="noConversion"/>
  </si>
  <si>
    <t>263600</t>
    <phoneticPr fontId="1" type="noConversion"/>
  </si>
  <si>
    <t>덕우전자</t>
    <phoneticPr fontId="1" type="noConversion"/>
  </si>
  <si>
    <t>2020-02-15</t>
    <phoneticPr fontId="1" type="noConversion"/>
  </si>
  <si>
    <t>이익실현</t>
    <phoneticPr fontId="1" type="noConversion"/>
  </si>
  <si>
    <t>매입단가</t>
    <phoneticPr fontId="1" type="noConversion"/>
  </si>
  <si>
    <t>감시기준가</t>
    <phoneticPr fontId="1" type="noConversion"/>
  </si>
  <si>
    <t>이익보존</t>
    <phoneticPr fontId="1" type="noConversion"/>
  </si>
  <si>
    <t>손실제한</t>
    <phoneticPr fontId="1" type="noConversion"/>
  </si>
  <si>
    <t>사용</t>
    <phoneticPr fontId="1" type="noConversion"/>
  </si>
  <si>
    <t>N</t>
  </si>
  <si>
    <t>Y</t>
  </si>
  <si>
    <r>
      <rPr>
        <b/>
        <sz val="9"/>
        <color rgb="FF0070C0"/>
        <rFont val="맑은 고딕"/>
        <family val="3"/>
        <charset val="129"/>
        <scheme val="minor"/>
      </rPr>
      <t>* 기본적으로 세력주중에 모멘텀이 있고 외국인+기관의 매수세가 있는 종목.</t>
    </r>
    <r>
      <rPr>
        <b/>
        <sz val="9"/>
        <color theme="1"/>
        <rFont val="맑은 고딕"/>
        <family val="3"/>
        <charset val="129"/>
        <scheme val="minor"/>
      </rPr>
      <t xml:space="preserve">
&lt;A. 기본조건검색식&gt;</t>
    </r>
    <r>
      <rPr>
        <sz val="9"/>
        <color theme="1"/>
        <rFont val="맑은 고딕"/>
        <family val="3"/>
        <charset val="129"/>
        <scheme val="minor"/>
      </rPr>
      <t xml:space="preserve">
  1. 시가총액:현재가기준 1000십억원 이하
  2. 기간내 등락률:[일]0봉전 7봉이내에서 전일종가대비종가 10% 이상
  3. 기간내 거래대금:[일]0봉전 7봉이내 거래대금 30000이상 1회 이상
  4. 외국인+기관 순매수[당일 잠정치] 10000주 이상 99999999주 이하
  </t>
    </r>
    <r>
      <rPr>
        <b/>
        <sz val="9"/>
        <color theme="1"/>
        <rFont val="맑은 고딕"/>
        <family val="3"/>
        <charset val="129"/>
        <scheme val="minor"/>
      </rPr>
      <t>* 금요일에는 되도록 거래하지 않음.</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</si>
  <si>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용식_이평눌림목매매_V0.02</t>
    <phoneticPr fontId="1" type="noConversion"/>
  </si>
  <si>
    <r>
      <rPr>
        <b/>
        <sz val="9"/>
        <color rgb="FF0070C0"/>
        <rFont val="맑은 고딕"/>
        <family val="3"/>
        <charset val="129"/>
        <scheme val="minor"/>
      </rPr>
      <t>* 주가가 이평선 최근5일이내 아래로 떨어졌다 금일 상향돌파한 종목.</t>
    </r>
    <r>
      <rPr>
        <b/>
        <sz val="9"/>
        <color theme="1"/>
        <rFont val="맑은 고딕"/>
        <family val="3"/>
        <charset val="129"/>
        <scheme val="minor"/>
      </rPr>
      <t xml:space="preserve">
&lt;A. 기본조건검색식&gt;</t>
    </r>
    <r>
      <rPr>
        <sz val="9"/>
        <color theme="1"/>
        <rFont val="맑은 고딕"/>
        <family val="3"/>
        <charset val="129"/>
        <scheme val="minor"/>
      </rPr>
      <t xml:space="preserve">
  A. 주가범위:0일전 종가가 1000 이상 99999999 이하 ==&gt;&gt; 동전주 제거.
  D. 상세이평돌파:[일]1봉전 지수(종가 1 )이평이 지수(종가 5)이평을 5봉이내 데드크로스 1회이상
  E. 상세이평돌파:[일]0봉전 지수(종가 1 )이평이 지수(종가 5)이평을 1봉이내 골든크로스 1회이상
  F. 상세이평돌파:[일]1봉전 지수(종가 1 )이평이 지수(종가 20)이평을 5봉이내 데드크로스 1회이상
  G. 상세이평돌파:[일]0봉전 지수(종가 1 )이평이 지수(종가 20)이평을 1봉이내 골든크로스 1회이상
  H. 상세이평돌파:[일]1봉전 지수(종가 1 )이평이 지수(종가 60)이평을 5봉이내 데드크로스 1회이상
  I. 상세이평돌파:[일]0봉전 지수(종가 1 )이평이 지수(종가 60)이평을 1봉이내 골든크로스 1회이상
  J. 주가등락률:[일]1봉전(중) 종가대비 0봉전 종가등락률 3.5%이상
  K. 주가돌파:[일]0봉(전) (고+저)/2를 현재가가 상향돌파 ==&gt;&gt; 금일종가에도 힘을 받는중인지 체크.
  L. 최고종가:[일]0봉전 고가가 5봉중 최고종가
  M. [일]0봉전 5봉중 신고거래량
  N. [일]거래량:100000이상 999999999이하
  O. [일]0봉전 5봉 평균거래량 100000이상 999999999이하 
</t>
    </r>
    <r>
      <rPr>
        <b/>
        <sz val="9"/>
        <color theme="1"/>
        <rFont val="맑은 고딕"/>
        <family val="3"/>
        <charset val="129"/>
        <scheme val="minor"/>
      </rPr>
      <t xml:space="preserve">  * A and ((B and C) or (D and E) or (F and G) or (H and I)) and J and K and (L or M) and (N or O) 
</t>
    </r>
    <r>
      <rPr>
        <sz val="9"/>
        <color theme="1"/>
        <rFont val="맑은 고딕"/>
        <family val="3"/>
        <charset val="129"/>
        <scheme val="minor"/>
      </rPr>
      <t xml:space="preserve">
</t>
    </r>
    <r>
      <rPr>
        <b/>
        <sz val="9"/>
        <color theme="1"/>
        <rFont val="맑은 고딕"/>
        <family val="3"/>
        <charset val="129"/>
        <scheme val="minor"/>
      </rPr>
      <t xml:space="preserve">&lt;B. 검색후체크사항&gt;
</t>
    </r>
    <r>
      <rPr>
        <sz val="9"/>
        <color theme="1"/>
        <rFont val="맑은 고딕"/>
        <family val="3"/>
        <charset val="129"/>
        <scheme val="minor"/>
      </rPr>
      <t xml:space="preserve">  1. 기업재무현황 - 매출, 영업이익, 당기순이익 체크.
  2. 외인/기관의 당일 순매수 체크.
  3. 차트의 모양 체크.
  4. 지표시뮬레이션 - 절반이상의 지표가 매수를 권장하는지 체크.
  5. 3분봉차트로 조회하여 상승추세임을 체크.</t>
    </r>
    <phoneticPr fontId="1" type="noConversion"/>
  </si>
  <si>
    <t>2020-02-17</t>
    <phoneticPr fontId="1" type="noConversion"/>
  </si>
  <si>
    <t>2020-02-18</t>
    <phoneticPr fontId="1" type="noConversion"/>
  </si>
  <si>
    <t>와이지엔터테인먼트</t>
    <phoneticPr fontId="1" type="noConversion"/>
  </si>
  <si>
    <t>제로투세븐</t>
    <phoneticPr fontId="1" type="noConversion"/>
  </si>
  <si>
    <t>159580</t>
    <phoneticPr fontId="1" type="noConversion"/>
  </si>
  <si>
    <t>122870</t>
    <phoneticPr fontId="1" type="noConversion"/>
  </si>
  <si>
    <t>064820</t>
    <phoneticPr fontId="1" type="noConversion"/>
  </si>
  <si>
    <t>케이프</t>
    <phoneticPr fontId="1" type="noConversion"/>
  </si>
  <si>
    <t>클리오</t>
    <phoneticPr fontId="1" type="noConversion"/>
  </si>
  <si>
    <t>237880</t>
    <phoneticPr fontId="1" type="noConversion"/>
  </si>
  <si>
    <t>미코</t>
    <phoneticPr fontId="1" type="noConversion"/>
  </si>
  <si>
    <t>기법</t>
    <phoneticPr fontId="1" type="noConversion"/>
  </si>
  <si>
    <t>종목</t>
    <phoneticPr fontId="1" type="noConversion"/>
  </si>
  <si>
    <t>고가</t>
    <phoneticPr fontId="1" type="noConversion"/>
  </si>
  <si>
    <t>저가</t>
    <phoneticPr fontId="1" type="noConversion"/>
  </si>
  <si>
    <t>목표일자</t>
    <phoneticPr fontId="1" type="noConversion"/>
  </si>
  <si>
    <t>지엔코</t>
    <phoneticPr fontId="1" type="noConversion"/>
  </si>
  <si>
    <t>쏠리드</t>
    <phoneticPr fontId="1" type="noConversion"/>
  </si>
  <si>
    <t>에이스테크</t>
    <phoneticPr fontId="1" type="noConversion"/>
  </si>
  <si>
    <t>에이프로젠 KIC</t>
    <phoneticPr fontId="1" type="noConversion"/>
  </si>
  <si>
    <t>에치에프알</t>
    <phoneticPr fontId="1" type="noConversion"/>
  </si>
  <si>
    <t>고가 커트라인</t>
    <phoneticPr fontId="1" type="noConversion"/>
  </si>
  <si>
    <t>성공건수</t>
    <phoneticPr fontId="1" type="noConversion"/>
  </si>
  <si>
    <t>성공률</t>
    <phoneticPr fontId="1" type="noConversion"/>
  </si>
  <si>
    <t>케이피에스</t>
    <phoneticPr fontId="1" type="noConversion"/>
  </si>
  <si>
    <t>셀리버리</t>
    <phoneticPr fontId="1" type="noConversion"/>
  </si>
  <si>
    <t>저가 커트라인</t>
    <phoneticPr fontId="1" type="noConversion"/>
  </si>
  <si>
    <t>목표가</t>
    <phoneticPr fontId="1" type="noConversion"/>
  </si>
  <si>
    <t>남선알미늄</t>
    <phoneticPr fontId="1" type="noConversion"/>
  </si>
  <si>
    <t>코리아서키트</t>
    <phoneticPr fontId="1" type="noConversion"/>
  </si>
  <si>
    <t>티앤알바이오팹</t>
    <phoneticPr fontId="1" type="noConversion"/>
  </si>
  <si>
    <t>신라에스지</t>
    <phoneticPr fontId="1" type="noConversion"/>
  </si>
  <si>
    <t>씨아이에스</t>
    <phoneticPr fontId="1" type="noConversion"/>
  </si>
  <si>
    <t>삼화콘덴서</t>
    <phoneticPr fontId="1" type="noConversion"/>
  </si>
  <si>
    <t>삼화콘덴서</t>
    <phoneticPr fontId="1" type="noConversion"/>
  </si>
  <si>
    <t>쏠리드</t>
    <phoneticPr fontId="1" type="noConversion"/>
  </si>
  <si>
    <t>KH바텍</t>
    <phoneticPr fontId="1" type="noConversion"/>
  </si>
  <si>
    <t>019170</t>
    <phoneticPr fontId="1" type="noConversion"/>
  </si>
  <si>
    <t>신풍제약</t>
    <phoneticPr fontId="1" type="noConversion"/>
  </si>
  <si>
    <t>214450</t>
    <phoneticPr fontId="1" type="noConversion"/>
  </si>
  <si>
    <t>파마리서치프로덕트</t>
    <phoneticPr fontId="1" type="noConversion"/>
  </si>
  <si>
    <t>2020-02-19</t>
    <phoneticPr fontId="1" type="noConversion"/>
  </si>
  <si>
    <t>초록뱀</t>
    <phoneticPr fontId="1" type="noConversion"/>
  </si>
  <si>
    <t>케이사인</t>
    <phoneticPr fontId="1" type="noConversion"/>
  </si>
  <si>
    <t>세원</t>
    <phoneticPr fontId="1" type="noConversion"/>
  </si>
  <si>
    <t> 주문가격</t>
  </si>
  <si>
    <t>체결 우선 순위</t>
  </si>
  <si>
    <t>체결방식 </t>
  </si>
  <si>
    <t> 07:30 ~ 08:30</t>
  </si>
  <si>
    <t>전일 종가</t>
  </si>
  <si>
    <t> 08:00 ~ 09:00</t>
  </si>
  <si>
    <t>지정가 </t>
  </si>
  <si>
    <t>1.가격 2.시간</t>
  </si>
  <si>
    <t>장 개시 시점 일괄 체결 </t>
  </si>
  <si>
    <t> 09:00 ~ 15:30</t>
  </si>
  <si>
    <t>1.가격 2.시간 3.수량 </t>
  </si>
  <si>
    <t>시장가 체결 </t>
  </si>
  <si>
    <t> 15:20 ~ 15:30</t>
  </si>
  <si>
    <t>장 마감 시점 일괄 체결</t>
  </si>
  <si>
    <t> 15:40 ~ 16:00</t>
  </si>
  <si>
    <t> 16:00 ~ 18:00</t>
  </si>
  <si>
    <t>10분에 한번씩 단일가 일괄 체결 </t>
  </si>
  <si>
    <t> 거래시간</t>
  </si>
  <si>
    <t>종류</t>
    <phoneticPr fontId="1" type="noConversion"/>
  </si>
  <si>
    <t>지정가(당일종가 -10% ~ +10%) </t>
  </si>
  <si>
    <t>장전 시간외 종가</t>
    <phoneticPr fontId="1" type="noConversion"/>
  </si>
  <si>
    <t>장 시작 동시호가</t>
    <phoneticPr fontId="1" type="noConversion"/>
  </si>
  <si>
    <t>정규시간</t>
    <phoneticPr fontId="1" type="noConversion"/>
  </si>
  <si>
    <t>장후 시간외 종가</t>
    <phoneticPr fontId="1" type="noConversion"/>
  </si>
  <si>
    <t>시간외 단일가</t>
    <phoneticPr fontId="1" type="noConversion"/>
  </si>
  <si>
    <t>시간우선</t>
    <phoneticPr fontId="1" type="noConversion"/>
  </si>
  <si>
    <t>1.가격 2.시간</t>
    <phoneticPr fontId="1" type="noConversion"/>
  </si>
  <si>
    <t>시간우선</t>
    <phoneticPr fontId="1" type="noConversion"/>
  </si>
  <si>
    <t>지정가,시장가 등</t>
    <phoneticPr fontId="1" type="noConversion"/>
  </si>
  <si>
    <t>지정가</t>
    <phoneticPr fontId="1" type="noConversion"/>
  </si>
  <si>
    <t>당일 종가</t>
    <phoneticPr fontId="1" type="noConversion"/>
  </si>
  <si>
    <t>즉시체결</t>
    <phoneticPr fontId="1" type="noConversion"/>
  </si>
  <si>
    <t>15:30~15:40 주문만 가능. 15:40~16:00 즉시체결</t>
    <phoneticPr fontId="1" type="noConversion"/>
  </si>
  <si>
    <t>실패건수</t>
    <phoneticPr fontId="1" type="noConversion"/>
  </si>
  <si>
    <t>용식_지표조합_A_V0.01</t>
  </si>
  <si>
    <t>용식_지표조합_A_V0.01</t>
    <phoneticPr fontId="1" type="noConversion"/>
  </si>
  <si>
    <t>기법</t>
    <phoneticPr fontId="1" type="noConversion"/>
  </si>
  <si>
    <t>용식_지표조합_A_V0.01</t>
    <phoneticPr fontId="1" type="noConversion"/>
  </si>
  <si>
    <t>용식_지표조합_A_V0.01</t>
    <phoneticPr fontId="1" type="noConversion"/>
  </si>
  <si>
    <t>목표가도달</t>
    <phoneticPr fontId="1" type="noConversion"/>
  </si>
  <si>
    <t>비고</t>
    <phoneticPr fontId="1" type="noConversion"/>
  </si>
  <si>
    <t>ROC</t>
    <phoneticPr fontId="1" type="noConversion"/>
  </si>
  <si>
    <t>볼린저</t>
    <phoneticPr fontId="1" type="noConversion"/>
  </si>
  <si>
    <t>볼린저</t>
    <phoneticPr fontId="1" type="noConversion"/>
  </si>
  <si>
    <t>볼린저</t>
    <phoneticPr fontId="1" type="noConversion"/>
  </si>
  <si>
    <t>볼린저</t>
    <phoneticPr fontId="1" type="noConversion"/>
  </si>
  <si>
    <t>스토캐스틱</t>
    <phoneticPr fontId="1" type="noConversion"/>
  </si>
  <si>
    <t>볼린저</t>
    <phoneticPr fontId="1" type="noConversion"/>
  </si>
  <si>
    <t>파라볼릭</t>
    <phoneticPr fontId="1" type="noConversion"/>
  </si>
  <si>
    <t>볼린저</t>
    <phoneticPr fontId="1" type="noConversion"/>
  </si>
  <si>
    <t>스토캐스틱</t>
    <phoneticPr fontId="1" type="noConversion"/>
  </si>
  <si>
    <t>ROC</t>
    <phoneticPr fontId="1" type="noConversion"/>
  </si>
  <si>
    <t>볼린저</t>
    <phoneticPr fontId="1" type="noConversion"/>
  </si>
  <si>
    <t>볼린저</t>
    <phoneticPr fontId="1" type="noConversion"/>
  </si>
  <si>
    <t>ROC</t>
    <phoneticPr fontId="1" type="noConversion"/>
  </si>
  <si>
    <t>볼린저</t>
    <phoneticPr fontId="1" type="noConversion"/>
  </si>
  <si>
    <t>볼린저</t>
    <phoneticPr fontId="1" type="noConversion"/>
  </si>
  <si>
    <t>ROC</t>
    <phoneticPr fontId="1" type="noConversion"/>
  </si>
  <si>
    <t>스토캐스틱</t>
    <phoneticPr fontId="1" type="noConversion"/>
  </si>
  <si>
    <t>* J 외국인 매수참여 조건은 빼는게 확률이 높음.(이해안감…)</t>
    <phoneticPr fontId="1" type="noConversion"/>
  </si>
  <si>
    <t>파마리서치프로덕트</t>
    <phoneticPr fontId="1" type="noConversion"/>
  </si>
  <si>
    <t>ROC</t>
    <phoneticPr fontId="1" type="noConversion"/>
  </si>
  <si>
    <t xml:space="preserve">  - ROC가 0값을 기준으로 양의 값이면 상승 추세로, 음의 값이면 하락추세로 인식.
  - ROC가 높이 올라갈수록 주가는 과다매수 상태를 나타내고, ROC가 낮게 내려갈수록 주가는 과다매도 상태를 나타냄.</t>
    <phoneticPr fontId="1" type="noConversion"/>
  </si>
  <si>
    <r>
      <rPr>
        <b/>
        <sz val="9"/>
        <color rgb="FF0070C0"/>
        <rFont val="맑은 고딕"/>
        <family val="3"/>
        <charset val="129"/>
        <scheme val="minor"/>
      </rPr>
      <t xml:space="preserve">  * 가격변동비율(Rate of Change)</t>
    </r>
    <r>
      <rPr>
        <sz val="9"/>
        <color theme="1"/>
        <rFont val="맑은 고딕"/>
        <family val="2"/>
        <charset val="129"/>
        <scheme val="minor"/>
      </rPr>
      <t xml:space="preserve">
  - 당일주가와 N일전 주가 사이의 차이.</t>
    </r>
    <phoneticPr fontId="1" type="noConversion"/>
  </si>
  <si>
    <t>삼천당제약</t>
    <phoneticPr fontId="1" type="noConversion"/>
  </si>
  <si>
    <t>신풍제약</t>
    <phoneticPr fontId="1" type="noConversion"/>
  </si>
  <si>
    <t>삼천당제약</t>
    <phoneticPr fontId="1" type="noConversion"/>
  </si>
  <si>
    <t>000250</t>
    <phoneticPr fontId="1" type="noConversion"/>
  </si>
  <si>
    <t>2020-02-20</t>
    <phoneticPr fontId="1" type="noConversion"/>
  </si>
  <si>
    <t>성공여부</t>
    <phoneticPr fontId="1" type="noConversion"/>
  </si>
  <si>
    <t>033640</t>
    <phoneticPr fontId="1" type="noConversion"/>
  </si>
  <si>
    <t>에이디테크놀로지</t>
  </si>
  <si>
    <t>에이디테크놀로지</t>
    <phoneticPr fontId="1" type="noConversion"/>
  </si>
  <si>
    <t>200710</t>
    <phoneticPr fontId="1" type="noConversion"/>
  </si>
  <si>
    <t>네패스</t>
    <phoneticPr fontId="1" type="noConversion"/>
  </si>
  <si>
    <t>네패스</t>
    <phoneticPr fontId="1" type="noConversion"/>
  </si>
  <si>
    <t>신풍제약</t>
    <phoneticPr fontId="1" type="noConversion"/>
  </si>
  <si>
    <t>지표1</t>
    <phoneticPr fontId="1" type="noConversion"/>
  </si>
  <si>
    <t>지표2</t>
  </si>
  <si>
    <t>지표3</t>
  </si>
  <si>
    <t>지표4</t>
  </si>
  <si>
    <t>지표5</t>
  </si>
  <si>
    <t>용식_지표조합_A_V0.01</t>
    <phoneticPr fontId="1" type="noConversion"/>
  </si>
  <si>
    <t>코리아서키트</t>
    <phoneticPr fontId="1" type="noConversion"/>
  </si>
  <si>
    <t>오스템임플란트</t>
    <phoneticPr fontId="1" type="noConversion"/>
  </si>
  <si>
    <t>에코프로</t>
    <phoneticPr fontId="1" type="noConversion"/>
  </si>
  <si>
    <t>에이프로젠 H&amp;G</t>
    <phoneticPr fontId="1" type="noConversion"/>
  </si>
  <si>
    <t>심텍</t>
    <phoneticPr fontId="1" type="noConversion"/>
  </si>
  <si>
    <t>알서포트</t>
    <phoneticPr fontId="1" type="noConversion"/>
  </si>
  <si>
    <t>131370</t>
    <phoneticPr fontId="1" type="noConversion"/>
  </si>
  <si>
    <t>미스터블루</t>
    <phoneticPr fontId="1" type="noConversion"/>
  </si>
  <si>
    <t>207760</t>
    <phoneticPr fontId="1" type="noConversion"/>
  </si>
  <si>
    <t>알서포트</t>
    <phoneticPr fontId="1" type="noConversion"/>
  </si>
  <si>
    <t>미스터블루</t>
    <phoneticPr fontId="1" type="noConversion"/>
  </si>
  <si>
    <t>영웅문화면</t>
    <phoneticPr fontId="1" type="noConversion"/>
  </si>
  <si>
    <t>키움주문(모의투자)</t>
    <phoneticPr fontId="1" type="noConversion"/>
  </si>
  <si>
    <t>1301</t>
    <phoneticPr fontId="1" type="noConversion"/>
  </si>
  <si>
    <t>시간외단일가 현재가</t>
    <phoneticPr fontId="1" type="noConversion"/>
  </si>
  <si>
    <t>0600</t>
    <phoneticPr fontId="1" type="noConversion"/>
  </si>
  <si>
    <t>키움종합차트</t>
    <phoneticPr fontId="1" type="noConversion"/>
  </si>
  <si>
    <t>0150</t>
    <phoneticPr fontId="1" type="noConversion"/>
  </si>
  <si>
    <t>조건검색</t>
    <phoneticPr fontId="1" type="noConversion"/>
  </si>
  <si>
    <t>기업분석</t>
    <phoneticPr fontId="1" type="noConversion"/>
  </si>
  <si>
    <t>0919</t>
    <phoneticPr fontId="1" type="noConversion"/>
  </si>
  <si>
    <t>0120</t>
    <phoneticPr fontId="1" type="noConversion"/>
  </si>
  <si>
    <t>미니체결</t>
    <phoneticPr fontId="1" type="noConversion"/>
  </si>
  <si>
    <t>0641</t>
    <phoneticPr fontId="1" type="noConversion"/>
  </si>
  <si>
    <t>시장당일등락률</t>
    <phoneticPr fontId="1" type="noConversion"/>
  </si>
  <si>
    <t>0796</t>
    <phoneticPr fontId="1" type="noConversion"/>
  </si>
  <si>
    <t>투자자별매매동향</t>
    <phoneticPr fontId="1" type="noConversion"/>
  </si>
  <si>
    <t>0130</t>
    <phoneticPr fontId="1" type="noConversion"/>
  </si>
  <si>
    <t>관심종목</t>
    <phoneticPr fontId="1" type="noConversion"/>
  </si>
  <si>
    <t>0700</t>
    <phoneticPr fontId="1" type="noConversion"/>
  </si>
  <si>
    <t>종합시황뉴스</t>
    <phoneticPr fontId="1" type="noConversion"/>
  </si>
  <si>
    <t>0621</t>
    <phoneticPr fontId="1" type="noConversion"/>
  </si>
  <si>
    <t>스탑로스</t>
    <phoneticPr fontId="1" type="noConversion"/>
  </si>
  <si>
    <t>화면번호</t>
    <phoneticPr fontId="1" type="noConversion"/>
  </si>
  <si>
    <t>화면명</t>
    <phoneticPr fontId="1" type="noConversion"/>
  </si>
  <si>
    <t>비고</t>
    <phoneticPr fontId="1" type="noConversion"/>
  </si>
  <si>
    <t>용식_지표조합_A_V0.01</t>
    <phoneticPr fontId="1" type="noConversion"/>
  </si>
  <si>
    <t>4989</t>
    <phoneticPr fontId="1" type="noConversion"/>
  </si>
  <si>
    <t>스탑로스</t>
    <phoneticPr fontId="1" type="noConversion"/>
  </si>
  <si>
    <t>트레일링스탑</t>
  </si>
  <si>
    <t>스탑주문</t>
    <phoneticPr fontId="1" type="noConversion"/>
  </si>
  <si>
    <t>기준가대비(하락)</t>
    <phoneticPr fontId="1" type="noConversion"/>
  </si>
  <si>
    <t>기준가대비(하락)</t>
    <phoneticPr fontId="1" type="noConversion"/>
  </si>
  <si>
    <t>감시가대비(하락)</t>
    <phoneticPr fontId="1" type="noConversion"/>
  </si>
  <si>
    <t>기준가대비(상승)</t>
    <phoneticPr fontId="1" type="noConversion"/>
  </si>
  <si>
    <t>목표(시작)가</t>
    <phoneticPr fontId="1" type="noConversion"/>
  </si>
  <si>
    <t>0365</t>
    <phoneticPr fontId="1" type="noConversion"/>
  </si>
  <si>
    <t>거래내역(모의투자)</t>
    <phoneticPr fontId="1" type="noConversion"/>
  </si>
  <si>
    <t>0602</t>
    <phoneticPr fontId="1" type="noConversion"/>
  </si>
  <si>
    <t>업종종합차트</t>
    <phoneticPr fontId="1" type="noConversion"/>
  </si>
  <si>
    <t>&lt;스탑로스만 걸 경우&gt;</t>
    <phoneticPr fontId="1" type="noConversion"/>
  </si>
  <si>
    <t>&lt;트레일링스탑을 사용할 경우&gt;</t>
    <phoneticPr fontId="1" type="noConversion"/>
  </si>
  <si>
    <t>웰크론</t>
  </si>
  <si>
    <t>랩지노믹스</t>
  </si>
  <si>
    <t>메드팩토</t>
  </si>
  <si>
    <t>메드팩토</t>
    <phoneticPr fontId="1" type="noConversion"/>
  </si>
  <si>
    <t>235980</t>
    <phoneticPr fontId="1" type="noConversion"/>
  </si>
  <si>
    <t>322000</t>
    <phoneticPr fontId="1" type="noConversion"/>
  </si>
  <si>
    <t>모의투자. 손실제한을 -3으로 가져갔으면 이익볼 종목이었음.</t>
    <phoneticPr fontId="1" type="noConversion"/>
  </si>
  <si>
    <t>현대에너지솔루션</t>
    <phoneticPr fontId="1" type="noConversion"/>
  </si>
  <si>
    <t>2020-02-20</t>
  </si>
  <si>
    <t>2020-02-21</t>
  </si>
  <si>
    <t>두산퓨얼셀</t>
    <phoneticPr fontId="1" type="noConversion"/>
  </si>
  <si>
    <t>장 마감 동시호가</t>
    <phoneticPr fontId="1" type="noConversion"/>
  </si>
  <si>
    <t>신풍제약</t>
    <phoneticPr fontId="1" type="noConversion"/>
  </si>
  <si>
    <t>삼성출판사</t>
    <phoneticPr fontId="1" type="noConversion"/>
  </si>
  <si>
    <t>미스터블루</t>
    <phoneticPr fontId="1" type="noConversion"/>
  </si>
  <si>
    <t>비트컴퓨터</t>
    <phoneticPr fontId="1" type="noConversion"/>
  </si>
  <si>
    <t>신풍제약</t>
    <phoneticPr fontId="1" type="noConversion"/>
  </si>
  <si>
    <t>019170</t>
    <phoneticPr fontId="1" type="noConversion"/>
  </si>
  <si>
    <t>207760</t>
    <phoneticPr fontId="1" type="noConversion"/>
  </si>
  <si>
    <t>미스터블루</t>
    <phoneticPr fontId="1" type="noConversion"/>
  </si>
  <si>
    <t>068290</t>
    <phoneticPr fontId="1" type="noConversion"/>
  </si>
  <si>
    <t>삼성출판사</t>
    <phoneticPr fontId="1" type="noConversion"/>
  </si>
  <si>
    <t>2020-02-24</t>
    <phoneticPr fontId="1" type="noConversion"/>
  </si>
  <si>
    <t>사조오양</t>
    <phoneticPr fontId="1" type="noConversion"/>
  </si>
  <si>
    <t>신풍제약</t>
    <phoneticPr fontId="1" type="noConversion"/>
  </si>
  <si>
    <t>삼보판지</t>
    <phoneticPr fontId="1" type="noConversion"/>
  </si>
  <si>
    <t>엑세스바이오</t>
    <phoneticPr fontId="1" type="noConversion"/>
  </si>
  <si>
    <t>삼보판지</t>
    <phoneticPr fontId="1" type="noConversion"/>
  </si>
  <si>
    <t>동원수산</t>
    <phoneticPr fontId="1" type="noConversion"/>
  </si>
  <si>
    <t>사조오양</t>
    <phoneticPr fontId="1" type="noConversion"/>
  </si>
  <si>
    <t>2020-02-24</t>
    <phoneticPr fontId="1" type="noConversion"/>
  </si>
  <si>
    <t>2020-02-25</t>
    <phoneticPr fontId="1" type="noConversion"/>
  </si>
  <si>
    <t>023600</t>
    <phoneticPr fontId="1" type="noConversion"/>
  </si>
  <si>
    <t>030720</t>
    <phoneticPr fontId="1" type="noConversion"/>
  </si>
  <si>
    <t>006090</t>
    <phoneticPr fontId="1" type="noConversion"/>
  </si>
  <si>
    <t>019170</t>
    <phoneticPr fontId="1" type="noConversion"/>
  </si>
  <si>
    <t>CJ씨푸드</t>
    <phoneticPr fontId="1" type="noConversion"/>
  </si>
  <si>
    <t>비씨월드제약</t>
    <phoneticPr fontId="1" type="noConversion"/>
  </si>
  <si>
    <t>시작가가 너무 낮아서 실패.</t>
    <phoneticPr fontId="1" type="noConversion"/>
  </si>
  <si>
    <t>322000</t>
    <phoneticPr fontId="1" type="noConversion"/>
  </si>
  <si>
    <t>현대에너지솔루션</t>
    <phoneticPr fontId="1" type="noConversion"/>
  </si>
  <si>
    <t>2020-02-26</t>
    <phoneticPr fontId="1" type="noConversion"/>
  </si>
  <si>
    <t>현대에너지솔루션</t>
    <phoneticPr fontId="1" type="noConversion"/>
  </si>
  <si>
    <t>코윈테크</t>
    <phoneticPr fontId="1" type="noConversion"/>
  </si>
  <si>
    <t>용식_지표조합_B_V0.01</t>
  </si>
  <si>
    <t>용식_지표조합_B_V0.01</t>
    <phoneticPr fontId="1" type="noConversion"/>
  </si>
  <si>
    <r>
      <rPr>
        <b/>
        <sz val="9"/>
        <color rgb="FF0070C0"/>
        <rFont val="맑은 고딕"/>
        <family val="3"/>
        <charset val="129"/>
        <scheme val="minor"/>
      </rPr>
      <t xml:space="preserve">* 기본적인 수급이 받쳐지는 대상건 중에서 각종 지표를 조합하여 종목검색.
</t>
    </r>
    <r>
      <rPr>
        <b/>
        <sz val="9"/>
        <color theme="1"/>
        <rFont val="맑은 고딕"/>
        <family val="3"/>
        <charset val="129"/>
        <scheme val="minor"/>
      </rPr>
      <t xml:space="preserve">
* 대입지수</t>
    </r>
    <r>
      <rPr>
        <sz val="9"/>
        <color theme="1"/>
        <rFont val="맑은 고딕"/>
        <family val="3"/>
        <charset val="129"/>
        <scheme val="minor"/>
      </rPr>
      <t xml:space="preserve">
L [일]1봉전 MACD(12,26,9) Signal 0선 상향돌파
B [일]1봉전 Stochastic slow(12,5,5) %K, %D 상향돌파
K [일]1봉전 Bollinger Band(20,2) 종가가 상한선 상향돌파
A [일]1봉전 ROC(10) 0 상향돌파
C [일]1봉전 Parabolic(0.02,0.2) 종가가 Parabolic을 상향돌파
</t>
    </r>
    <r>
      <rPr>
        <b/>
        <sz val="9"/>
        <color theme="1"/>
        <rFont val="맑은 고딕"/>
        <family val="3"/>
        <charset val="129"/>
        <scheme val="minor"/>
      </rPr>
      <t xml:space="preserve">
* 기본사항</t>
    </r>
    <r>
      <rPr>
        <sz val="9"/>
        <color theme="1"/>
        <rFont val="맑은 고딕"/>
        <family val="3"/>
        <charset val="129"/>
        <scheme val="minor"/>
      </rPr>
      <t xml:space="preserve">
D 시가총액:현재가기준 1000십억원 이하 ==&gt;&gt; 세력주로 한정.
E 기간내 등락률:[일]0봉전 7봉이내에서 전일종가대비종가 7% 이상 ==&gt;&gt; 모멘텀존재확인
F 기간내 거래대금:[일]0봉전 7봉이내 거래대금 20000이상 1회 이상 ==&gt;&gt; 거래량확인(수급)
I 0일전 기준 5일 누적 기관 순매수 100백만원 이상 ==&gt;&gt; 기관참여(수급)
J 0일전 기준 5일 누적 외국인 순매수 100백만원 이상 ==&gt;&gt; 외국인참여(수급)
((L and B) or K or A or C) and D and E and F and (I or J) </t>
    </r>
    <phoneticPr fontId="1" type="noConversion"/>
  </si>
  <si>
    <r>
      <t xml:space="preserve">* 기본적인 수급/추세가 받쳐지는 대상건 중에서 각종 지표를 조합하여 종목검색.
</t>
    </r>
    <r>
      <rPr>
        <b/>
        <sz val="9"/>
        <color theme="1"/>
        <rFont val="맑은 고딕"/>
        <family val="3"/>
        <charset val="129"/>
        <scheme val="minor"/>
      </rPr>
      <t>* 기본사항</t>
    </r>
    <r>
      <rPr>
        <sz val="9"/>
        <color theme="1"/>
        <rFont val="맑은 고딕"/>
        <family val="3"/>
        <charset val="129"/>
        <scheme val="minor"/>
      </rPr>
      <t xml:space="preserve">
A 시가총액:현재가기준 10십억원 이상 ==&gt;&gt; 소형주 제외
B 기간별 평균거래대금 : [일] 1봉전(중) 10봉 평균거래대금(일:백만) 1500이상 999999999이하 ==&gt;&gt; 거래량확인(수급)
C 기간내 등락률:[일]0봉전 10봉이내에서 전일종가대비종가 10% 이상 ==&gt;&gt; 모멘텀존재확인
D 기간내 등락률:[일]0봉전 5봉이내에서 시가대비종가 2% 이상 ==&gt;&gt; 상승추세
I 주가이평배열(4):[일]0봉전 종가 1이평 &gt; 5이평 &gt; 20이평 &gt; 60이평 ==&gt;&gt; 상승추세
</t>
    </r>
    <r>
      <rPr>
        <b/>
        <sz val="9"/>
        <color theme="1"/>
        <rFont val="맑은 고딕"/>
        <family val="3"/>
        <charset val="129"/>
        <scheme val="minor"/>
      </rPr>
      <t>* 대입지수</t>
    </r>
    <r>
      <rPr>
        <sz val="9"/>
        <color theme="1"/>
        <rFont val="맑은 고딕"/>
        <family val="3"/>
        <charset val="129"/>
        <scheme val="minor"/>
      </rPr>
      <t xml:space="preserve">
J [일]0봉전 MACD(12,26,9) Signal선 상향돌파
K [일]0봉전 Stochastic slow(12,5,5) %K, %D 상향돌파
L [일]0봉전 Bollinger Band(20,2) 종가가 상한선 상향돌파
M [일]0봉전 Parabolic(0.02,0.2) 종가가 Parabolic을 상향돌파
A and B and C and D and I and ((J and K) or L or M) </t>
    </r>
    <phoneticPr fontId="1" type="noConversion"/>
  </si>
  <si>
    <t>용식_지표조합_B_V0.01</t>
    <phoneticPr fontId="1" type="noConversion"/>
  </si>
  <si>
    <t>용식_지표조합_B_V0.01</t>
    <phoneticPr fontId="1" type="noConversion"/>
  </si>
  <si>
    <t>239610</t>
  </si>
  <si>
    <t>에이치엘사이언스</t>
  </si>
  <si>
    <t>에이치엘사이언스</t>
    <phoneticPr fontId="1" type="noConversion"/>
  </si>
  <si>
    <t>대성엘텍</t>
  </si>
  <si>
    <t>대성엘텍</t>
    <phoneticPr fontId="1" type="noConversion"/>
  </si>
  <si>
    <t>025440</t>
    <phoneticPr fontId="1" type="noConversion"/>
  </si>
  <si>
    <t>한진칼</t>
  </si>
  <si>
    <t>한진칼</t>
    <phoneticPr fontId="1" type="noConversion"/>
  </si>
  <si>
    <t>180640</t>
    <phoneticPr fontId="1" type="noConversion"/>
  </si>
  <si>
    <t>2020-02-27</t>
    <phoneticPr fontId="1" type="noConversion"/>
  </si>
  <si>
    <t>130500</t>
    <phoneticPr fontId="1" type="noConversion"/>
  </si>
  <si>
    <t>GH신소재</t>
  </si>
  <si>
    <t>GH신소재</t>
    <phoneticPr fontId="1" type="noConversion"/>
  </si>
  <si>
    <t>장초반 너무 빠져서 실패.</t>
    <phoneticPr fontId="1" type="noConversion"/>
  </si>
  <si>
    <t>미코</t>
  </si>
  <si>
    <t>아이스크림에듀</t>
  </si>
  <si>
    <t>아이스크림에듀</t>
    <phoneticPr fontId="1" type="noConversion"/>
  </si>
  <si>
    <t>미코</t>
    <phoneticPr fontId="1" type="noConversion"/>
  </si>
  <si>
    <t>바디텍메드</t>
  </si>
  <si>
    <t>바디텍메드</t>
    <phoneticPr fontId="1" type="noConversion"/>
  </si>
  <si>
    <t>059090</t>
    <phoneticPr fontId="1" type="noConversion"/>
  </si>
  <si>
    <t>206640</t>
    <phoneticPr fontId="1" type="noConversion"/>
  </si>
  <si>
    <t>239610</t>
    <phoneticPr fontId="1" type="noConversion"/>
  </si>
  <si>
    <t>에이치엘사이언스</t>
    <phoneticPr fontId="1" type="noConversion"/>
  </si>
  <si>
    <t>289010</t>
    <phoneticPr fontId="1" type="noConversion"/>
  </si>
  <si>
    <t>2020-02-28</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</si>
</sst>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quot;₩&quot;#,##0"/>
    <numFmt numFmtId="177" formatCode="0.00_ "/>
  </numFmts>
  <fonts count="12" x14ac:knownFonts="1">
    <font>
      <sz val="11"/>
      <color theme="1"/>
      <name val="맑은 고딕"/>
      <family val="2"/>
      <charset val="129"/>
      <scheme val="minor"/>
    </font>
    <font>
      <sz val="8"/>
      <name val="맑은 고딕"/>
      <family val="2"/>
      <charset val="129"/>
      <scheme val="minor"/>
    </font>
    <font>
      <sz val="9"/>
      <color theme="1"/>
      <name val="맑은 고딕"/>
      <family val="2"/>
      <charset val="129"/>
      <scheme val="minor"/>
    </font>
    <font>
      <sz val="9"/>
      <color theme="1"/>
      <name val="맑은 고딕"/>
      <family val="3"/>
      <charset val="129"/>
      <scheme val="minor"/>
    </font>
    <font>
      <b/>
      <sz val="9"/>
      <color theme="1"/>
      <name val="맑은 고딕"/>
      <family val="3"/>
      <charset val="129"/>
      <scheme val="minor"/>
    </font>
    <font>
      <b/>
      <sz val="9"/>
      <color theme="1"/>
      <name val="맑은 고딕"/>
      <family val="2"/>
      <charset val="129"/>
      <scheme val="minor"/>
    </font>
    <font>
      <sz val="9"/>
      <color rgb="FFFF0000"/>
      <name val="맑은 고딕"/>
      <family val="3"/>
      <charset val="129"/>
      <scheme val="minor"/>
    </font>
    <font>
      <b/>
      <sz val="11"/>
      <color theme="1"/>
      <name val="맑은 고딕"/>
      <family val="3"/>
      <charset val="129"/>
      <scheme val="minor"/>
    </font>
    <font>
      <b/>
      <sz val="9"/>
      <color rgb="FF0070C0"/>
      <name val="맑은 고딕"/>
      <family val="3"/>
      <charset val="129"/>
      <scheme val="minor"/>
    </font>
    <font>
      <b/>
      <sz val="9"/>
      <color rgb="FFFF0000"/>
      <name val="맑은 고딕"/>
      <family val="3"/>
      <charset val="129"/>
      <scheme val="minor"/>
    </font>
    <font>
      <sz val="9"/>
      <color rgb="FF0070C0"/>
      <name val="맑은 고딕"/>
      <family val="3"/>
      <charset val="129"/>
      <scheme val="minor"/>
    </font>
    <font>
      <sz val="11"/>
      <color theme="1"/>
      <name val="맑은 고딕"/>
      <family val="3"/>
      <charset val="129"/>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s>
  <cellStyleXfs count="1">
    <xf numFmtId="0" fontId="0" fillId="0" borderId="0">
      <alignment vertical="center"/>
    </xf>
  </cellStyleXfs>
  <cellXfs count="80">
    <xf numFmtId="0" fontId="0" fillId="0" borderId="0" xfId="0">
      <alignment vertical="center"/>
    </xf>
    <xf numFmtId="49" fontId="2" fillId="0" borderId="0" xfId="0" applyNumberFormat="1" applyFont="1">
      <alignment vertical="center"/>
    </xf>
    <xf numFmtId="49" fontId="2" fillId="0" borderId="0" xfId="0" applyNumberFormat="1" applyFont="1" applyAlignment="1">
      <alignment horizontal="left" vertical="center"/>
    </xf>
    <xf numFmtId="49" fontId="4" fillId="2" borderId="1" xfId="0" applyNumberFormat="1" applyFont="1" applyFill="1" applyBorder="1" applyAlignment="1">
      <alignment horizontal="center" vertical="center"/>
    </xf>
    <xf numFmtId="49" fontId="2" fillId="0" borderId="1" xfId="0" applyNumberFormat="1" applyFont="1" applyBorder="1">
      <alignment vertical="center"/>
    </xf>
    <xf numFmtId="49" fontId="2" fillId="0" borderId="1" xfId="0" applyNumberFormat="1" applyFont="1" applyBorder="1" applyAlignment="1">
      <alignment horizontal="left" vertical="center"/>
    </xf>
    <xf numFmtId="0" fontId="3" fillId="0" borderId="1" xfId="0" applyFont="1" applyBorder="1">
      <alignment vertical="center"/>
    </xf>
    <xf numFmtId="49" fontId="4" fillId="0" borderId="0" xfId="0" applyNumberFormat="1" applyFont="1" applyAlignment="1">
      <alignment horizontal="center" vertical="center"/>
    </xf>
    <xf numFmtId="49" fontId="2" fillId="0" borderId="0" xfId="0" applyNumberFormat="1" applyFont="1" applyAlignment="1">
      <alignment horizontal="center" vertical="center"/>
    </xf>
    <xf numFmtId="176" fontId="2" fillId="0" borderId="0" xfId="0" applyNumberFormat="1" applyFont="1" applyAlignment="1">
      <alignment horizontal="center" vertical="center"/>
    </xf>
    <xf numFmtId="10" fontId="2" fillId="0" borderId="0" xfId="0" applyNumberFormat="1" applyFont="1" applyAlignment="1">
      <alignment horizontal="center" vertical="center"/>
    </xf>
    <xf numFmtId="176" fontId="4" fillId="2" borderId="1" xfId="0" applyNumberFormat="1" applyFont="1" applyFill="1" applyBorder="1" applyAlignment="1">
      <alignment horizontal="center" vertical="center"/>
    </xf>
    <xf numFmtId="49" fontId="2" fillId="0" borderId="1" xfId="0" applyNumberFormat="1" applyFont="1" applyBorder="1" applyAlignment="1">
      <alignment horizontal="center" vertical="center"/>
    </xf>
    <xf numFmtId="176" fontId="2" fillId="0" borderId="1" xfId="0" applyNumberFormat="1" applyFont="1" applyBorder="1" applyAlignment="1">
      <alignment horizontal="center" vertical="center"/>
    </xf>
    <xf numFmtId="10" fontId="2" fillId="0" borderId="1" xfId="0" applyNumberFormat="1" applyFont="1" applyBorder="1" applyAlignment="1">
      <alignment horizontal="center" vertical="center"/>
    </xf>
    <xf numFmtId="0" fontId="5" fillId="2" borderId="1" xfId="0" applyFont="1" applyFill="1" applyBorder="1" applyAlignment="1">
      <alignment horizontal="center" vertical="center"/>
    </xf>
    <xf numFmtId="0" fontId="4" fillId="0" borderId="0" xfId="0" applyFont="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0" xfId="0" applyFont="1" applyAlignment="1">
      <alignment horizontal="center" vertical="center"/>
    </xf>
    <xf numFmtId="49" fontId="3" fillId="0" borderId="1" xfId="0" applyNumberFormat="1" applyFont="1" applyBorder="1" applyAlignment="1">
      <alignment horizontal="left" vertical="center"/>
    </xf>
    <xf numFmtId="49" fontId="3" fillId="0" borderId="1" xfId="0" applyNumberFormat="1" applyFont="1" applyBorder="1">
      <alignment vertical="center"/>
    </xf>
    <xf numFmtId="0" fontId="2" fillId="0" borderId="1" xfId="0" applyFont="1" applyBorder="1">
      <alignment vertic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7" fillId="0" borderId="0" xfId="0" applyFont="1">
      <alignment vertical="center"/>
    </xf>
    <xf numFmtId="49" fontId="2" fillId="0" borderId="1" xfId="0" applyNumberFormat="1" applyFont="1" applyBorder="1" applyAlignment="1">
      <alignment horizontal="left" vertical="center" wrapText="1"/>
    </xf>
    <xf numFmtId="49" fontId="8" fillId="0" borderId="3" xfId="0" applyNumberFormat="1" applyFont="1" applyBorder="1" applyAlignment="1">
      <alignment horizontal="left" vertical="center"/>
    </xf>
    <xf numFmtId="49" fontId="4" fillId="0" borderId="1" xfId="0" applyNumberFormat="1" applyFont="1" applyFill="1" applyBorder="1" applyAlignment="1">
      <alignment horizontal="center" vertical="center"/>
    </xf>
    <xf numFmtId="49" fontId="4" fillId="0" borderId="1" xfId="0" applyNumberFormat="1" applyFont="1" applyBorder="1" applyAlignment="1">
      <alignment horizontal="left" vertical="top" wrapText="1"/>
    </xf>
    <xf numFmtId="49" fontId="2" fillId="0" borderId="1" xfId="0" applyNumberFormat="1" applyFont="1" applyBorder="1" applyAlignment="1">
      <alignment horizontal="left" vertical="top"/>
    </xf>
    <xf numFmtId="49" fontId="2" fillId="0" borderId="0" xfId="0" applyNumberFormat="1" applyFont="1" applyAlignment="1">
      <alignment horizontal="left" vertical="top"/>
    </xf>
    <xf numFmtId="49" fontId="3" fillId="0" borderId="1" xfId="0" applyNumberFormat="1" applyFont="1" applyBorder="1" applyAlignment="1">
      <alignment horizontal="left" vertical="top" wrapText="1"/>
    </xf>
    <xf numFmtId="49" fontId="8" fillId="0" borderId="1" xfId="0" applyNumberFormat="1" applyFont="1" applyBorder="1" applyAlignment="1">
      <alignment horizontal="left" vertical="center"/>
    </xf>
    <xf numFmtId="49" fontId="2" fillId="0" borderId="1" xfId="0" applyNumberFormat="1" applyFont="1" applyBorder="1" applyAlignment="1">
      <alignment horizontal="left" vertical="top" wrapText="1"/>
    </xf>
    <xf numFmtId="49" fontId="8" fillId="0" borderId="1" xfId="0" applyNumberFormat="1" applyFont="1" applyBorder="1" applyAlignment="1">
      <alignment horizontal="left" vertical="center" wrapText="1"/>
    </xf>
    <xf numFmtId="49" fontId="9" fillId="0" borderId="1" xfId="0" applyNumberFormat="1" applyFont="1" applyBorder="1" applyAlignment="1">
      <alignment horizontal="center" vertical="center"/>
    </xf>
    <xf numFmtId="49" fontId="8" fillId="0" borderId="1" xfId="0" applyNumberFormat="1" applyFont="1" applyBorder="1" applyAlignment="1">
      <alignment horizontal="center" vertical="center"/>
    </xf>
    <xf numFmtId="49" fontId="9" fillId="0" borderId="1" xfId="0" applyNumberFormat="1" applyFont="1" applyBorder="1" applyAlignment="1">
      <alignment vertical="center"/>
    </xf>
    <xf numFmtId="49" fontId="9" fillId="0" borderId="1" xfId="0" applyNumberFormat="1" applyFont="1" applyBorder="1" applyAlignment="1">
      <alignment vertical="center" wrapText="1"/>
    </xf>
    <xf numFmtId="49" fontId="9" fillId="0" borderId="1" xfId="0" applyNumberFormat="1" applyFont="1" applyBorder="1" applyAlignment="1">
      <alignment horizontal="left" vertical="center" wrapText="1"/>
    </xf>
    <xf numFmtId="49" fontId="9" fillId="0" borderId="1" xfId="0" applyNumberFormat="1" applyFont="1" applyBorder="1" applyAlignment="1">
      <alignment horizontal="left" vertical="center"/>
    </xf>
    <xf numFmtId="49" fontId="10" fillId="0" borderId="1" xfId="0" applyNumberFormat="1" applyFont="1" applyBorder="1">
      <alignment vertical="center"/>
    </xf>
    <xf numFmtId="0" fontId="4" fillId="0" borderId="0" xfId="0" applyNumberFormat="1" applyFont="1" applyAlignment="1">
      <alignment horizontal="center" vertical="center"/>
    </xf>
    <xf numFmtId="0" fontId="2" fillId="0" borderId="0" xfId="0" applyNumberFormat="1" applyFont="1">
      <alignment vertical="center"/>
    </xf>
    <xf numFmtId="0" fontId="3" fillId="0" borderId="1" xfId="0" applyFont="1" applyBorder="1" applyAlignment="1">
      <alignment horizontal="center" vertical="center" wrapText="1"/>
    </xf>
    <xf numFmtId="49" fontId="2" fillId="0" borderId="1" xfId="0" applyNumberFormat="1" applyFont="1" applyBorder="1" applyAlignment="1">
      <alignment vertical="center" wrapText="1"/>
    </xf>
    <xf numFmtId="2" fontId="3" fillId="0" borderId="1" xfId="0" applyNumberFormat="1" applyFont="1" applyBorder="1" applyAlignment="1">
      <alignment horizontal="right" vertical="center"/>
    </xf>
    <xf numFmtId="2" fontId="3" fillId="0" borderId="1" xfId="0" applyNumberFormat="1" applyFont="1" applyBorder="1">
      <alignment vertical="center"/>
    </xf>
    <xf numFmtId="177" fontId="3" fillId="0" borderId="1" xfId="0" applyNumberFormat="1" applyFont="1" applyBorder="1" applyAlignment="1">
      <alignment horizontal="center" vertical="center"/>
    </xf>
    <xf numFmtId="0" fontId="3" fillId="0" borderId="0" xfId="0" applyFont="1">
      <alignment vertical="center"/>
    </xf>
    <xf numFmtId="0" fontId="4" fillId="2" borderId="0" xfId="0" applyFont="1" applyFill="1" applyAlignment="1">
      <alignment horizontal="center" vertical="center"/>
    </xf>
    <xf numFmtId="0" fontId="4" fillId="0" borderId="0" xfId="0" applyFont="1">
      <alignment vertical="center"/>
    </xf>
    <xf numFmtId="2" fontId="3" fillId="0" borderId="0" xfId="0" applyNumberFormat="1" applyFont="1">
      <alignment vertical="center"/>
    </xf>
    <xf numFmtId="177" fontId="3" fillId="0" borderId="0" xfId="0" applyNumberFormat="1" applyFont="1" applyBorder="1" applyAlignment="1">
      <alignment horizontal="center" vertical="center"/>
    </xf>
    <xf numFmtId="0" fontId="3" fillId="0" borderId="0" xfId="0" applyFont="1" applyBorder="1">
      <alignment vertical="center"/>
    </xf>
    <xf numFmtId="14" fontId="3" fillId="0" borderId="0" xfId="0" applyNumberFormat="1" applyFont="1" applyAlignment="1">
      <alignment horizontal="center" vertical="center"/>
    </xf>
    <xf numFmtId="10" fontId="11" fillId="0" borderId="0" xfId="0" applyNumberFormat="1" applyFont="1" applyBorder="1" applyAlignment="1">
      <alignment horizontal="right" vertical="center"/>
    </xf>
    <xf numFmtId="10" fontId="11" fillId="0" borderId="1" xfId="0" applyNumberFormat="1" applyFont="1" applyBorder="1" applyAlignment="1">
      <alignment horizontal="right" vertical="center"/>
    </xf>
    <xf numFmtId="0" fontId="11" fillId="0" borderId="1" xfId="0" applyFont="1" applyFill="1" applyBorder="1" applyAlignment="1">
      <alignment horizontal="left" vertical="center"/>
    </xf>
    <xf numFmtId="0" fontId="11" fillId="0" borderId="1" xfId="0" applyFont="1" applyFill="1" applyBorder="1" applyAlignment="1">
      <alignment vertical="center"/>
    </xf>
    <xf numFmtId="0" fontId="0" fillId="0" borderId="1" xfId="0" applyBorder="1" applyAlignment="1">
      <alignment vertical="center"/>
    </xf>
    <xf numFmtId="0" fontId="0" fillId="0" borderId="1" xfId="0" applyBorder="1" applyAlignment="1">
      <alignment horizontal="left" vertical="center"/>
    </xf>
    <xf numFmtId="49" fontId="4" fillId="2" borderId="1" xfId="0" applyNumberFormat="1" applyFont="1" applyFill="1" applyBorder="1" applyAlignment="1">
      <alignment horizontal="center" vertical="center"/>
    </xf>
    <xf numFmtId="49" fontId="2" fillId="0" borderId="2" xfId="0" applyNumberFormat="1" applyFont="1" applyBorder="1" applyAlignment="1">
      <alignment horizontal="center" vertical="center"/>
    </xf>
    <xf numFmtId="49" fontId="2" fillId="0" borderId="8" xfId="0" applyNumberFormat="1" applyFont="1" applyBorder="1" applyAlignment="1">
      <alignment horizontal="center" vertical="center"/>
    </xf>
    <xf numFmtId="49" fontId="2" fillId="0" borderId="3" xfId="0" applyNumberFormat="1" applyFont="1" applyBorder="1" applyAlignment="1">
      <alignment horizontal="center" vertical="center"/>
    </xf>
    <xf numFmtId="49" fontId="4" fillId="2" borderId="2" xfId="0" applyNumberFormat="1" applyFont="1" applyFill="1" applyBorder="1" applyAlignment="1">
      <alignment horizontal="center" vertical="center"/>
    </xf>
    <xf numFmtId="49" fontId="4" fillId="2" borderId="3" xfId="0" applyNumberFormat="1" applyFont="1" applyFill="1" applyBorder="1" applyAlignment="1">
      <alignment horizontal="center" vertical="center"/>
    </xf>
    <xf numFmtId="49" fontId="8" fillId="0" borderId="4" xfId="0" applyNumberFormat="1" applyFont="1" applyBorder="1" applyAlignment="1">
      <alignment horizontal="left" vertical="center"/>
    </xf>
    <xf numFmtId="49" fontId="8" fillId="0" borderId="5" xfId="0" applyNumberFormat="1" applyFont="1" applyBorder="1" applyAlignment="1">
      <alignment horizontal="left" vertical="center"/>
    </xf>
    <xf numFmtId="49" fontId="8" fillId="0" borderId="6" xfId="0" applyNumberFormat="1" applyFont="1" applyBorder="1" applyAlignment="1">
      <alignment horizontal="left" vertical="center"/>
    </xf>
    <xf numFmtId="49" fontId="8" fillId="0" borderId="7" xfId="0" applyNumberFormat="1" applyFont="1" applyBorder="1" applyAlignment="1">
      <alignment horizontal="left" vertical="center"/>
    </xf>
    <xf numFmtId="49" fontId="8" fillId="0" borderId="2" xfId="0" applyNumberFormat="1" applyFont="1" applyBorder="1" applyAlignment="1">
      <alignment horizontal="left" vertical="center"/>
    </xf>
    <xf numFmtId="49" fontId="8" fillId="0" borderId="3" xfId="0" applyNumberFormat="1" applyFont="1" applyBorder="1" applyAlignment="1">
      <alignment horizontal="left" vertical="center"/>
    </xf>
    <xf numFmtId="49" fontId="8" fillId="0" borderId="4" xfId="0" applyNumberFormat="1" applyFont="1" applyBorder="1" applyAlignment="1">
      <alignment horizontal="left" vertical="center" wrapText="1"/>
    </xf>
    <xf numFmtId="0" fontId="11" fillId="0" borderId="2" xfId="0" applyFont="1" applyFill="1" applyBorder="1" applyAlignment="1">
      <alignment horizontal="left" vertical="center"/>
    </xf>
    <xf numFmtId="0" fontId="11" fillId="0" borderId="3" xfId="0" applyFont="1" applyFill="1" applyBorder="1" applyAlignment="1">
      <alignment horizontal="left" vertical="center"/>
    </xf>
    <xf numFmtId="0" fontId="7" fillId="2" borderId="1" xfId="0" applyFont="1" applyFill="1" applyBorder="1" applyAlignment="1">
      <alignment horizontal="center" vertical="center"/>
    </xf>
  </cellXfs>
  <cellStyles count="1">
    <cellStyle name="표준" xfId="0" builtinId="0"/>
  </cellStyles>
  <dxfs count="90">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color rgb="FF0070C0"/>
      </font>
    </dxf>
    <dxf>
      <font>
        <color rgb="FFFF0000"/>
      </font>
    </dxf>
    <dxf>
      <font>
        <b/>
        <i val="0"/>
        <color rgb="FFFF0000"/>
      </font>
    </dxf>
    <dxf>
      <font>
        <b/>
        <i val="0"/>
        <color rgb="FF0070C0"/>
      </font>
    </dxf>
    <dxf>
      <font>
        <color rgb="FF0070C0"/>
      </font>
    </dxf>
    <dxf>
      <font>
        <color rgb="FFFF0000"/>
      </font>
    </dxf>
    <dxf>
      <font>
        <b/>
        <i val="0"/>
        <color rgb="FFFF0000"/>
      </font>
    </dxf>
    <dxf>
      <font>
        <b/>
        <i val="0"/>
        <color rgb="FF0070C0"/>
      </font>
    </dxf>
    <dxf>
      <font>
        <b/>
        <i val="0"/>
        <color rgb="FFFF0000"/>
      </font>
    </dxf>
    <dxf>
      <font>
        <b/>
        <i val="0"/>
        <color rgb="FF0070C0"/>
      </font>
    </dxf>
    <dxf>
      <font>
        <color rgb="FF0070C0"/>
      </font>
    </dxf>
    <dxf>
      <font>
        <color rgb="FFFF0000"/>
      </font>
    </dxf>
    <dxf>
      <font>
        <b/>
        <i val="0"/>
        <color rgb="FFFF0000"/>
      </font>
    </dxf>
    <dxf>
      <font>
        <b/>
        <i val="0"/>
        <color rgb="FF0070C0"/>
      </font>
    </dxf>
    <dxf>
      <font>
        <color rgb="FF0070C0"/>
      </font>
    </dxf>
    <dxf>
      <font>
        <color rgb="FFFF0000"/>
      </font>
    </dxf>
    <dxf>
      <font>
        <color rgb="FF0070C0"/>
      </font>
    </dxf>
    <dxf>
      <font>
        <color rgb="FFFF0000"/>
      </font>
    </dxf>
    <dxf>
      <font>
        <color rgb="FF0070C0"/>
      </font>
    </dxf>
    <dxf>
      <font>
        <b/>
        <i val="0"/>
        <color rgb="FFFF0000"/>
      </font>
    </dxf>
    <dxf>
      <font>
        <b/>
        <i val="0"/>
        <color rgb="FF0070C0"/>
      </font>
    </dxf>
    <dxf>
      <font>
        <color rgb="FF0070C0"/>
      </font>
    </dxf>
    <dxf>
      <font>
        <color rgb="FFFF0000"/>
      </font>
    </dxf>
    <dxf>
      <font>
        <color rgb="FF0070C0"/>
      </font>
    </dxf>
    <dxf>
      <font>
        <color rgb="FF0070C0"/>
      </font>
    </dxf>
    <dxf>
      <font>
        <color rgb="FF0070C0"/>
      </font>
    </dxf>
    <dxf>
      <font>
        <color rgb="FF0070C0"/>
      </font>
    </dxf>
    <dxf>
      <font>
        <color rgb="FF0070C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
      <font>
        <b/>
        <i val="0"/>
        <color rgb="FF0070C0"/>
      </font>
    </dxf>
    <dxf>
      <font>
        <b/>
        <i val="0"/>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5343525</xdr:colOff>
      <xdr:row>10</xdr:row>
      <xdr:rowOff>38101</xdr:rowOff>
    </xdr:from>
    <xdr:to>
      <xdr:col>4</xdr:col>
      <xdr:colOff>8886824</xdr:colOff>
      <xdr:row>10</xdr:row>
      <xdr:rowOff>1095375</xdr:rowOff>
    </xdr:to>
    <xdr:pic>
      <xdr:nvPicPr>
        <xdr:cNvPr id="2" name="그림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668000" y="7353301"/>
          <a:ext cx="3543299" cy="1057274"/>
        </a:xfrm>
        <a:prstGeom prst="rect">
          <a:avLst/>
        </a:prstGeom>
        <a:noFill/>
        <a:ln>
          <a:solidFill>
            <a:schemeClr val="accent1"/>
          </a:solidFill>
        </a:ln>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952499</xdr:colOff>
      <xdr:row>1</xdr:row>
      <xdr:rowOff>136958</xdr:rowOff>
    </xdr:from>
    <xdr:to>
      <xdr:col>2</xdr:col>
      <xdr:colOff>1076325</xdr:colOff>
      <xdr:row>1</xdr:row>
      <xdr:rowOff>838200</xdr:rowOff>
    </xdr:to>
    <xdr:sp macro="" textlink="">
      <xdr:nvSpPr>
        <xdr:cNvPr id="16" name="직사각형 15"/>
        <xdr:cNvSpPr/>
      </xdr:nvSpPr>
      <xdr:spPr>
        <a:xfrm>
          <a:off x="2466974" y="289358"/>
          <a:ext cx="123826" cy="70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942975</xdr:colOff>
      <xdr:row>2</xdr:row>
      <xdr:rowOff>213158</xdr:rowOff>
    </xdr:from>
    <xdr:to>
      <xdr:col>2</xdr:col>
      <xdr:colOff>1076325</xdr:colOff>
      <xdr:row>2</xdr:row>
      <xdr:rowOff>771525</xdr:rowOff>
    </xdr:to>
    <xdr:grpSp>
      <xdr:nvGrpSpPr>
        <xdr:cNvPr id="28" name="그룹 27"/>
        <xdr:cNvGrpSpPr/>
      </xdr:nvGrpSpPr>
      <xdr:grpSpPr>
        <a:xfrm>
          <a:off x="2228850" y="1279958"/>
          <a:ext cx="133350" cy="558367"/>
          <a:chOff x="13430250" y="1704975"/>
          <a:chExt cx="171450" cy="1009650"/>
        </a:xfrm>
        <a:solidFill>
          <a:srgbClr val="FF0000"/>
        </a:solidFill>
      </xdr:grpSpPr>
      <xdr:sp macro="" textlink="">
        <xdr:nvSpPr>
          <xdr:cNvPr id="29" name="직사각형 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1" name="직선 연결선 30"/>
          <xdr:cNvCxnSpPr>
            <a:stCxn id="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590550</xdr:colOff>
      <xdr:row>3</xdr:row>
      <xdr:rowOff>123825</xdr:rowOff>
    </xdr:from>
    <xdr:to>
      <xdr:col>2</xdr:col>
      <xdr:colOff>723900</xdr:colOff>
      <xdr:row>3</xdr:row>
      <xdr:rowOff>671656</xdr:rowOff>
    </xdr:to>
    <xdr:grpSp>
      <xdr:nvGrpSpPr>
        <xdr:cNvPr id="32" name="그룹 31"/>
        <xdr:cNvGrpSpPr/>
      </xdr:nvGrpSpPr>
      <xdr:grpSpPr>
        <a:xfrm>
          <a:off x="1876425" y="2105025"/>
          <a:ext cx="133350" cy="547831"/>
          <a:chOff x="13430250" y="1457325"/>
          <a:chExt cx="171450" cy="990598"/>
        </a:xfrm>
        <a:solidFill>
          <a:srgbClr val="FF0000"/>
        </a:solidFill>
      </xdr:grpSpPr>
      <xdr:sp macro="" textlink="">
        <xdr:nvSpPr>
          <xdr:cNvPr id="33" name="직사각형 32"/>
          <xdr:cNvSpPr/>
        </xdr:nvSpPr>
        <xdr:spPr>
          <a:xfrm>
            <a:off x="13430250" y="2163478"/>
            <a:ext cx="171450" cy="284445"/>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4" name="직선 연결선 33"/>
          <xdr:cNvCxnSpPr>
            <a:stCxn id="33" idx="0"/>
          </xdr:cNvCxnSpPr>
        </xdr:nvCxnSpPr>
        <xdr:spPr>
          <a:xfrm flipV="1">
            <a:off x="13515975" y="1457325"/>
            <a:ext cx="0" cy="706153"/>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1238250</xdr:colOff>
      <xdr:row>3</xdr:row>
      <xdr:rowOff>133350</xdr:rowOff>
    </xdr:from>
    <xdr:to>
      <xdr:col>2</xdr:col>
      <xdr:colOff>1371600</xdr:colOff>
      <xdr:row>3</xdr:row>
      <xdr:rowOff>681182</xdr:rowOff>
    </xdr:to>
    <xdr:grpSp>
      <xdr:nvGrpSpPr>
        <xdr:cNvPr id="36" name="그룹 35"/>
        <xdr:cNvGrpSpPr/>
      </xdr:nvGrpSpPr>
      <xdr:grpSpPr>
        <a:xfrm>
          <a:off x="2524125" y="2114550"/>
          <a:ext cx="133350" cy="547832"/>
          <a:chOff x="13430250" y="1457325"/>
          <a:chExt cx="171450" cy="990600"/>
        </a:xfrm>
        <a:solidFill>
          <a:srgbClr val="FF0000"/>
        </a:solidFill>
      </xdr:grpSpPr>
      <xdr:sp macro="" textlink="">
        <xdr:nvSpPr>
          <xdr:cNvPr id="37" name="직사각형 3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38" name="직선 연결선 37"/>
          <xdr:cNvCxnSpPr>
            <a:stCxn id="3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914400</xdr:colOff>
      <xdr:row>4</xdr:row>
      <xdr:rowOff>114300</xdr:rowOff>
    </xdr:from>
    <xdr:to>
      <xdr:col>2</xdr:col>
      <xdr:colOff>1047750</xdr:colOff>
      <xdr:row>4</xdr:row>
      <xdr:rowOff>809625</xdr:rowOff>
    </xdr:to>
    <xdr:grpSp>
      <xdr:nvGrpSpPr>
        <xdr:cNvPr id="40" name="그룹 39"/>
        <xdr:cNvGrpSpPr/>
      </xdr:nvGrpSpPr>
      <xdr:grpSpPr>
        <a:xfrm>
          <a:off x="2200275" y="3009900"/>
          <a:ext cx="133350" cy="695325"/>
          <a:chOff x="13430250" y="1457325"/>
          <a:chExt cx="171450" cy="1257300"/>
        </a:xfrm>
        <a:solidFill>
          <a:srgbClr val="FF0000"/>
        </a:solidFill>
      </xdr:grpSpPr>
      <xdr:sp macro="" textlink="">
        <xdr:nvSpPr>
          <xdr:cNvPr id="41" name="직사각형 4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2" name="직선 연결선 41"/>
          <xdr:cNvCxnSpPr>
            <a:stCxn id="4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43" name="직선 연결선 42"/>
          <xdr:cNvCxnSpPr>
            <a:stCxn id="4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876300</xdr:colOff>
      <xdr:row>6</xdr:row>
      <xdr:rowOff>222683</xdr:rowOff>
    </xdr:from>
    <xdr:to>
      <xdr:col>2</xdr:col>
      <xdr:colOff>1009650</xdr:colOff>
      <xdr:row>6</xdr:row>
      <xdr:rowOff>781050</xdr:rowOff>
    </xdr:to>
    <xdr:grpSp>
      <xdr:nvGrpSpPr>
        <xdr:cNvPr id="45" name="그룹 44"/>
        <xdr:cNvGrpSpPr/>
      </xdr:nvGrpSpPr>
      <xdr:grpSpPr>
        <a:xfrm>
          <a:off x="2162175" y="4947083"/>
          <a:ext cx="133350" cy="558367"/>
          <a:chOff x="13430250" y="1704975"/>
          <a:chExt cx="171450" cy="1009650"/>
        </a:xfrm>
      </xdr:grpSpPr>
      <xdr:sp macro="" textlink="">
        <xdr:nvSpPr>
          <xdr:cNvPr id="46" name="직사각형 45"/>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48" name="직선 연결선 47"/>
          <xdr:cNvCxnSpPr>
            <a:stCxn id="46"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876299</xdr:colOff>
      <xdr:row>5</xdr:row>
      <xdr:rowOff>117907</xdr:rowOff>
    </xdr:from>
    <xdr:to>
      <xdr:col>2</xdr:col>
      <xdr:colOff>1009650</xdr:colOff>
      <xdr:row>5</xdr:row>
      <xdr:rowOff>828675</xdr:rowOff>
    </xdr:to>
    <xdr:sp macro="" textlink="">
      <xdr:nvSpPr>
        <xdr:cNvPr id="50" name="직사각형 49"/>
        <xdr:cNvSpPr/>
      </xdr:nvSpPr>
      <xdr:spPr>
        <a:xfrm>
          <a:off x="2162174" y="3927907"/>
          <a:ext cx="133351" cy="71076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lientData/>
  </xdr:twoCellAnchor>
  <xdr:twoCellAnchor>
    <xdr:from>
      <xdr:col>2</xdr:col>
      <xdr:colOff>819150</xdr:colOff>
      <xdr:row>7</xdr:row>
      <xdr:rowOff>133350</xdr:rowOff>
    </xdr:from>
    <xdr:to>
      <xdr:col>2</xdr:col>
      <xdr:colOff>952500</xdr:colOff>
      <xdr:row>7</xdr:row>
      <xdr:rowOff>681182</xdr:rowOff>
    </xdr:to>
    <xdr:grpSp>
      <xdr:nvGrpSpPr>
        <xdr:cNvPr id="52" name="그룹 51"/>
        <xdr:cNvGrpSpPr/>
      </xdr:nvGrpSpPr>
      <xdr:grpSpPr>
        <a:xfrm>
          <a:off x="2105025" y="5772150"/>
          <a:ext cx="133350" cy="547832"/>
          <a:chOff x="13430250" y="1457325"/>
          <a:chExt cx="171450" cy="990600"/>
        </a:xfrm>
      </xdr:grpSpPr>
      <xdr:sp macro="" textlink="">
        <xdr:nvSpPr>
          <xdr:cNvPr id="53" name="직사각형 5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54" name="직선 연결선 53"/>
          <xdr:cNvCxnSpPr>
            <a:stCxn id="5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8</xdr:row>
      <xdr:rowOff>104775</xdr:rowOff>
    </xdr:from>
    <xdr:to>
      <xdr:col>2</xdr:col>
      <xdr:colOff>952500</xdr:colOff>
      <xdr:row>8</xdr:row>
      <xdr:rowOff>800100</xdr:rowOff>
    </xdr:to>
    <xdr:grpSp>
      <xdr:nvGrpSpPr>
        <xdr:cNvPr id="60" name="그룹 59"/>
        <xdr:cNvGrpSpPr/>
      </xdr:nvGrpSpPr>
      <xdr:grpSpPr>
        <a:xfrm>
          <a:off x="2105025" y="6657975"/>
          <a:ext cx="133350" cy="695325"/>
          <a:chOff x="13430250" y="1457325"/>
          <a:chExt cx="171450" cy="1257300"/>
        </a:xfrm>
      </xdr:grpSpPr>
      <xdr:sp macro="" textlink="">
        <xdr:nvSpPr>
          <xdr:cNvPr id="61" name="직사각형 60"/>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2" name="직선 연결선 61"/>
          <xdr:cNvCxnSpPr>
            <a:stCxn id="61"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63" name="직선 연결선 62"/>
          <xdr:cNvCxnSpPr>
            <a:stCxn id="61"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1009650</xdr:colOff>
      <xdr:row>9</xdr:row>
      <xdr:rowOff>95250</xdr:rowOff>
    </xdr:from>
    <xdr:to>
      <xdr:col>2</xdr:col>
      <xdr:colOff>1143000</xdr:colOff>
      <xdr:row>9</xdr:row>
      <xdr:rowOff>790575</xdr:rowOff>
    </xdr:to>
    <xdr:grpSp>
      <xdr:nvGrpSpPr>
        <xdr:cNvPr id="64" name="그룹 63"/>
        <xdr:cNvGrpSpPr/>
      </xdr:nvGrpSpPr>
      <xdr:grpSpPr>
        <a:xfrm>
          <a:off x="2295525" y="7562850"/>
          <a:ext cx="133350" cy="695325"/>
          <a:chOff x="13430250" y="1457325"/>
          <a:chExt cx="171450" cy="1257300"/>
        </a:xfrm>
        <a:solidFill>
          <a:srgbClr val="FF0000"/>
        </a:solidFill>
      </xdr:grpSpPr>
      <xdr:sp macro="" textlink="">
        <xdr:nvSpPr>
          <xdr:cNvPr id="65" name="직사각형 6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66" name="직선 연결선 65"/>
          <xdr:cNvCxnSpPr>
            <a:stCxn id="6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67" name="직선 연결선 66"/>
          <xdr:cNvCxnSpPr>
            <a:stCxn id="6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742950</xdr:colOff>
      <xdr:row>9</xdr:row>
      <xdr:rowOff>276226</xdr:rowOff>
    </xdr:from>
    <xdr:to>
      <xdr:col>2</xdr:col>
      <xdr:colOff>876300</xdr:colOff>
      <xdr:row>9</xdr:row>
      <xdr:rowOff>581026</xdr:rowOff>
    </xdr:to>
    <xdr:grpSp>
      <xdr:nvGrpSpPr>
        <xdr:cNvPr id="68" name="그룹 67"/>
        <xdr:cNvGrpSpPr/>
      </xdr:nvGrpSpPr>
      <xdr:grpSpPr>
        <a:xfrm>
          <a:off x="2028825" y="7743826"/>
          <a:ext cx="133350" cy="304800"/>
          <a:chOff x="13430250" y="1457325"/>
          <a:chExt cx="171450" cy="1257300"/>
        </a:xfrm>
      </xdr:grpSpPr>
      <xdr:sp macro="" textlink="">
        <xdr:nvSpPr>
          <xdr:cNvPr id="69" name="직사각형 6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0" name="직선 연결선 69"/>
          <xdr:cNvCxnSpPr>
            <a:stCxn id="6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71" name="직선 연결선 70"/>
          <xdr:cNvCxnSpPr>
            <a:stCxn id="6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10</xdr:row>
      <xdr:rowOff>190500</xdr:rowOff>
    </xdr:from>
    <xdr:to>
      <xdr:col>2</xdr:col>
      <xdr:colOff>619125</xdr:colOff>
      <xdr:row>10</xdr:row>
      <xdr:rowOff>885825</xdr:rowOff>
    </xdr:to>
    <xdr:grpSp>
      <xdr:nvGrpSpPr>
        <xdr:cNvPr id="72" name="그룹 71"/>
        <xdr:cNvGrpSpPr/>
      </xdr:nvGrpSpPr>
      <xdr:grpSpPr>
        <a:xfrm>
          <a:off x="1771650" y="8572500"/>
          <a:ext cx="133350" cy="695325"/>
          <a:chOff x="13430250" y="1457325"/>
          <a:chExt cx="171450" cy="1257300"/>
        </a:xfrm>
        <a:solidFill>
          <a:srgbClr val="FF0000"/>
        </a:solidFill>
      </xdr:grpSpPr>
      <xdr:sp macro="" textlink="">
        <xdr:nvSpPr>
          <xdr:cNvPr id="73" name="직사각형 72"/>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4" name="직선 연결선 73"/>
          <xdr:cNvCxnSpPr>
            <a:stCxn id="73"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5" name="직선 연결선 74"/>
          <xdr:cNvCxnSpPr>
            <a:stCxn id="73"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10</xdr:row>
      <xdr:rowOff>123825</xdr:rowOff>
    </xdr:from>
    <xdr:to>
      <xdr:col>2</xdr:col>
      <xdr:colOff>952500</xdr:colOff>
      <xdr:row>10</xdr:row>
      <xdr:rowOff>819150</xdr:rowOff>
    </xdr:to>
    <xdr:grpSp>
      <xdr:nvGrpSpPr>
        <xdr:cNvPr id="76" name="그룹 75"/>
        <xdr:cNvGrpSpPr/>
      </xdr:nvGrpSpPr>
      <xdr:grpSpPr>
        <a:xfrm>
          <a:off x="2105025" y="8505825"/>
          <a:ext cx="133350" cy="695325"/>
          <a:chOff x="13430250" y="1457325"/>
          <a:chExt cx="171450" cy="1257300"/>
        </a:xfrm>
        <a:solidFill>
          <a:srgbClr val="FF0000"/>
        </a:solidFill>
      </xdr:grpSpPr>
      <xdr:sp macro="" textlink="">
        <xdr:nvSpPr>
          <xdr:cNvPr id="77" name="직사각형 76"/>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78" name="직선 연결선 77"/>
          <xdr:cNvCxnSpPr>
            <a:stCxn id="77"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79" name="직선 연결선 78"/>
          <xdr:cNvCxnSpPr>
            <a:stCxn id="77"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10</xdr:row>
      <xdr:rowOff>38100</xdr:rowOff>
    </xdr:from>
    <xdr:to>
      <xdr:col>2</xdr:col>
      <xdr:colOff>1266825</xdr:colOff>
      <xdr:row>10</xdr:row>
      <xdr:rowOff>733425</xdr:rowOff>
    </xdr:to>
    <xdr:grpSp>
      <xdr:nvGrpSpPr>
        <xdr:cNvPr id="80" name="그룹 79"/>
        <xdr:cNvGrpSpPr/>
      </xdr:nvGrpSpPr>
      <xdr:grpSpPr>
        <a:xfrm>
          <a:off x="2419350" y="8420100"/>
          <a:ext cx="133350" cy="695325"/>
          <a:chOff x="13430250" y="1457325"/>
          <a:chExt cx="171450" cy="1257300"/>
        </a:xfrm>
        <a:solidFill>
          <a:srgbClr val="FF0000"/>
        </a:solidFill>
      </xdr:grpSpPr>
      <xdr:sp macro="" textlink="">
        <xdr:nvSpPr>
          <xdr:cNvPr id="81" name="직사각형 80"/>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2" name="직선 연결선 81"/>
          <xdr:cNvCxnSpPr>
            <a:stCxn id="81"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3" name="직선 연결선 82"/>
          <xdr:cNvCxnSpPr>
            <a:stCxn id="81"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990600</xdr:colOff>
      <xdr:row>11</xdr:row>
      <xdr:rowOff>180975</xdr:rowOff>
    </xdr:from>
    <xdr:to>
      <xdr:col>2</xdr:col>
      <xdr:colOff>1123950</xdr:colOff>
      <xdr:row>11</xdr:row>
      <xdr:rowOff>876300</xdr:rowOff>
    </xdr:to>
    <xdr:grpSp>
      <xdr:nvGrpSpPr>
        <xdr:cNvPr id="84" name="그룹 83"/>
        <xdr:cNvGrpSpPr/>
      </xdr:nvGrpSpPr>
      <xdr:grpSpPr>
        <a:xfrm>
          <a:off x="2276475" y="9477375"/>
          <a:ext cx="133350" cy="695325"/>
          <a:chOff x="13430250" y="1457325"/>
          <a:chExt cx="171450" cy="1257300"/>
        </a:xfrm>
        <a:solidFill>
          <a:srgbClr val="FF0000"/>
        </a:solidFill>
      </xdr:grpSpPr>
      <xdr:sp macro="" textlink="">
        <xdr:nvSpPr>
          <xdr:cNvPr id="85" name="직사각형 8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86" name="직선 연결선 85"/>
          <xdr:cNvCxnSpPr>
            <a:stCxn id="8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87" name="직선 연결선 86"/>
          <xdr:cNvCxnSpPr>
            <a:stCxn id="8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704850</xdr:colOff>
      <xdr:row>11</xdr:row>
      <xdr:rowOff>19050</xdr:rowOff>
    </xdr:from>
    <xdr:to>
      <xdr:col>2</xdr:col>
      <xdr:colOff>838200</xdr:colOff>
      <xdr:row>11</xdr:row>
      <xdr:rowOff>714375</xdr:rowOff>
    </xdr:to>
    <xdr:grpSp>
      <xdr:nvGrpSpPr>
        <xdr:cNvPr id="88" name="그룹 87"/>
        <xdr:cNvGrpSpPr/>
      </xdr:nvGrpSpPr>
      <xdr:grpSpPr>
        <a:xfrm>
          <a:off x="1990725" y="9315450"/>
          <a:ext cx="133350" cy="695325"/>
          <a:chOff x="13430250" y="1457325"/>
          <a:chExt cx="171450" cy="1257300"/>
        </a:xfrm>
      </xdr:grpSpPr>
      <xdr:sp macro="" textlink="">
        <xdr:nvSpPr>
          <xdr:cNvPr id="89" name="직사각형 8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0" name="직선 연결선 89"/>
          <xdr:cNvCxnSpPr>
            <a:stCxn id="8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91" name="직선 연결선 90"/>
          <xdr:cNvCxnSpPr>
            <a:stCxn id="8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11</xdr:row>
      <xdr:rowOff>304800</xdr:rowOff>
    </xdr:from>
    <xdr:to>
      <xdr:col>2</xdr:col>
      <xdr:colOff>1600200</xdr:colOff>
      <xdr:row>11</xdr:row>
      <xdr:rowOff>323850</xdr:rowOff>
    </xdr:to>
    <xdr:cxnSp macro="">
      <xdr:nvCxnSpPr>
        <xdr:cNvPr id="93" name="직선 연결선 92"/>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1095375</xdr:colOff>
      <xdr:row>12</xdr:row>
      <xdr:rowOff>180975</xdr:rowOff>
    </xdr:from>
    <xdr:to>
      <xdr:col>2</xdr:col>
      <xdr:colOff>1228725</xdr:colOff>
      <xdr:row>12</xdr:row>
      <xdr:rowOff>876300</xdr:rowOff>
    </xdr:to>
    <xdr:grpSp>
      <xdr:nvGrpSpPr>
        <xdr:cNvPr id="94" name="그룹 93"/>
        <xdr:cNvGrpSpPr/>
      </xdr:nvGrpSpPr>
      <xdr:grpSpPr>
        <a:xfrm>
          <a:off x="2381250" y="10391775"/>
          <a:ext cx="133350" cy="695325"/>
          <a:chOff x="13430250" y="1457325"/>
          <a:chExt cx="171450" cy="1257300"/>
        </a:xfrm>
        <a:solidFill>
          <a:srgbClr val="FF0000"/>
        </a:solidFill>
      </xdr:grpSpPr>
      <xdr:sp macro="" textlink="">
        <xdr:nvSpPr>
          <xdr:cNvPr id="95" name="직사각형 94"/>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96" name="직선 연결선 95"/>
          <xdr:cNvCxnSpPr>
            <a:stCxn id="95"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97" name="직선 연결선 96"/>
          <xdr:cNvCxnSpPr>
            <a:stCxn id="95"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504825</xdr:colOff>
      <xdr:row>12</xdr:row>
      <xdr:rowOff>19050</xdr:rowOff>
    </xdr:from>
    <xdr:to>
      <xdr:col>2</xdr:col>
      <xdr:colOff>638175</xdr:colOff>
      <xdr:row>12</xdr:row>
      <xdr:rowOff>714375</xdr:rowOff>
    </xdr:to>
    <xdr:grpSp>
      <xdr:nvGrpSpPr>
        <xdr:cNvPr id="98" name="그룹 97"/>
        <xdr:cNvGrpSpPr/>
      </xdr:nvGrpSpPr>
      <xdr:grpSpPr>
        <a:xfrm>
          <a:off x="1790700" y="10229850"/>
          <a:ext cx="133350" cy="695325"/>
          <a:chOff x="13430250" y="1457325"/>
          <a:chExt cx="171450" cy="1257300"/>
        </a:xfrm>
      </xdr:grpSpPr>
      <xdr:sp macro="" textlink="">
        <xdr:nvSpPr>
          <xdr:cNvPr id="99" name="직사각형 98"/>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0" name="직선 연결선 99"/>
          <xdr:cNvCxnSpPr>
            <a:stCxn id="99"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01" name="직선 연결선 100"/>
          <xdr:cNvCxnSpPr>
            <a:stCxn id="99"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295275</xdr:colOff>
      <xdr:row>12</xdr:row>
      <xdr:rowOff>304800</xdr:rowOff>
    </xdr:from>
    <xdr:to>
      <xdr:col>2</xdr:col>
      <xdr:colOff>1600200</xdr:colOff>
      <xdr:row>12</xdr:row>
      <xdr:rowOff>323850</xdr:rowOff>
    </xdr:to>
    <xdr:cxnSp macro="">
      <xdr:nvCxnSpPr>
        <xdr:cNvPr id="102" name="직선 연결선 101"/>
        <xdr:cNvCxnSpPr/>
      </xdr:nvCxnSpPr>
      <xdr:spPr>
        <a:xfrm flipV="1">
          <a:off x="1581150" y="9601200"/>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781049</xdr:colOff>
      <xdr:row>12</xdr:row>
      <xdr:rowOff>514351</xdr:rowOff>
    </xdr:from>
    <xdr:to>
      <xdr:col>2</xdr:col>
      <xdr:colOff>933450</xdr:colOff>
      <xdr:row>12</xdr:row>
      <xdr:rowOff>723901</xdr:rowOff>
    </xdr:to>
    <xdr:grpSp>
      <xdr:nvGrpSpPr>
        <xdr:cNvPr id="103" name="그룹 102"/>
        <xdr:cNvGrpSpPr/>
      </xdr:nvGrpSpPr>
      <xdr:grpSpPr>
        <a:xfrm>
          <a:off x="2066924" y="10725151"/>
          <a:ext cx="152401" cy="209550"/>
          <a:chOff x="13430250" y="1457325"/>
          <a:chExt cx="171450" cy="1257300"/>
        </a:xfrm>
        <a:solidFill>
          <a:srgbClr val="FF0000"/>
        </a:solidFill>
      </xdr:grpSpPr>
      <xdr:sp macro="" textlink="">
        <xdr:nvSpPr>
          <xdr:cNvPr id="104" name="직사각형 103"/>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5" name="직선 연결선 104"/>
          <xdr:cNvCxnSpPr>
            <a:stCxn id="104"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06" name="직선 연결선 105"/>
          <xdr:cNvCxnSpPr>
            <a:stCxn id="104"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485775</xdr:colOff>
      <xdr:row>13</xdr:row>
      <xdr:rowOff>19050</xdr:rowOff>
    </xdr:from>
    <xdr:to>
      <xdr:col>2</xdr:col>
      <xdr:colOff>619125</xdr:colOff>
      <xdr:row>13</xdr:row>
      <xdr:rowOff>714375</xdr:rowOff>
    </xdr:to>
    <xdr:grpSp>
      <xdr:nvGrpSpPr>
        <xdr:cNvPr id="107" name="그룹 106"/>
        <xdr:cNvGrpSpPr/>
      </xdr:nvGrpSpPr>
      <xdr:grpSpPr>
        <a:xfrm>
          <a:off x="1771650" y="11144250"/>
          <a:ext cx="133350" cy="695325"/>
          <a:chOff x="13430250" y="1457325"/>
          <a:chExt cx="171450" cy="1257300"/>
        </a:xfrm>
        <a:solidFill>
          <a:srgbClr val="0070C0"/>
        </a:solidFill>
      </xdr:grpSpPr>
      <xdr:sp macro="" textlink="">
        <xdr:nvSpPr>
          <xdr:cNvPr id="108" name="직사각형 107"/>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09" name="직선 연결선 108"/>
          <xdr:cNvCxnSpPr>
            <a:stCxn id="108"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0" name="직선 연결선 109"/>
          <xdr:cNvCxnSpPr>
            <a:stCxn id="108"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819150</xdr:colOff>
      <xdr:row>13</xdr:row>
      <xdr:rowOff>123825</xdr:rowOff>
    </xdr:from>
    <xdr:to>
      <xdr:col>2</xdr:col>
      <xdr:colOff>952500</xdr:colOff>
      <xdr:row>13</xdr:row>
      <xdr:rowOff>819150</xdr:rowOff>
    </xdr:to>
    <xdr:grpSp>
      <xdr:nvGrpSpPr>
        <xdr:cNvPr id="111" name="그룹 110"/>
        <xdr:cNvGrpSpPr/>
      </xdr:nvGrpSpPr>
      <xdr:grpSpPr>
        <a:xfrm>
          <a:off x="2105025" y="11249025"/>
          <a:ext cx="133350" cy="695325"/>
          <a:chOff x="13430250" y="1457325"/>
          <a:chExt cx="171450" cy="1257300"/>
        </a:xfrm>
        <a:solidFill>
          <a:srgbClr val="0070C0"/>
        </a:solidFill>
      </xdr:grpSpPr>
      <xdr:sp macro="" textlink="">
        <xdr:nvSpPr>
          <xdr:cNvPr id="112" name="직사각형 111"/>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3" name="직선 연결선 112"/>
          <xdr:cNvCxnSpPr>
            <a:stCxn id="112"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4" name="직선 연결선 113"/>
          <xdr:cNvCxnSpPr>
            <a:stCxn id="112"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1133475</xdr:colOff>
      <xdr:row>13</xdr:row>
      <xdr:rowOff>200025</xdr:rowOff>
    </xdr:from>
    <xdr:to>
      <xdr:col>2</xdr:col>
      <xdr:colOff>1266825</xdr:colOff>
      <xdr:row>13</xdr:row>
      <xdr:rowOff>895350</xdr:rowOff>
    </xdr:to>
    <xdr:grpSp>
      <xdr:nvGrpSpPr>
        <xdr:cNvPr id="115" name="그룹 114"/>
        <xdr:cNvGrpSpPr/>
      </xdr:nvGrpSpPr>
      <xdr:grpSpPr>
        <a:xfrm>
          <a:off x="2419350" y="11325225"/>
          <a:ext cx="133350" cy="695325"/>
          <a:chOff x="13430250" y="1457325"/>
          <a:chExt cx="171450" cy="1257300"/>
        </a:xfrm>
        <a:solidFill>
          <a:srgbClr val="0070C0"/>
        </a:solidFill>
      </xdr:grpSpPr>
      <xdr:sp macro="" textlink="">
        <xdr:nvSpPr>
          <xdr:cNvPr id="116" name="직사각형 115"/>
          <xdr:cNvSpPr/>
        </xdr:nvSpPr>
        <xdr:spPr>
          <a:xfrm>
            <a:off x="13430250" y="1704975"/>
            <a:ext cx="171450" cy="742950"/>
          </a:xfrm>
          <a:prstGeom prst="rect">
            <a:avLst/>
          </a:prstGeom>
          <a:grp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17" name="직선 연결선 116"/>
          <xdr:cNvCxnSpPr>
            <a:stCxn id="116" idx="0"/>
          </xdr:cNvCxnSpPr>
        </xdr:nvCxnSpPr>
        <xdr:spPr>
          <a:xfrm flipV="1">
            <a:off x="13515975" y="1457325"/>
            <a:ext cx="0" cy="24765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cxnSp macro="">
        <xdr:nvCxnSpPr>
          <xdr:cNvPr id="118" name="직선 연결선 117"/>
          <xdr:cNvCxnSpPr>
            <a:stCxn id="116" idx="2"/>
          </xdr:cNvCxnSpPr>
        </xdr:nvCxnSpPr>
        <xdr:spPr>
          <a:xfrm>
            <a:off x="13515975" y="2447925"/>
            <a:ext cx="0" cy="266700"/>
          </a:xfrm>
          <a:prstGeom prst="line">
            <a:avLst/>
          </a:prstGeom>
          <a:grpFill/>
          <a:ln>
            <a:solidFill>
              <a:srgbClr val="0070C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285750</xdr:colOff>
      <xdr:row>14</xdr:row>
      <xdr:rowOff>523875</xdr:rowOff>
    </xdr:from>
    <xdr:to>
      <xdr:col>2</xdr:col>
      <xdr:colOff>1590675</xdr:colOff>
      <xdr:row>14</xdr:row>
      <xdr:rowOff>542925</xdr:rowOff>
    </xdr:to>
    <xdr:cxnSp macro="">
      <xdr:nvCxnSpPr>
        <xdr:cNvPr id="127" name="직선 연결선 126"/>
        <xdr:cNvCxnSpPr/>
      </xdr:nvCxnSpPr>
      <xdr:spPr>
        <a:xfrm flipV="1">
          <a:off x="1571625" y="125634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533400</xdr:colOff>
      <xdr:row>15</xdr:row>
      <xdr:rowOff>180975</xdr:rowOff>
    </xdr:from>
    <xdr:to>
      <xdr:col>2</xdr:col>
      <xdr:colOff>666750</xdr:colOff>
      <xdr:row>15</xdr:row>
      <xdr:rowOff>876300</xdr:rowOff>
    </xdr:to>
    <xdr:grpSp>
      <xdr:nvGrpSpPr>
        <xdr:cNvPr id="128" name="그룹 127"/>
        <xdr:cNvGrpSpPr/>
      </xdr:nvGrpSpPr>
      <xdr:grpSpPr>
        <a:xfrm>
          <a:off x="1819275" y="13134975"/>
          <a:ext cx="133350" cy="695325"/>
          <a:chOff x="13430250" y="1457325"/>
          <a:chExt cx="171450" cy="1257300"/>
        </a:xfrm>
        <a:solidFill>
          <a:srgbClr val="FF0000"/>
        </a:solidFill>
      </xdr:grpSpPr>
      <xdr:sp macro="" textlink="">
        <xdr:nvSpPr>
          <xdr:cNvPr id="129" name="직사각형 128"/>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0" name="직선 연결선 129"/>
          <xdr:cNvCxnSpPr>
            <a:stCxn id="129"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31" name="직선 연결선 130"/>
          <xdr:cNvCxnSpPr>
            <a:stCxn id="129"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1038225</xdr:colOff>
      <xdr:row>15</xdr:row>
      <xdr:rowOff>47625</xdr:rowOff>
    </xdr:from>
    <xdr:to>
      <xdr:col>2</xdr:col>
      <xdr:colOff>1171575</xdr:colOff>
      <xdr:row>15</xdr:row>
      <xdr:rowOff>742950</xdr:rowOff>
    </xdr:to>
    <xdr:grpSp>
      <xdr:nvGrpSpPr>
        <xdr:cNvPr id="132" name="그룹 131"/>
        <xdr:cNvGrpSpPr/>
      </xdr:nvGrpSpPr>
      <xdr:grpSpPr>
        <a:xfrm>
          <a:off x="2324100" y="13001625"/>
          <a:ext cx="133350" cy="695325"/>
          <a:chOff x="13430250" y="1457325"/>
          <a:chExt cx="171450" cy="1257300"/>
        </a:xfrm>
      </xdr:grpSpPr>
      <xdr:sp macro="" textlink="">
        <xdr:nvSpPr>
          <xdr:cNvPr id="133" name="직사각형 132"/>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4" name="직선 연결선 133"/>
          <xdr:cNvCxnSpPr>
            <a:stCxn id="133"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35" name="직선 연결선 134"/>
          <xdr:cNvCxnSpPr>
            <a:stCxn id="133"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276225</xdr:colOff>
      <xdr:row>15</xdr:row>
      <xdr:rowOff>600075</xdr:rowOff>
    </xdr:from>
    <xdr:to>
      <xdr:col>2</xdr:col>
      <xdr:colOff>1581150</xdr:colOff>
      <xdr:row>15</xdr:row>
      <xdr:rowOff>619125</xdr:rowOff>
    </xdr:to>
    <xdr:cxnSp macro="">
      <xdr:nvCxnSpPr>
        <xdr:cNvPr id="136" name="직선 연결선 135"/>
        <xdr:cNvCxnSpPr/>
      </xdr:nvCxnSpPr>
      <xdr:spPr>
        <a:xfrm flipV="1">
          <a:off x="1562100" y="13554075"/>
          <a:ext cx="1304925" cy="190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771524</xdr:colOff>
      <xdr:row>15</xdr:row>
      <xdr:rowOff>152401</xdr:rowOff>
    </xdr:from>
    <xdr:to>
      <xdr:col>2</xdr:col>
      <xdr:colOff>923925</xdr:colOff>
      <xdr:row>15</xdr:row>
      <xdr:rowOff>361951</xdr:rowOff>
    </xdr:to>
    <xdr:grpSp>
      <xdr:nvGrpSpPr>
        <xdr:cNvPr id="137" name="그룹 136"/>
        <xdr:cNvGrpSpPr/>
      </xdr:nvGrpSpPr>
      <xdr:grpSpPr>
        <a:xfrm>
          <a:off x="2057399" y="13106401"/>
          <a:ext cx="152401" cy="209550"/>
          <a:chOff x="13430250" y="1457325"/>
          <a:chExt cx="171450" cy="1257300"/>
        </a:xfrm>
        <a:solidFill>
          <a:srgbClr val="FF0000"/>
        </a:solidFill>
      </xdr:grpSpPr>
      <xdr:sp macro="" textlink="">
        <xdr:nvSpPr>
          <xdr:cNvPr id="138" name="직사각형 137"/>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39" name="직선 연결선 138"/>
          <xdr:cNvCxnSpPr>
            <a:stCxn id="138"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40" name="직선 연결선 139"/>
          <xdr:cNvCxnSpPr>
            <a:stCxn id="138"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695325</xdr:colOff>
      <xdr:row>14</xdr:row>
      <xdr:rowOff>171450</xdr:rowOff>
    </xdr:from>
    <xdr:to>
      <xdr:col>2</xdr:col>
      <xdr:colOff>828675</xdr:colOff>
      <xdr:row>14</xdr:row>
      <xdr:rowOff>866775</xdr:rowOff>
    </xdr:to>
    <xdr:grpSp>
      <xdr:nvGrpSpPr>
        <xdr:cNvPr id="119" name="그룹 118"/>
        <xdr:cNvGrpSpPr/>
      </xdr:nvGrpSpPr>
      <xdr:grpSpPr>
        <a:xfrm>
          <a:off x="1981200" y="12211050"/>
          <a:ext cx="133350" cy="695325"/>
          <a:chOff x="13430250" y="1457325"/>
          <a:chExt cx="171450" cy="1257300"/>
        </a:xfrm>
        <a:solidFill>
          <a:srgbClr val="FF0000"/>
        </a:solidFill>
      </xdr:grpSpPr>
      <xdr:sp macro="" textlink="">
        <xdr:nvSpPr>
          <xdr:cNvPr id="120" name="직사각형 119"/>
          <xdr:cNvSpPr/>
        </xdr:nvSpPr>
        <xdr:spPr>
          <a:xfrm>
            <a:off x="13430250" y="1704975"/>
            <a:ext cx="171450" cy="742950"/>
          </a:xfrm>
          <a:prstGeom prst="rect">
            <a:avLst/>
          </a:prstGeom>
          <a:grp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1" name="직선 연결선 120"/>
          <xdr:cNvCxnSpPr>
            <a:stCxn id="120" idx="0"/>
          </xdr:cNvCxnSpPr>
        </xdr:nvCxnSpPr>
        <xdr:spPr>
          <a:xfrm flipV="1">
            <a:off x="13515975" y="1457325"/>
            <a:ext cx="0" cy="24765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cxnSp macro="">
        <xdr:nvCxnSpPr>
          <xdr:cNvPr id="122" name="직선 연결선 121"/>
          <xdr:cNvCxnSpPr>
            <a:stCxn id="120" idx="2"/>
          </xdr:cNvCxnSpPr>
        </xdr:nvCxnSpPr>
        <xdr:spPr>
          <a:xfrm>
            <a:off x="13515975" y="2447925"/>
            <a:ext cx="0" cy="266700"/>
          </a:xfrm>
          <a:prstGeom prst="line">
            <a:avLst/>
          </a:prstGeom>
          <a:grpFill/>
          <a:ln>
            <a:solidFill>
              <a:srgbClr val="FF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1019175</xdr:colOff>
      <xdr:row>14</xdr:row>
      <xdr:rowOff>28575</xdr:rowOff>
    </xdr:from>
    <xdr:to>
      <xdr:col>2</xdr:col>
      <xdr:colOff>1152525</xdr:colOff>
      <xdr:row>14</xdr:row>
      <xdr:rowOff>723900</xdr:rowOff>
    </xdr:to>
    <xdr:grpSp>
      <xdr:nvGrpSpPr>
        <xdr:cNvPr id="123" name="그룹 122"/>
        <xdr:cNvGrpSpPr/>
      </xdr:nvGrpSpPr>
      <xdr:grpSpPr>
        <a:xfrm>
          <a:off x="2305050" y="12068175"/>
          <a:ext cx="133350" cy="695325"/>
          <a:chOff x="13430250" y="1457325"/>
          <a:chExt cx="171450" cy="1257300"/>
        </a:xfrm>
      </xdr:grpSpPr>
      <xdr:sp macro="" textlink="">
        <xdr:nvSpPr>
          <xdr:cNvPr id="124" name="직사각형 123"/>
          <xdr:cNvSpPr/>
        </xdr:nvSpPr>
        <xdr:spPr>
          <a:xfrm>
            <a:off x="13430250" y="1704975"/>
            <a:ext cx="171450" cy="74295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p>
        </xdr:txBody>
      </xdr:sp>
      <xdr:cxnSp macro="">
        <xdr:nvCxnSpPr>
          <xdr:cNvPr id="125" name="직선 연결선 124"/>
          <xdr:cNvCxnSpPr>
            <a:stCxn id="124" idx="0"/>
          </xdr:cNvCxnSpPr>
        </xdr:nvCxnSpPr>
        <xdr:spPr>
          <a:xfrm flipV="1">
            <a:off x="13515975" y="1457325"/>
            <a:ext cx="0" cy="247650"/>
          </a:xfrm>
          <a:prstGeom prst="line">
            <a:avLst/>
          </a:prstGeom>
        </xdr:spPr>
        <xdr:style>
          <a:lnRef idx="1">
            <a:schemeClr val="accent1"/>
          </a:lnRef>
          <a:fillRef idx="0">
            <a:schemeClr val="accent1"/>
          </a:fillRef>
          <a:effectRef idx="0">
            <a:schemeClr val="accent1"/>
          </a:effectRef>
          <a:fontRef idx="minor">
            <a:schemeClr val="tx1"/>
          </a:fontRef>
        </xdr:style>
      </xdr:cxnSp>
      <xdr:cxnSp macro="">
        <xdr:nvCxnSpPr>
          <xdr:cNvPr id="126" name="직선 연결선 125"/>
          <xdr:cNvCxnSpPr>
            <a:stCxn id="124" idx="2"/>
          </xdr:cNvCxnSpPr>
        </xdr:nvCxnSpPr>
        <xdr:spPr>
          <a:xfrm>
            <a:off x="13515975" y="2447925"/>
            <a:ext cx="0" cy="266700"/>
          </a:xfrm>
          <a:prstGeom prst="line">
            <a:avLst/>
          </a:prstGeom>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6"/>
  <sheetViews>
    <sheetView workbookViewId="0">
      <pane xSplit="1" ySplit="1" topLeftCell="C2" activePane="bottomRight" state="frozen"/>
      <selection pane="topRight" activeCell="B1" sqref="B1"/>
      <selection pane="bottomLeft" activeCell="A2" sqref="A2"/>
      <selection pane="bottomRight" activeCell="F35" sqref="F35"/>
    </sheetView>
  </sheetViews>
  <sheetFormatPr defaultColWidth="9" defaultRowHeight="12" x14ac:dyDescent="0.3"/>
  <cols>
    <col min="1" max="1" width="7.25" style="1" customWidth="1"/>
    <col min="2" max="2" width="31.875" style="1" customWidth="1"/>
    <col min="3" max="3" width="31.5" style="1" customWidth="1"/>
    <col min="4" max="4" width="56.125" style="2" customWidth="1"/>
    <col min="5" max="5" width="4.25" style="1" customWidth="1"/>
    <col min="6" max="6" width="13.875" style="1" bestFit="1" customWidth="1"/>
    <col min="7" max="7" width="11.875" style="1" bestFit="1" customWidth="1"/>
    <col min="8" max="8" width="25.125" style="1" bestFit="1" customWidth="1"/>
    <col min="9" max="9" width="16.375" style="1" bestFit="1" customWidth="1"/>
    <col min="10" max="10" width="37.125" style="1" bestFit="1" customWidth="1"/>
    <col min="11" max="16384" width="9" style="1"/>
  </cols>
  <sheetData>
    <row r="1" spans="2:10" x14ac:dyDescent="0.3">
      <c r="B1" s="3" t="s">
        <v>0</v>
      </c>
      <c r="C1" s="3" t="s">
        <v>1</v>
      </c>
      <c r="D1" s="3" t="s">
        <v>2</v>
      </c>
      <c r="F1" s="3" t="s">
        <v>316</v>
      </c>
      <c r="G1" s="3" t="s">
        <v>315</v>
      </c>
      <c r="H1" s="3" t="s">
        <v>298</v>
      </c>
      <c r="I1" s="3" t="s">
        <v>299</v>
      </c>
      <c r="J1" s="3" t="s">
        <v>300</v>
      </c>
    </row>
    <row r="2" spans="2:10" x14ac:dyDescent="0.3">
      <c r="B2" s="4" t="s">
        <v>52</v>
      </c>
      <c r="C2" s="6" t="s">
        <v>53</v>
      </c>
      <c r="D2" s="20" t="s">
        <v>54</v>
      </c>
      <c r="F2" s="5" t="s">
        <v>318</v>
      </c>
      <c r="G2" s="4" t="s">
        <v>301</v>
      </c>
      <c r="H2" s="4" t="s">
        <v>302</v>
      </c>
      <c r="I2" s="4" t="s">
        <v>323</v>
      </c>
      <c r="J2" s="4" t="s">
        <v>329</v>
      </c>
    </row>
    <row r="3" spans="2:10" x14ac:dyDescent="0.3">
      <c r="B3" s="21" t="s">
        <v>55</v>
      </c>
      <c r="C3" s="6" t="s">
        <v>56</v>
      </c>
      <c r="D3" s="20"/>
      <c r="F3" s="5" t="s">
        <v>319</v>
      </c>
      <c r="G3" s="4" t="s">
        <v>303</v>
      </c>
      <c r="H3" s="4" t="s">
        <v>304</v>
      </c>
      <c r="I3" s="4" t="s">
        <v>305</v>
      </c>
      <c r="J3" s="4" t="s">
        <v>306</v>
      </c>
    </row>
    <row r="4" spans="2:10" x14ac:dyDescent="0.3">
      <c r="B4" s="21" t="s">
        <v>57</v>
      </c>
      <c r="C4" s="6" t="s">
        <v>58</v>
      </c>
      <c r="D4" s="20" t="s">
        <v>59</v>
      </c>
      <c r="F4" s="5" t="s">
        <v>320</v>
      </c>
      <c r="G4" s="4" t="s">
        <v>307</v>
      </c>
      <c r="H4" s="4" t="s">
        <v>326</v>
      </c>
      <c r="I4" s="4" t="s">
        <v>308</v>
      </c>
      <c r="J4" s="4" t="s">
        <v>309</v>
      </c>
    </row>
    <row r="5" spans="2:10" x14ac:dyDescent="0.3">
      <c r="B5" s="21" t="s">
        <v>60</v>
      </c>
      <c r="C5" s="6" t="s">
        <v>61</v>
      </c>
      <c r="D5" s="20" t="s">
        <v>62</v>
      </c>
      <c r="F5" s="5" t="s">
        <v>444</v>
      </c>
      <c r="G5" s="4" t="s">
        <v>310</v>
      </c>
      <c r="H5" s="4" t="s">
        <v>327</v>
      </c>
      <c r="I5" s="4" t="s">
        <v>324</v>
      </c>
      <c r="J5" s="4" t="s">
        <v>311</v>
      </c>
    </row>
    <row r="6" spans="2:10" x14ac:dyDescent="0.3">
      <c r="B6" s="21" t="s">
        <v>34</v>
      </c>
      <c r="C6" s="6" t="s">
        <v>33</v>
      </c>
      <c r="D6" s="20" t="s">
        <v>62</v>
      </c>
      <c r="F6" s="5" t="s">
        <v>321</v>
      </c>
      <c r="G6" s="4" t="s">
        <v>312</v>
      </c>
      <c r="H6" s="4" t="s">
        <v>328</v>
      </c>
      <c r="I6" s="4" t="s">
        <v>325</v>
      </c>
      <c r="J6" s="47" t="s">
        <v>330</v>
      </c>
    </row>
    <row r="7" spans="2:10" x14ac:dyDescent="0.3">
      <c r="B7" s="21" t="s">
        <v>63</v>
      </c>
      <c r="C7" s="22" t="s">
        <v>64</v>
      </c>
      <c r="D7" s="20" t="s">
        <v>62</v>
      </c>
      <c r="F7" s="5" t="s">
        <v>322</v>
      </c>
      <c r="G7" s="4" t="s">
        <v>313</v>
      </c>
      <c r="H7" s="4" t="s">
        <v>317</v>
      </c>
      <c r="I7" s="4" t="s">
        <v>324</v>
      </c>
      <c r="J7" s="4" t="s">
        <v>314</v>
      </c>
    </row>
    <row r="8" spans="2:10" x14ac:dyDescent="0.3">
      <c r="B8" s="4" t="s">
        <v>65</v>
      </c>
      <c r="C8" s="22" t="s">
        <v>66</v>
      </c>
      <c r="D8" s="20" t="s">
        <v>62</v>
      </c>
    </row>
    <row r="9" spans="2:10" x14ac:dyDescent="0.3">
      <c r="B9" s="4" t="s">
        <v>68</v>
      </c>
      <c r="C9" s="22" t="s">
        <v>67</v>
      </c>
      <c r="D9" s="20" t="s">
        <v>62</v>
      </c>
      <c r="F9" s="64" t="s">
        <v>392</v>
      </c>
      <c r="G9" s="64"/>
      <c r="H9" s="64"/>
    </row>
    <row r="10" spans="2:10" x14ac:dyDescent="0.3">
      <c r="B10" s="4" t="s">
        <v>70</v>
      </c>
      <c r="C10" s="22" t="s">
        <v>69</v>
      </c>
      <c r="D10" s="20" t="s">
        <v>62</v>
      </c>
      <c r="F10" s="3" t="s">
        <v>414</v>
      </c>
      <c r="G10" s="3" t="s">
        <v>415</v>
      </c>
      <c r="H10" s="3" t="s">
        <v>416</v>
      </c>
    </row>
    <row r="11" spans="2:10" x14ac:dyDescent="0.3">
      <c r="B11" s="4" t="s">
        <v>144</v>
      </c>
      <c r="C11" s="22" t="s">
        <v>143</v>
      </c>
      <c r="D11" s="5" t="s">
        <v>145</v>
      </c>
      <c r="F11" s="4" t="s">
        <v>398</v>
      </c>
      <c r="G11" s="4" t="s">
        <v>399</v>
      </c>
      <c r="H11" s="4"/>
    </row>
    <row r="12" spans="2:10" x14ac:dyDescent="0.3">
      <c r="B12" s="4"/>
      <c r="C12" s="4"/>
      <c r="D12" s="5"/>
      <c r="F12" s="4" t="s">
        <v>396</v>
      </c>
      <c r="G12" s="4" t="s">
        <v>397</v>
      </c>
      <c r="H12" s="4"/>
    </row>
    <row r="13" spans="2:10" x14ac:dyDescent="0.3">
      <c r="B13" s="4"/>
      <c r="C13" s="4"/>
      <c r="D13" s="5"/>
      <c r="F13" s="4" t="s">
        <v>401</v>
      </c>
      <c r="G13" s="4" t="s">
        <v>400</v>
      </c>
      <c r="H13" s="4"/>
    </row>
    <row r="14" spans="2:10" x14ac:dyDescent="0.3">
      <c r="B14" s="4"/>
      <c r="C14" s="4"/>
      <c r="D14" s="5"/>
      <c r="F14" s="4" t="s">
        <v>406</v>
      </c>
      <c r="G14" s="4" t="s">
        <v>407</v>
      </c>
      <c r="H14" s="4"/>
    </row>
    <row r="15" spans="2:10" x14ac:dyDescent="0.3">
      <c r="B15" s="4"/>
      <c r="C15" s="4"/>
      <c r="D15" s="5"/>
      <c r="F15" s="4" t="s">
        <v>404</v>
      </c>
      <c r="G15" s="4" t="s">
        <v>405</v>
      </c>
      <c r="H15" s="4"/>
    </row>
    <row r="16" spans="2:10" x14ac:dyDescent="0.3">
      <c r="B16" s="4"/>
      <c r="C16" s="4"/>
      <c r="D16" s="5"/>
      <c r="F16" s="65"/>
      <c r="G16" s="66"/>
      <c r="H16" s="67"/>
    </row>
    <row r="17" spans="2:8" x14ac:dyDescent="0.3">
      <c r="B17" s="4"/>
      <c r="C17" s="4"/>
      <c r="D17" s="5"/>
      <c r="F17" s="4" t="s">
        <v>408</v>
      </c>
      <c r="G17" s="4" t="s">
        <v>409</v>
      </c>
      <c r="H17" s="4"/>
    </row>
    <row r="18" spans="2:8" x14ac:dyDescent="0.3">
      <c r="B18" s="4"/>
      <c r="C18" s="4"/>
      <c r="D18" s="5"/>
      <c r="F18" s="4" t="s">
        <v>418</v>
      </c>
      <c r="G18" s="4" t="s">
        <v>393</v>
      </c>
      <c r="H18" s="4"/>
    </row>
    <row r="19" spans="2:8" x14ac:dyDescent="0.3">
      <c r="B19" s="4"/>
      <c r="C19" s="4"/>
      <c r="D19" s="5"/>
      <c r="F19" s="4" t="s">
        <v>394</v>
      </c>
      <c r="G19" s="4" t="s">
        <v>395</v>
      </c>
      <c r="H19" s="4"/>
    </row>
    <row r="20" spans="2:8" x14ac:dyDescent="0.3">
      <c r="B20" s="4"/>
      <c r="C20" s="4"/>
      <c r="D20" s="5"/>
      <c r="F20" s="4" t="s">
        <v>402</v>
      </c>
      <c r="G20" s="4" t="s">
        <v>403</v>
      </c>
      <c r="H20" s="4"/>
    </row>
    <row r="21" spans="2:8" x14ac:dyDescent="0.3">
      <c r="B21" s="4"/>
      <c r="C21" s="4"/>
      <c r="D21" s="5"/>
      <c r="F21" s="4" t="s">
        <v>410</v>
      </c>
      <c r="G21" s="4" t="s">
        <v>411</v>
      </c>
      <c r="H21" s="4"/>
    </row>
    <row r="22" spans="2:8" x14ac:dyDescent="0.3">
      <c r="B22" s="4"/>
      <c r="C22" s="4"/>
      <c r="D22" s="5"/>
      <c r="F22" s="4" t="s">
        <v>412</v>
      </c>
      <c r="G22" s="4" t="s">
        <v>413</v>
      </c>
      <c r="H22" s="4"/>
    </row>
    <row r="23" spans="2:8" x14ac:dyDescent="0.3">
      <c r="B23" s="4"/>
      <c r="C23" s="4"/>
      <c r="D23" s="5"/>
      <c r="F23" s="4" t="s">
        <v>427</v>
      </c>
      <c r="G23" s="4" t="s">
        <v>428</v>
      </c>
      <c r="H23" s="4"/>
    </row>
    <row r="24" spans="2:8" x14ac:dyDescent="0.3">
      <c r="C24" s="4"/>
      <c r="D24" s="5"/>
      <c r="F24" s="4" t="s">
        <v>429</v>
      </c>
      <c r="G24" s="4" t="s">
        <v>430</v>
      </c>
      <c r="H24" s="4"/>
    </row>
    <row r="25" spans="2:8" x14ac:dyDescent="0.3">
      <c r="C25" s="4"/>
      <c r="D25" s="5"/>
    </row>
    <row r="26" spans="2:8" x14ac:dyDescent="0.3">
      <c r="C26" s="4"/>
      <c r="D26" s="5"/>
    </row>
    <row r="27" spans="2:8" x14ac:dyDescent="0.3">
      <c r="C27" s="4"/>
      <c r="D27" s="5"/>
    </row>
    <row r="28" spans="2:8" x14ac:dyDescent="0.3">
      <c r="C28" s="4"/>
      <c r="D28" s="5"/>
    </row>
    <row r="29" spans="2:8" x14ac:dyDescent="0.3">
      <c r="C29" s="4"/>
      <c r="D29" s="5"/>
    </row>
    <row r="30" spans="2:8" x14ac:dyDescent="0.3">
      <c r="C30" s="4"/>
      <c r="D30" s="5"/>
    </row>
    <row r="31" spans="2:8" x14ac:dyDescent="0.3">
      <c r="C31" s="4"/>
      <c r="D31" s="5"/>
    </row>
    <row r="32" spans="2:8" x14ac:dyDescent="0.3">
      <c r="C32" s="4"/>
      <c r="D32" s="5"/>
    </row>
    <row r="33" spans="3:4" x14ac:dyDescent="0.3">
      <c r="C33" s="4"/>
      <c r="D33" s="5"/>
    </row>
    <row r="34" spans="3:4" x14ac:dyDescent="0.3">
      <c r="C34" s="4"/>
      <c r="D34" s="5"/>
    </row>
    <row r="35" spans="3:4" x14ac:dyDescent="0.3">
      <c r="C35" s="4"/>
      <c r="D35" s="5"/>
    </row>
    <row r="36" spans="3:4" x14ac:dyDescent="0.3">
      <c r="C36" s="4"/>
      <c r="D36" s="5"/>
    </row>
  </sheetData>
  <mergeCells count="2">
    <mergeCell ref="F9:H9"/>
    <mergeCell ref="F16:H16"/>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3"/>
  <sheetViews>
    <sheetView zoomScaleNormal="100" workbookViewId="0">
      <pane xSplit="1" ySplit="1" topLeftCell="B8" activePane="bottomRight" state="frozen"/>
      <selection pane="topRight" activeCell="B1" sqref="B1"/>
      <selection pane="bottomLeft" activeCell="A2" sqref="A2"/>
      <selection pane="bottomRight" activeCell="B20" sqref="B20:C20"/>
    </sheetView>
  </sheetViews>
  <sheetFormatPr defaultColWidth="9" defaultRowHeight="12" x14ac:dyDescent="0.3"/>
  <cols>
    <col min="1" max="1" width="7.25" style="1" customWidth="1"/>
    <col min="2" max="2" width="31.875" style="1" customWidth="1"/>
    <col min="3" max="4" width="15.375" style="1" customWidth="1"/>
    <col min="5" max="5" width="118.125" style="32" customWidth="1"/>
    <col min="6" max="16384" width="9" style="1"/>
  </cols>
  <sheetData>
    <row r="1" spans="2:5" x14ac:dyDescent="0.3">
      <c r="B1" s="68" t="s">
        <v>121</v>
      </c>
      <c r="C1" s="69"/>
      <c r="D1" s="68" t="s">
        <v>86</v>
      </c>
      <c r="E1" s="69"/>
    </row>
    <row r="2" spans="2:5" ht="24" x14ac:dyDescent="0.3">
      <c r="B2" s="70" t="s">
        <v>122</v>
      </c>
      <c r="C2" s="71"/>
      <c r="D2" s="29" t="s">
        <v>124</v>
      </c>
      <c r="E2" s="33" t="s">
        <v>137</v>
      </c>
    </row>
    <row r="3" spans="2:5" ht="24" x14ac:dyDescent="0.3">
      <c r="B3" s="72"/>
      <c r="C3" s="73"/>
      <c r="D3" s="29" t="s">
        <v>125</v>
      </c>
      <c r="E3" s="30" t="s">
        <v>126</v>
      </c>
    </row>
    <row r="4" spans="2:5" ht="48" x14ac:dyDescent="0.3">
      <c r="B4" s="70" t="s">
        <v>123</v>
      </c>
      <c r="C4" s="71"/>
      <c r="D4" s="29" t="s">
        <v>124</v>
      </c>
      <c r="E4" s="33" t="s">
        <v>136</v>
      </c>
    </row>
    <row r="5" spans="2:5" ht="96" x14ac:dyDescent="0.3">
      <c r="B5" s="72"/>
      <c r="C5" s="73"/>
      <c r="D5" s="29" t="s">
        <v>125</v>
      </c>
      <c r="E5" s="30" t="s">
        <v>127</v>
      </c>
    </row>
    <row r="6" spans="2:5" ht="72" x14ac:dyDescent="0.3">
      <c r="B6" s="70" t="s">
        <v>132</v>
      </c>
      <c r="C6" s="71"/>
      <c r="D6" s="29" t="s">
        <v>124</v>
      </c>
      <c r="E6" s="33" t="s">
        <v>135</v>
      </c>
    </row>
    <row r="7" spans="2:5" ht="84" x14ac:dyDescent="0.3">
      <c r="B7" s="72"/>
      <c r="C7" s="73"/>
      <c r="D7" s="29" t="s">
        <v>125</v>
      </c>
      <c r="E7" s="30" t="s">
        <v>128</v>
      </c>
    </row>
    <row r="8" spans="2:5" ht="96" x14ac:dyDescent="0.3">
      <c r="B8" s="76" t="s">
        <v>133</v>
      </c>
      <c r="C8" s="71"/>
      <c r="D8" s="29" t="s">
        <v>124</v>
      </c>
      <c r="E8" s="33" t="s">
        <v>134</v>
      </c>
    </row>
    <row r="9" spans="2:5" ht="60" x14ac:dyDescent="0.3">
      <c r="B9" s="72"/>
      <c r="C9" s="73"/>
      <c r="D9" s="29" t="s">
        <v>125</v>
      </c>
      <c r="E9" s="30" t="s">
        <v>129</v>
      </c>
    </row>
    <row r="10" spans="2:5" ht="60" x14ac:dyDescent="0.3">
      <c r="B10" s="70" t="s">
        <v>130</v>
      </c>
      <c r="C10" s="71"/>
      <c r="D10" s="29" t="s">
        <v>124</v>
      </c>
      <c r="E10" s="33" t="s">
        <v>140</v>
      </c>
    </row>
    <row r="11" spans="2:5" ht="142.15" customHeight="1" x14ac:dyDescent="0.3">
      <c r="B11" s="72"/>
      <c r="C11" s="73"/>
      <c r="D11" s="29" t="s">
        <v>125</v>
      </c>
      <c r="E11" s="30" t="s">
        <v>146</v>
      </c>
    </row>
    <row r="12" spans="2:5" ht="24" x14ac:dyDescent="0.3">
      <c r="B12" s="70" t="s">
        <v>139</v>
      </c>
      <c r="C12" s="71"/>
      <c r="D12" s="29" t="s">
        <v>124</v>
      </c>
      <c r="E12" s="33" t="s">
        <v>141</v>
      </c>
    </row>
    <row r="13" spans="2:5" ht="36" x14ac:dyDescent="0.3">
      <c r="B13" s="72"/>
      <c r="C13" s="73"/>
      <c r="D13" s="29" t="s">
        <v>125</v>
      </c>
      <c r="E13" s="30" t="s">
        <v>142</v>
      </c>
    </row>
    <row r="14" spans="2:5" ht="24" x14ac:dyDescent="0.3">
      <c r="B14" s="70" t="s">
        <v>359</v>
      </c>
      <c r="C14" s="71"/>
      <c r="D14" s="29" t="s">
        <v>124</v>
      </c>
      <c r="E14" s="33" t="s">
        <v>361</v>
      </c>
    </row>
    <row r="15" spans="2:5" ht="24" x14ac:dyDescent="0.3">
      <c r="B15" s="72"/>
      <c r="C15" s="73"/>
      <c r="D15" s="29" t="s">
        <v>125</v>
      </c>
      <c r="E15" s="30" t="s">
        <v>360</v>
      </c>
    </row>
    <row r="16" spans="2:5" x14ac:dyDescent="0.3">
      <c r="B16" s="74"/>
      <c r="C16" s="75"/>
      <c r="D16" s="28"/>
      <c r="E16" s="31"/>
    </row>
    <row r="17" spans="2:5" x14ac:dyDescent="0.3">
      <c r="B17" s="74"/>
      <c r="C17" s="75"/>
      <c r="D17" s="28"/>
      <c r="E17" s="31"/>
    </row>
    <row r="18" spans="2:5" x14ac:dyDescent="0.3">
      <c r="B18" s="74"/>
      <c r="C18" s="75"/>
      <c r="D18" s="28"/>
      <c r="E18" s="31"/>
    </row>
    <row r="19" spans="2:5" x14ac:dyDescent="0.3">
      <c r="B19" s="74"/>
      <c r="C19" s="75"/>
      <c r="D19" s="28"/>
      <c r="E19" s="31"/>
    </row>
    <row r="20" spans="2:5" x14ac:dyDescent="0.3">
      <c r="B20" s="74"/>
      <c r="C20" s="75"/>
      <c r="D20" s="28"/>
      <c r="E20" s="31"/>
    </row>
    <row r="21" spans="2:5" x14ac:dyDescent="0.3">
      <c r="B21" s="74"/>
      <c r="C21" s="75"/>
      <c r="D21" s="28"/>
      <c r="E21" s="31"/>
    </row>
    <row r="22" spans="2:5" x14ac:dyDescent="0.3">
      <c r="B22" s="74"/>
      <c r="C22" s="75"/>
      <c r="D22" s="28"/>
      <c r="E22" s="31"/>
    </row>
    <row r="23" spans="2:5" x14ac:dyDescent="0.3">
      <c r="B23" s="74"/>
      <c r="C23" s="75"/>
      <c r="D23" s="28"/>
      <c r="E23" s="31"/>
    </row>
    <row r="24" spans="2:5" x14ac:dyDescent="0.3">
      <c r="B24" s="74"/>
      <c r="C24" s="75"/>
      <c r="D24" s="28"/>
      <c r="E24" s="31"/>
    </row>
    <row r="25" spans="2:5" x14ac:dyDescent="0.3">
      <c r="B25" s="74"/>
      <c r="C25" s="75"/>
      <c r="D25" s="28"/>
      <c r="E25" s="31"/>
    </row>
    <row r="26" spans="2:5" x14ac:dyDescent="0.3">
      <c r="B26" s="74"/>
      <c r="C26" s="75"/>
      <c r="D26" s="28"/>
      <c r="E26" s="31"/>
    </row>
    <row r="27" spans="2:5" x14ac:dyDescent="0.3">
      <c r="B27" s="74"/>
      <c r="C27" s="75"/>
      <c r="D27" s="28"/>
      <c r="E27" s="31"/>
    </row>
    <row r="28" spans="2:5" x14ac:dyDescent="0.3">
      <c r="B28" s="74"/>
      <c r="C28" s="75"/>
      <c r="D28" s="28"/>
      <c r="E28" s="31"/>
    </row>
    <row r="29" spans="2:5" x14ac:dyDescent="0.3">
      <c r="B29" s="74"/>
      <c r="C29" s="75"/>
      <c r="D29" s="28"/>
      <c r="E29" s="31"/>
    </row>
    <row r="30" spans="2:5" x14ac:dyDescent="0.3">
      <c r="B30" s="74"/>
      <c r="C30" s="75"/>
      <c r="D30" s="28"/>
      <c r="E30" s="31"/>
    </row>
    <row r="31" spans="2:5" x14ac:dyDescent="0.3">
      <c r="B31" s="74"/>
      <c r="C31" s="75"/>
      <c r="D31" s="28"/>
      <c r="E31" s="31"/>
    </row>
    <row r="32" spans="2:5" x14ac:dyDescent="0.3">
      <c r="B32" s="74"/>
      <c r="C32" s="75"/>
      <c r="D32" s="28"/>
      <c r="E32" s="31"/>
    </row>
    <row r="33" spans="2:5" x14ac:dyDescent="0.3">
      <c r="B33" s="74"/>
      <c r="C33" s="75"/>
      <c r="D33" s="28"/>
      <c r="E33" s="31"/>
    </row>
    <row r="34" spans="2:5" x14ac:dyDescent="0.3">
      <c r="B34" s="74"/>
      <c r="C34" s="75"/>
      <c r="D34" s="28"/>
      <c r="E34" s="31"/>
    </row>
    <row r="35" spans="2:5" x14ac:dyDescent="0.3">
      <c r="B35" s="74"/>
      <c r="C35" s="75"/>
      <c r="D35" s="28"/>
      <c r="E35" s="31"/>
    </row>
    <row r="36" spans="2:5" x14ac:dyDescent="0.3">
      <c r="B36" s="74"/>
      <c r="C36" s="75"/>
      <c r="D36" s="28"/>
      <c r="E36" s="31"/>
    </row>
    <row r="37" spans="2:5" x14ac:dyDescent="0.3">
      <c r="B37" s="74"/>
      <c r="C37" s="75"/>
      <c r="D37" s="28"/>
      <c r="E37" s="31"/>
    </row>
    <row r="38" spans="2:5" x14ac:dyDescent="0.3">
      <c r="B38" s="74"/>
      <c r="C38" s="75"/>
      <c r="D38" s="28"/>
      <c r="E38" s="31"/>
    </row>
    <row r="39" spans="2:5" x14ac:dyDescent="0.3">
      <c r="B39" s="74"/>
      <c r="C39" s="75"/>
      <c r="D39" s="28"/>
      <c r="E39" s="31"/>
    </row>
    <row r="40" spans="2:5" x14ac:dyDescent="0.3">
      <c r="B40" s="74"/>
      <c r="C40" s="75"/>
      <c r="D40" s="28"/>
      <c r="E40" s="31"/>
    </row>
    <row r="41" spans="2:5" x14ac:dyDescent="0.3">
      <c r="B41" s="74"/>
      <c r="C41" s="75"/>
      <c r="D41" s="28"/>
      <c r="E41" s="31"/>
    </row>
    <row r="42" spans="2:5" x14ac:dyDescent="0.3">
      <c r="B42" s="74"/>
      <c r="C42" s="75"/>
      <c r="D42" s="28"/>
      <c r="E42" s="31"/>
    </row>
    <row r="43" spans="2:5" x14ac:dyDescent="0.3">
      <c r="B43" s="74"/>
      <c r="C43" s="75"/>
      <c r="D43" s="28"/>
      <c r="E43" s="31"/>
    </row>
  </sheetData>
  <autoFilter ref="B1:E9">
    <filterColumn colId="0" showButton="0"/>
    <filterColumn colId="2" showButton="0"/>
  </autoFilter>
  <mergeCells count="37">
    <mergeCell ref="B1:C1"/>
    <mergeCell ref="B20:C20"/>
    <mergeCell ref="B21:C21"/>
    <mergeCell ref="B12:C13"/>
    <mergeCell ref="B14:C15"/>
    <mergeCell ref="B43:C43"/>
    <mergeCell ref="B2:C3"/>
    <mergeCell ref="B4:C5"/>
    <mergeCell ref="B6:C7"/>
    <mergeCell ref="B8:C9"/>
    <mergeCell ref="B34:C34"/>
    <mergeCell ref="B35:C35"/>
    <mergeCell ref="B36:C36"/>
    <mergeCell ref="B37:C37"/>
    <mergeCell ref="B38:C38"/>
    <mergeCell ref="B39:C39"/>
    <mergeCell ref="B28:C28"/>
    <mergeCell ref="B29:C29"/>
    <mergeCell ref="B30:C30"/>
    <mergeCell ref="B31:C31"/>
    <mergeCell ref="B32:C32"/>
    <mergeCell ref="D1:E1"/>
    <mergeCell ref="B10:C11"/>
    <mergeCell ref="B40:C40"/>
    <mergeCell ref="B41:C41"/>
    <mergeCell ref="B42:C42"/>
    <mergeCell ref="B33:C33"/>
    <mergeCell ref="B22:C22"/>
    <mergeCell ref="B23:C23"/>
    <mergeCell ref="B24:C24"/>
    <mergeCell ref="B25:C25"/>
    <mergeCell ref="B26:C26"/>
    <mergeCell ref="B27:C27"/>
    <mergeCell ref="B16:C16"/>
    <mergeCell ref="B17:C17"/>
    <mergeCell ref="B18:C18"/>
    <mergeCell ref="B19:C19"/>
  </mergeCells>
  <phoneticPr fontId="1" type="noConversion"/>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32"/>
  <sheetViews>
    <sheetView workbookViewId="0">
      <pane xSplit="3" ySplit="1" topLeftCell="D2" activePane="bottomRight" state="frozen"/>
      <selection pane="topRight" activeCell="D1" sqref="D1"/>
      <selection pane="bottomLeft" activeCell="A2" sqref="A2"/>
      <selection pane="bottomRight" activeCell="F16" sqref="F16"/>
    </sheetView>
  </sheetViews>
  <sheetFormatPr defaultColWidth="9" defaultRowHeight="12" x14ac:dyDescent="0.3"/>
  <cols>
    <col min="1" max="1" width="2.875" style="1" customWidth="1"/>
    <col min="2" max="2" width="14" style="1" customWidth="1"/>
    <col min="3" max="3" width="28.125" style="1" customWidth="1"/>
    <col min="4" max="4" width="15.75" style="8" customWidth="1"/>
    <col min="5" max="5" width="45.25" style="2" customWidth="1"/>
    <col min="6" max="6" width="62.375" style="2" customWidth="1"/>
    <col min="7" max="16384" width="9" style="1"/>
  </cols>
  <sheetData>
    <row r="1" spans="2:6" s="8" customFormat="1" x14ac:dyDescent="0.3">
      <c r="B1" s="3" t="s">
        <v>156</v>
      </c>
      <c r="C1" s="3" t="s">
        <v>157</v>
      </c>
      <c r="D1" s="3" t="s">
        <v>174</v>
      </c>
      <c r="E1" s="3" t="s">
        <v>124</v>
      </c>
      <c r="F1" s="3" t="s">
        <v>158</v>
      </c>
    </row>
    <row r="2" spans="2:6" ht="72" customHeight="1" x14ac:dyDescent="0.3">
      <c r="B2" s="39" t="s">
        <v>159</v>
      </c>
      <c r="C2" s="4"/>
      <c r="D2" s="37" t="s">
        <v>160</v>
      </c>
      <c r="E2" s="35" t="s">
        <v>165</v>
      </c>
      <c r="F2" s="35" t="s">
        <v>161</v>
      </c>
    </row>
    <row r="3" spans="2:6" ht="72" customHeight="1" x14ac:dyDescent="0.3">
      <c r="B3" s="40" t="s">
        <v>162</v>
      </c>
      <c r="C3" s="4"/>
      <c r="D3" s="37" t="s">
        <v>163</v>
      </c>
      <c r="E3" s="35" t="s">
        <v>164</v>
      </c>
      <c r="F3" s="35" t="s">
        <v>166</v>
      </c>
    </row>
    <row r="4" spans="2:6" ht="72" customHeight="1" x14ac:dyDescent="0.3">
      <c r="B4" s="41" t="s">
        <v>167</v>
      </c>
      <c r="C4" s="4"/>
      <c r="D4" s="37" t="s">
        <v>168</v>
      </c>
      <c r="E4" s="35" t="s">
        <v>169</v>
      </c>
      <c r="F4" s="35" t="s">
        <v>179</v>
      </c>
    </row>
    <row r="5" spans="2:6" ht="72" customHeight="1" x14ac:dyDescent="0.3">
      <c r="B5" s="41" t="s">
        <v>170</v>
      </c>
      <c r="C5" s="4"/>
      <c r="D5" s="37" t="s">
        <v>168</v>
      </c>
      <c r="E5" s="35" t="s">
        <v>171</v>
      </c>
      <c r="F5" s="35" t="s">
        <v>172</v>
      </c>
    </row>
    <row r="6" spans="2:6" ht="72" customHeight="1" x14ac:dyDescent="0.3">
      <c r="B6" s="34" t="s">
        <v>173</v>
      </c>
      <c r="C6" s="4"/>
      <c r="D6" s="38" t="s">
        <v>160</v>
      </c>
      <c r="E6" s="35" t="s">
        <v>175</v>
      </c>
      <c r="F6" s="35" t="s">
        <v>176</v>
      </c>
    </row>
    <row r="7" spans="2:6" ht="72" customHeight="1" x14ac:dyDescent="0.3">
      <c r="B7" s="36" t="s">
        <v>177</v>
      </c>
      <c r="C7" s="4"/>
      <c r="D7" s="38" t="s">
        <v>163</v>
      </c>
      <c r="E7" s="35" t="s">
        <v>183</v>
      </c>
      <c r="F7" s="35" t="s">
        <v>178</v>
      </c>
    </row>
    <row r="8" spans="2:6" ht="72" customHeight="1" x14ac:dyDescent="0.3">
      <c r="B8" s="36" t="s">
        <v>180</v>
      </c>
      <c r="C8" s="4"/>
      <c r="D8" s="38" t="s">
        <v>181</v>
      </c>
      <c r="E8" s="35" t="s">
        <v>182</v>
      </c>
      <c r="F8" s="35" t="s">
        <v>184</v>
      </c>
    </row>
    <row r="9" spans="2:6" ht="72" customHeight="1" x14ac:dyDescent="0.3">
      <c r="B9" s="36" t="s">
        <v>185</v>
      </c>
      <c r="C9" s="4"/>
      <c r="D9" s="38" t="s">
        <v>186</v>
      </c>
      <c r="E9" s="35" t="s">
        <v>187</v>
      </c>
      <c r="F9" s="35" t="s">
        <v>188</v>
      </c>
    </row>
    <row r="10" spans="2:6" ht="72" customHeight="1" x14ac:dyDescent="0.3">
      <c r="B10" s="42" t="s">
        <v>189</v>
      </c>
      <c r="C10" s="4"/>
      <c r="D10" s="37" t="s">
        <v>190</v>
      </c>
      <c r="E10" s="35" t="s">
        <v>191</v>
      </c>
      <c r="F10" s="35" t="s">
        <v>192</v>
      </c>
    </row>
    <row r="11" spans="2:6" ht="72" customHeight="1" x14ac:dyDescent="0.3">
      <c r="B11" s="42" t="s">
        <v>195</v>
      </c>
      <c r="C11" s="4"/>
      <c r="D11" s="37" t="s">
        <v>160</v>
      </c>
      <c r="E11" s="35" t="s">
        <v>193</v>
      </c>
      <c r="F11" s="35" t="s">
        <v>194</v>
      </c>
    </row>
    <row r="12" spans="2:6" ht="72" customHeight="1" x14ac:dyDescent="0.3">
      <c r="B12" s="42" t="s">
        <v>196</v>
      </c>
      <c r="C12" s="4"/>
      <c r="D12" s="37" t="s">
        <v>190</v>
      </c>
      <c r="E12" s="35" t="s">
        <v>199</v>
      </c>
      <c r="F12" s="35" t="s">
        <v>197</v>
      </c>
    </row>
    <row r="13" spans="2:6" ht="72" customHeight="1" x14ac:dyDescent="0.3">
      <c r="B13" s="42" t="s">
        <v>198</v>
      </c>
      <c r="C13" s="4"/>
      <c r="D13" s="37" t="s">
        <v>190</v>
      </c>
      <c r="E13" s="35" t="s">
        <v>209</v>
      </c>
      <c r="F13" s="35" t="s">
        <v>200</v>
      </c>
    </row>
    <row r="14" spans="2:6" ht="72" customHeight="1" x14ac:dyDescent="0.3">
      <c r="B14" s="34" t="s">
        <v>201</v>
      </c>
      <c r="C14" s="43"/>
      <c r="D14" s="38" t="s">
        <v>160</v>
      </c>
      <c r="E14" s="35" t="s">
        <v>202</v>
      </c>
      <c r="F14" s="35" t="s">
        <v>203</v>
      </c>
    </row>
    <row r="15" spans="2:6" ht="72" customHeight="1" x14ac:dyDescent="0.3">
      <c r="B15" s="34" t="s">
        <v>204</v>
      </c>
      <c r="C15" s="4"/>
      <c r="D15" s="38" t="s">
        <v>206</v>
      </c>
      <c r="E15" s="35" t="s">
        <v>207</v>
      </c>
      <c r="F15" s="35" t="s">
        <v>208</v>
      </c>
    </row>
    <row r="16" spans="2:6" ht="72" customHeight="1" x14ac:dyDescent="0.3">
      <c r="B16" s="34" t="s">
        <v>205</v>
      </c>
      <c r="C16" s="4"/>
      <c r="D16" s="38" t="s">
        <v>190</v>
      </c>
      <c r="E16" s="35" t="s">
        <v>210</v>
      </c>
      <c r="F16" s="35" t="s">
        <v>211</v>
      </c>
    </row>
    <row r="17" spans="2:6" ht="72" customHeight="1" x14ac:dyDescent="0.3">
      <c r="B17" s="34"/>
      <c r="C17" s="4"/>
      <c r="D17" s="12"/>
      <c r="E17" s="35"/>
      <c r="F17" s="35"/>
    </row>
    <row r="18" spans="2:6" ht="72" customHeight="1" x14ac:dyDescent="0.3">
      <c r="B18" s="34"/>
      <c r="C18" s="4"/>
      <c r="D18" s="12"/>
      <c r="E18" s="35"/>
      <c r="F18" s="35"/>
    </row>
    <row r="19" spans="2:6" ht="72" customHeight="1" x14ac:dyDescent="0.3">
      <c r="B19" s="34"/>
      <c r="C19" s="4"/>
      <c r="D19" s="12"/>
      <c r="E19" s="35"/>
      <c r="F19" s="35"/>
    </row>
    <row r="20" spans="2:6" ht="72" customHeight="1" x14ac:dyDescent="0.3">
      <c r="B20" s="34"/>
      <c r="C20" s="4"/>
      <c r="D20" s="12"/>
      <c r="E20" s="35"/>
      <c r="F20" s="35"/>
    </row>
    <row r="21" spans="2:6" ht="72" customHeight="1" x14ac:dyDescent="0.3">
      <c r="B21" s="34"/>
      <c r="C21" s="4"/>
      <c r="D21" s="12"/>
      <c r="E21" s="35"/>
      <c r="F21" s="35"/>
    </row>
    <row r="22" spans="2:6" ht="72" customHeight="1" x14ac:dyDescent="0.3">
      <c r="B22" s="34"/>
      <c r="C22" s="4"/>
      <c r="D22" s="12"/>
      <c r="E22" s="35"/>
      <c r="F22" s="35"/>
    </row>
    <row r="23" spans="2:6" ht="72" customHeight="1" x14ac:dyDescent="0.3">
      <c r="B23" s="34"/>
      <c r="C23" s="4"/>
      <c r="D23" s="12"/>
      <c r="E23" s="35"/>
      <c r="F23" s="35"/>
    </row>
    <row r="24" spans="2:6" ht="72" customHeight="1" x14ac:dyDescent="0.3">
      <c r="B24" s="34"/>
      <c r="C24" s="4"/>
      <c r="D24" s="12"/>
      <c r="E24" s="35"/>
      <c r="F24" s="35"/>
    </row>
    <row r="25" spans="2:6" ht="72" customHeight="1" x14ac:dyDescent="0.3">
      <c r="B25" s="34"/>
      <c r="C25" s="4"/>
      <c r="D25" s="12"/>
      <c r="E25" s="35"/>
      <c r="F25" s="35"/>
    </row>
    <row r="26" spans="2:6" ht="72" customHeight="1" x14ac:dyDescent="0.3">
      <c r="B26" s="34"/>
      <c r="C26" s="4"/>
      <c r="D26" s="12"/>
      <c r="E26" s="35"/>
      <c r="F26" s="35"/>
    </row>
    <row r="27" spans="2:6" ht="72" customHeight="1" x14ac:dyDescent="0.3">
      <c r="B27" s="34"/>
      <c r="C27" s="4"/>
      <c r="D27" s="12"/>
      <c r="E27" s="35"/>
      <c r="F27" s="35"/>
    </row>
    <row r="28" spans="2:6" ht="72" customHeight="1" x14ac:dyDescent="0.3">
      <c r="B28" s="34"/>
      <c r="C28" s="4"/>
      <c r="D28" s="12"/>
      <c r="E28" s="35"/>
      <c r="F28" s="35"/>
    </row>
    <row r="29" spans="2:6" ht="72" customHeight="1" x14ac:dyDescent="0.3">
      <c r="B29" s="34"/>
      <c r="C29" s="4"/>
      <c r="D29" s="12"/>
      <c r="E29" s="35"/>
      <c r="F29" s="35"/>
    </row>
    <row r="30" spans="2:6" ht="72" customHeight="1" x14ac:dyDescent="0.3">
      <c r="B30" s="34"/>
      <c r="C30" s="4"/>
      <c r="D30" s="12"/>
      <c r="E30" s="35"/>
      <c r="F30" s="35"/>
    </row>
    <row r="31" spans="2:6" ht="72" customHeight="1" x14ac:dyDescent="0.3">
      <c r="B31" s="34"/>
      <c r="C31" s="4"/>
      <c r="D31" s="12"/>
      <c r="E31" s="35"/>
      <c r="F31" s="35"/>
    </row>
    <row r="32" spans="2:6" ht="72" customHeight="1" x14ac:dyDescent="0.3">
      <c r="B32" s="34"/>
      <c r="C32" s="4"/>
      <c r="D32" s="12"/>
      <c r="E32" s="35"/>
      <c r="F32" s="35"/>
    </row>
  </sheetData>
  <phoneticPr fontId="1" type="noConversion"/>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B2:F101"/>
  <sheetViews>
    <sheetView zoomScaleNormal="100" workbookViewId="0">
      <pane xSplit="1" ySplit="2" topLeftCell="B3" activePane="bottomRight" state="frozen"/>
      <selection pane="topRight" activeCell="B1" sqref="B1"/>
      <selection pane="bottomLeft" activeCell="A3" sqref="A3"/>
      <selection pane="bottomRight" activeCell="F9" sqref="F9"/>
    </sheetView>
  </sheetViews>
  <sheetFormatPr defaultColWidth="9" defaultRowHeight="12" x14ac:dyDescent="0.3"/>
  <cols>
    <col min="1" max="1" width="2.625" style="18" customWidth="1"/>
    <col min="2" max="2" width="8.375" style="19" bestFit="1" customWidth="1"/>
    <col min="3" max="3" width="26" style="19" customWidth="1"/>
    <col min="4" max="4" width="9" style="19" customWidth="1"/>
    <col min="5" max="5" width="103" style="24" customWidth="1"/>
    <col min="6" max="6" width="81.75" style="24" customWidth="1"/>
    <col min="7" max="16384" width="9" style="18"/>
  </cols>
  <sheetData>
    <row r="2" spans="2:6" s="16" customFormat="1" x14ac:dyDescent="0.3">
      <c r="B2" s="15" t="s">
        <v>10</v>
      </c>
      <c r="C2" s="15" t="s">
        <v>11</v>
      </c>
      <c r="D2" s="15" t="s">
        <v>247</v>
      </c>
      <c r="E2" s="15" t="s">
        <v>12</v>
      </c>
      <c r="F2" s="15" t="s">
        <v>2</v>
      </c>
    </row>
    <row r="3" spans="2:6" ht="84" hidden="1" x14ac:dyDescent="0.3">
      <c r="B3" s="17" t="s">
        <v>93</v>
      </c>
      <c r="C3" s="17" t="s">
        <v>94</v>
      </c>
      <c r="D3" s="46" t="s">
        <v>248</v>
      </c>
      <c r="E3" s="25" t="s">
        <v>95</v>
      </c>
      <c r="F3" s="23"/>
    </row>
    <row r="4" spans="2:6" ht="72" hidden="1" x14ac:dyDescent="0.3">
      <c r="B4" s="17" t="s">
        <v>93</v>
      </c>
      <c r="C4" s="17" t="s">
        <v>96</v>
      </c>
      <c r="D4" s="46" t="s">
        <v>248</v>
      </c>
      <c r="E4" s="25" t="s">
        <v>97</v>
      </c>
      <c r="F4" s="23"/>
    </row>
    <row r="5" spans="2:6" ht="384" hidden="1" x14ac:dyDescent="0.3">
      <c r="B5" s="17" t="s">
        <v>93</v>
      </c>
      <c r="C5" s="17" t="s">
        <v>120</v>
      </c>
      <c r="D5" s="46" t="s">
        <v>248</v>
      </c>
      <c r="E5" s="25" t="s">
        <v>138</v>
      </c>
      <c r="F5" s="25"/>
    </row>
    <row r="6" spans="2:6" ht="157.5" hidden="1" customHeight="1" x14ac:dyDescent="0.3">
      <c r="B6" s="17"/>
      <c r="C6" s="17" t="s">
        <v>147</v>
      </c>
      <c r="D6" s="46" t="s">
        <v>248</v>
      </c>
      <c r="E6" s="25" t="s">
        <v>250</v>
      </c>
      <c r="F6" s="25"/>
    </row>
    <row r="7" spans="2:6" ht="276" hidden="1" x14ac:dyDescent="0.3">
      <c r="B7" s="17"/>
      <c r="C7" s="17" t="s">
        <v>251</v>
      </c>
      <c r="D7" s="46" t="s">
        <v>248</v>
      </c>
      <c r="E7" s="25" t="s">
        <v>252</v>
      </c>
      <c r="F7" s="25"/>
    </row>
    <row r="8" spans="2:6" ht="204" x14ac:dyDescent="0.3">
      <c r="B8" s="17"/>
      <c r="C8" s="17" t="s">
        <v>333</v>
      </c>
      <c r="D8" s="46" t="s">
        <v>249</v>
      </c>
      <c r="E8" s="25" t="s">
        <v>479</v>
      </c>
      <c r="F8" s="23" t="s">
        <v>357</v>
      </c>
    </row>
    <row r="9" spans="2:6" ht="192" x14ac:dyDescent="0.3">
      <c r="B9" s="17"/>
      <c r="C9" s="17" t="s">
        <v>478</v>
      </c>
      <c r="D9" s="17" t="s">
        <v>249</v>
      </c>
      <c r="E9" s="25" t="s">
        <v>480</v>
      </c>
      <c r="F9" s="23"/>
    </row>
    <row r="10" spans="2:6" x14ac:dyDescent="0.3">
      <c r="B10" s="17"/>
      <c r="C10" s="17"/>
      <c r="D10" s="17"/>
      <c r="E10" s="23"/>
      <c r="F10" s="23"/>
    </row>
    <row r="11" spans="2:6" x14ac:dyDescent="0.3">
      <c r="B11" s="17"/>
      <c r="C11" s="17"/>
      <c r="D11" s="17"/>
      <c r="E11" s="23"/>
      <c r="F11" s="23"/>
    </row>
    <row r="12" spans="2:6" x14ac:dyDescent="0.3">
      <c r="B12" s="17"/>
      <c r="C12" s="17"/>
      <c r="D12" s="17"/>
      <c r="E12" s="23"/>
      <c r="F12" s="23"/>
    </row>
    <row r="13" spans="2:6" x14ac:dyDescent="0.3">
      <c r="B13" s="17"/>
      <c r="C13" s="17"/>
      <c r="D13" s="17"/>
      <c r="E13" s="23"/>
      <c r="F13" s="23"/>
    </row>
    <row r="14" spans="2:6" x14ac:dyDescent="0.3">
      <c r="B14" s="17"/>
      <c r="C14" s="17"/>
      <c r="D14" s="17"/>
      <c r="E14" s="23"/>
      <c r="F14" s="23"/>
    </row>
    <row r="15" spans="2:6" x14ac:dyDescent="0.3">
      <c r="B15" s="17"/>
      <c r="C15" s="17"/>
      <c r="D15" s="17"/>
      <c r="E15" s="23"/>
      <c r="F15" s="23"/>
    </row>
    <row r="16" spans="2:6" x14ac:dyDescent="0.3">
      <c r="B16" s="17"/>
      <c r="C16" s="17"/>
      <c r="D16" s="17"/>
      <c r="E16" s="23"/>
      <c r="F16" s="23"/>
    </row>
    <row r="17" spans="2:6" x14ac:dyDescent="0.3">
      <c r="B17" s="17"/>
      <c r="C17" s="17"/>
      <c r="D17" s="17"/>
      <c r="E17" s="23"/>
      <c r="F17" s="23"/>
    </row>
    <row r="18" spans="2:6" x14ac:dyDescent="0.3">
      <c r="B18" s="17"/>
      <c r="C18" s="17"/>
      <c r="D18" s="17"/>
      <c r="E18" s="23"/>
      <c r="F18" s="23"/>
    </row>
    <row r="19" spans="2:6" x14ac:dyDescent="0.3">
      <c r="B19" s="17"/>
      <c r="C19" s="17"/>
      <c r="D19" s="17"/>
      <c r="E19" s="23"/>
      <c r="F19" s="23"/>
    </row>
    <row r="20" spans="2:6" x14ac:dyDescent="0.3">
      <c r="B20" s="17"/>
      <c r="C20" s="17"/>
      <c r="D20" s="17"/>
      <c r="E20" s="23"/>
      <c r="F20" s="23"/>
    </row>
    <row r="21" spans="2:6" x14ac:dyDescent="0.3">
      <c r="B21" s="17"/>
      <c r="C21" s="17"/>
      <c r="D21" s="17"/>
      <c r="E21" s="23"/>
      <c r="F21" s="23"/>
    </row>
    <row r="22" spans="2:6" x14ac:dyDescent="0.3">
      <c r="B22" s="17"/>
      <c r="C22" s="17"/>
      <c r="D22" s="17"/>
      <c r="E22" s="23"/>
      <c r="F22" s="23"/>
    </row>
    <row r="23" spans="2:6" x14ac:dyDescent="0.3">
      <c r="B23" s="17"/>
      <c r="C23" s="17"/>
      <c r="D23" s="17"/>
      <c r="E23" s="23"/>
      <c r="F23" s="23"/>
    </row>
    <row r="24" spans="2:6" x14ac:dyDescent="0.3">
      <c r="B24" s="17"/>
      <c r="C24" s="17"/>
      <c r="D24" s="17"/>
      <c r="E24" s="23"/>
      <c r="F24" s="23"/>
    </row>
    <row r="25" spans="2:6" x14ac:dyDescent="0.3">
      <c r="B25" s="17"/>
      <c r="C25" s="17"/>
      <c r="D25" s="17"/>
      <c r="E25" s="23"/>
      <c r="F25" s="23"/>
    </row>
    <row r="26" spans="2:6" x14ac:dyDescent="0.3">
      <c r="B26" s="17"/>
      <c r="C26" s="17"/>
      <c r="D26" s="17"/>
      <c r="E26" s="23"/>
      <c r="F26" s="23"/>
    </row>
    <row r="27" spans="2:6" x14ac:dyDescent="0.3">
      <c r="B27" s="17"/>
      <c r="C27" s="17"/>
      <c r="D27" s="17"/>
      <c r="E27" s="23"/>
      <c r="F27" s="23"/>
    </row>
    <row r="28" spans="2:6" x14ac:dyDescent="0.3">
      <c r="B28" s="17"/>
      <c r="C28" s="17"/>
      <c r="D28" s="17"/>
      <c r="E28" s="23"/>
      <c r="F28" s="23"/>
    </row>
    <row r="29" spans="2:6" x14ac:dyDescent="0.3">
      <c r="B29" s="17"/>
      <c r="C29" s="17"/>
      <c r="D29" s="17"/>
      <c r="E29" s="23"/>
      <c r="F29" s="23"/>
    </row>
    <row r="30" spans="2:6" x14ac:dyDescent="0.3">
      <c r="B30" s="17"/>
      <c r="C30" s="17"/>
      <c r="D30" s="17"/>
      <c r="E30" s="23"/>
      <c r="F30" s="23"/>
    </row>
    <row r="31" spans="2:6" x14ac:dyDescent="0.3">
      <c r="B31" s="17"/>
      <c r="C31" s="17"/>
      <c r="D31" s="17"/>
      <c r="E31" s="23"/>
      <c r="F31" s="23"/>
    </row>
    <row r="32" spans="2:6" x14ac:dyDescent="0.3">
      <c r="B32" s="17"/>
      <c r="C32" s="17"/>
      <c r="D32" s="17"/>
      <c r="E32" s="23"/>
      <c r="F32" s="23"/>
    </row>
    <row r="33" spans="2:6" x14ac:dyDescent="0.3">
      <c r="B33" s="17"/>
      <c r="C33" s="17"/>
      <c r="D33" s="17"/>
      <c r="E33" s="23"/>
      <c r="F33" s="23"/>
    </row>
    <row r="34" spans="2:6" x14ac:dyDescent="0.3">
      <c r="B34" s="17"/>
      <c r="C34" s="17"/>
      <c r="D34" s="17"/>
      <c r="E34" s="23"/>
      <c r="F34" s="23"/>
    </row>
    <row r="35" spans="2:6" x14ac:dyDescent="0.3">
      <c r="B35" s="17"/>
      <c r="C35" s="17"/>
      <c r="D35" s="17"/>
      <c r="E35" s="23"/>
      <c r="F35" s="23"/>
    </row>
    <row r="36" spans="2:6" x14ac:dyDescent="0.3">
      <c r="B36" s="17"/>
      <c r="C36" s="17"/>
      <c r="D36" s="17"/>
      <c r="E36" s="23"/>
      <c r="F36" s="23"/>
    </row>
    <row r="37" spans="2:6" x14ac:dyDescent="0.3">
      <c r="B37" s="17"/>
      <c r="C37" s="17"/>
      <c r="D37" s="17"/>
      <c r="E37" s="23"/>
      <c r="F37" s="23"/>
    </row>
    <row r="38" spans="2:6" x14ac:dyDescent="0.3">
      <c r="B38" s="17"/>
      <c r="C38" s="17"/>
      <c r="D38" s="17"/>
      <c r="E38" s="23"/>
      <c r="F38" s="23"/>
    </row>
    <row r="39" spans="2:6" x14ac:dyDescent="0.3">
      <c r="B39" s="17"/>
      <c r="C39" s="17"/>
      <c r="D39" s="17"/>
      <c r="E39" s="23"/>
      <c r="F39" s="23"/>
    </row>
    <row r="40" spans="2:6" x14ac:dyDescent="0.3">
      <c r="B40" s="17"/>
      <c r="C40" s="17"/>
      <c r="D40" s="17"/>
      <c r="E40" s="23"/>
      <c r="F40" s="23"/>
    </row>
    <row r="41" spans="2:6" x14ac:dyDescent="0.3">
      <c r="B41" s="17"/>
      <c r="C41" s="17"/>
      <c r="D41" s="17"/>
      <c r="E41" s="23"/>
      <c r="F41" s="23"/>
    </row>
    <row r="42" spans="2:6" x14ac:dyDescent="0.3">
      <c r="B42" s="17"/>
      <c r="C42" s="17"/>
      <c r="D42" s="17"/>
      <c r="E42" s="23"/>
      <c r="F42" s="23"/>
    </row>
    <row r="43" spans="2:6" x14ac:dyDescent="0.3">
      <c r="B43" s="17"/>
      <c r="C43" s="17"/>
      <c r="D43" s="17"/>
      <c r="E43" s="23"/>
      <c r="F43" s="23"/>
    </row>
    <row r="44" spans="2:6" x14ac:dyDescent="0.3">
      <c r="B44" s="17"/>
      <c r="C44" s="17"/>
      <c r="D44" s="17"/>
      <c r="E44" s="23"/>
      <c r="F44" s="23"/>
    </row>
    <row r="45" spans="2:6" x14ac:dyDescent="0.3">
      <c r="B45" s="17"/>
      <c r="C45" s="17"/>
      <c r="D45" s="17"/>
      <c r="E45" s="23"/>
      <c r="F45" s="23"/>
    </row>
    <row r="46" spans="2:6" x14ac:dyDescent="0.3">
      <c r="B46" s="17"/>
      <c r="C46" s="17"/>
      <c r="D46" s="17"/>
      <c r="E46" s="23"/>
      <c r="F46" s="23"/>
    </row>
    <row r="47" spans="2:6" x14ac:dyDescent="0.3">
      <c r="B47" s="17"/>
      <c r="C47" s="17"/>
      <c r="D47" s="17"/>
      <c r="E47" s="23"/>
      <c r="F47" s="23"/>
    </row>
    <row r="48" spans="2:6" x14ac:dyDescent="0.3">
      <c r="B48" s="17"/>
      <c r="C48" s="17"/>
      <c r="D48" s="17"/>
      <c r="E48" s="23"/>
      <c r="F48" s="23"/>
    </row>
    <row r="49" spans="2:6" x14ac:dyDescent="0.3">
      <c r="B49" s="17"/>
      <c r="C49" s="17"/>
      <c r="D49" s="17"/>
      <c r="E49" s="23"/>
      <c r="F49" s="23"/>
    </row>
    <row r="50" spans="2:6" x14ac:dyDescent="0.3">
      <c r="B50" s="17"/>
      <c r="C50" s="17"/>
      <c r="D50" s="17"/>
      <c r="E50" s="23"/>
      <c r="F50" s="23"/>
    </row>
    <row r="51" spans="2:6" x14ac:dyDescent="0.3">
      <c r="B51" s="17"/>
      <c r="C51" s="17"/>
      <c r="D51" s="17"/>
      <c r="E51" s="23"/>
      <c r="F51" s="23"/>
    </row>
    <row r="52" spans="2:6" x14ac:dyDescent="0.3">
      <c r="B52" s="17"/>
      <c r="C52" s="17"/>
      <c r="D52" s="17"/>
      <c r="E52" s="23"/>
      <c r="F52" s="23"/>
    </row>
    <row r="53" spans="2:6" x14ac:dyDescent="0.3">
      <c r="B53" s="17"/>
      <c r="C53" s="17"/>
      <c r="D53" s="17"/>
      <c r="E53" s="23"/>
      <c r="F53" s="23"/>
    </row>
    <row r="54" spans="2:6" x14ac:dyDescent="0.3">
      <c r="B54" s="17"/>
      <c r="C54" s="17"/>
      <c r="D54" s="17"/>
      <c r="E54" s="23"/>
      <c r="F54" s="23"/>
    </row>
    <row r="55" spans="2:6" x14ac:dyDescent="0.3">
      <c r="B55" s="17"/>
      <c r="C55" s="17"/>
      <c r="D55" s="17"/>
      <c r="E55" s="23"/>
      <c r="F55" s="23"/>
    </row>
    <row r="56" spans="2:6" x14ac:dyDescent="0.3">
      <c r="B56" s="17"/>
      <c r="C56" s="17"/>
      <c r="D56" s="17"/>
      <c r="E56" s="23"/>
      <c r="F56" s="23"/>
    </row>
    <row r="57" spans="2:6" x14ac:dyDescent="0.3">
      <c r="B57" s="17"/>
      <c r="C57" s="17"/>
      <c r="D57" s="17"/>
      <c r="E57" s="23"/>
      <c r="F57" s="23"/>
    </row>
    <row r="58" spans="2:6" x14ac:dyDescent="0.3">
      <c r="B58" s="17"/>
      <c r="C58" s="17"/>
      <c r="D58" s="17"/>
      <c r="E58" s="23"/>
      <c r="F58" s="23"/>
    </row>
    <row r="59" spans="2:6" x14ac:dyDescent="0.3">
      <c r="B59" s="17"/>
      <c r="C59" s="17"/>
      <c r="D59" s="17"/>
      <c r="E59" s="23"/>
      <c r="F59" s="23"/>
    </row>
    <row r="60" spans="2:6" x14ac:dyDescent="0.3">
      <c r="B60" s="17"/>
      <c r="C60" s="17"/>
      <c r="D60" s="17"/>
      <c r="E60" s="23"/>
      <c r="F60" s="23"/>
    </row>
    <row r="61" spans="2:6" x14ac:dyDescent="0.3">
      <c r="B61" s="17"/>
      <c r="C61" s="17"/>
      <c r="D61" s="17"/>
      <c r="E61" s="23"/>
      <c r="F61" s="23"/>
    </row>
    <row r="62" spans="2:6" x14ac:dyDescent="0.3">
      <c r="B62" s="17"/>
      <c r="C62" s="17"/>
      <c r="D62" s="17"/>
      <c r="E62" s="23"/>
      <c r="F62" s="23"/>
    </row>
    <row r="63" spans="2:6" x14ac:dyDescent="0.3">
      <c r="B63" s="17"/>
      <c r="C63" s="17"/>
      <c r="D63" s="17"/>
      <c r="E63" s="23"/>
      <c r="F63" s="23"/>
    </row>
    <row r="64" spans="2:6" x14ac:dyDescent="0.3">
      <c r="B64" s="17"/>
      <c r="C64" s="17"/>
      <c r="D64" s="17"/>
      <c r="E64" s="23"/>
      <c r="F64" s="23"/>
    </row>
    <row r="65" spans="2:6" x14ac:dyDescent="0.3">
      <c r="B65" s="17"/>
      <c r="C65" s="17"/>
      <c r="D65" s="17"/>
      <c r="E65" s="23"/>
      <c r="F65" s="23"/>
    </row>
    <row r="66" spans="2:6" x14ac:dyDescent="0.3">
      <c r="B66" s="17"/>
      <c r="C66" s="17"/>
      <c r="D66" s="17"/>
      <c r="E66" s="23"/>
      <c r="F66" s="23"/>
    </row>
    <row r="67" spans="2:6" x14ac:dyDescent="0.3">
      <c r="B67" s="17"/>
      <c r="C67" s="17"/>
      <c r="D67" s="17"/>
      <c r="E67" s="23"/>
      <c r="F67" s="23"/>
    </row>
    <row r="68" spans="2:6" x14ac:dyDescent="0.3">
      <c r="B68" s="17"/>
      <c r="C68" s="17"/>
      <c r="D68" s="17"/>
      <c r="E68" s="23"/>
      <c r="F68" s="23"/>
    </row>
    <row r="69" spans="2:6" x14ac:dyDescent="0.3">
      <c r="B69" s="17"/>
      <c r="C69" s="17"/>
      <c r="D69" s="17"/>
      <c r="E69" s="23"/>
      <c r="F69" s="23"/>
    </row>
    <row r="70" spans="2:6" x14ac:dyDescent="0.3">
      <c r="B70" s="17"/>
      <c r="C70" s="17"/>
      <c r="D70" s="17"/>
      <c r="E70" s="23"/>
      <c r="F70" s="23"/>
    </row>
    <row r="71" spans="2:6" x14ac:dyDescent="0.3">
      <c r="B71" s="17"/>
      <c r="C71" s="17"/>
      <c r="D71" s="17"/>
      <c r="E71" s="23"/>
      <c r="F71" s="23"/>
    </row>
    <row r="72" spans="2:6" x14ac:dyDescent="0.3">
      <c r="B72" s="17"/>
      <c r="C72" s="17"/>
      <c r="D72" s="17"/>
      <c r="E72" s="23"/>
      <c r="F72" s="23"/>
    </row>
    <row r="73" spans="2:6" x14ac:dyDescent="0.3">
      <c r="B73" s="17"/>
      <c r="C73" s="17"/>
      <c r="D73" s="17"/>
      <c r="E73" s="23"/>
      <c r="F73" s="23"/>
    </row>
    <row r="74" spans="2:6" x14ac:dyDescent="0.3">
      <c r="B74" s="17"/>
      <c r="C74" s="17"/>
      <c r="D74" s="17"/>
      <c r="E74" s="23"/>
      <c r="F74" s="23"/>
    </row>
    <row r="75" spans="2:6" x14ac:dyDescent="0.3">
      <c r="B75" s="17"/>
      <c r="C75" s="17"/>
      <c r="D75" s="17"/>
      <c r="E75" s="23"/>
      <c r="F75" s="23"/>
    </row>
    <row r="76" spans="2:6" x14ac:dyDescent="0.3">
      <c r="B76" s="17"/>
      <c r="C76" s="17"/>
      <c r="D76" s="17"/>
      <c r="E76" s="23"/>
      <c r="F76" s="23"/>
    </row>
    <row r="77" spans="2:6" x14ac:dyDescent="0.3">
      <c r="B77" s="17"/>
      <c r="C77" s="17"/>
      <c r="D77" s="17"/>
      <c r="E77" s="23"/>
      <c r="F77" s="23"/>
    </row>
    <row r="78" spans="2:6" x14ac:dyDescent="0.3">
      <c r="B78" s="17"/>
      <c r="C78" s="17"/>
      <c r="D78" s="17"/>
      <c r="E78" s="23"/>
      <c r="F78" s="23"/>
    </row>
    <row r="79" spans="2:6" x14ac:dyDescent="0.3">
      <c r="B79" s="17"/>
      <c r="C79" s="17"/>
      <c r="D79" s="17"/>
      <c r="E79" s="23"/>
      <c r="F79" s="23"/>
    </row>
    <row r="80" spans="2:6" x14ac:dyDescent="0.3">
      <c r="B80" s="17"/>
      <c r="C80" s="17"/>
      <c r="D80" s="17"/>
      <c r="E80" s="23"/>
      <c r="F80" s="23"/>
    </row>
    <row r="81" spans="2:6" x14ac:dyDescent="0.3">
      <c r="B81" s="17"/>
      <c r="C81" s="17"/>
      <c r="D81" s="17"/>
      <c r="E81" s="23"/>
      <c r="F81" s="23"/>
    </row>
    <row r="82" spans="2:6" x14ac:dyDescent="0.3">
      <c r="B82" s="17"/>
      <c r="C82" s="17"/>
      <c r="D82" s="17"/>
      <c r="E82" s="23"/>
      <c r="F82" s="23"/>
    </row>
    <row r="83" spans="2:6" x14ac:dyDescent="0.3">
      <c r="B83" s="17"/>
      <c r="C83" s="17"/>
      <c r="D83" s="17"/>
      <c r="E83" s="23"/>
      <c r="F83" s="23"/>
    </row>
    <row r="84" spans="2:6" x14ac:dyDescent="0.3">
      <c r="B84" s="17"/>
      <c r="C84" s="17"/>
      <c r="D84" s="17"/>
      <c r="E84" s="23"/>
      <c r="F84" s="23"/>
    </row>
    <row r="85" spans="2:6" x14ac:dyDescent="0.3">
      <c r="B85" s="17"/>
      <c r="C85" s="17"/>
      <c r="D85" s="17"/>
      <c r="E85" s="23"/>
      <c r="F85" s="23"/>
    </row>
    <row r="86" spans="2:6" x14ac:dyDescent="0.3">
      <c r="B86" s="17"/>
      <c r="C86" s="17"/>
      <c r="D86" s="17"/>
      <c r="E86" s="23"/>
      <c r="F86" s="23"/>
    </row>
    <row r="87" spans="2:6" x14ac:dyDescent="0.3">
      <c r="B87" s="17"/>
      <c r="C87" s="17"/>
      <c r="D87" s="17"/>
      <c r="E87" s="23"/>
      <c r="F87" s="23"/>
    </row>
    <row r="88" spans="2:6" x14ac:dyDescent="0.3">
      <c r="B88" s="17"/>
      <c r="C88" s="17"/>
      <c r="D88" s="17"/>
      <c r="E88" s="23"/>
      <c r="F88" s="23"/>
    </row>
    <row r="89" spans="2:6" x14ac:dyDescent="0.3">
      <c r="B89" s="17"/>
      <c r="C89" s="17"/>
      <c r="D89" s="17"/>
      <c r="E89" s="23"/>
      <c r="F89" s="23"/>
    </row>
    <row r="90" spans="2:6" x14ac:dyDescent="0.3">
      <c r="B90" s="17"/>
      <c r="C90" s="17"/>
      <c r="D90" s="17"/>
      <c r="E90" s="23"/>
      <c r="F90" s="23"/>
    </row>
    <row r="91" spans="2:6" x14ac:dyDescent="0.3">
      <c r="B91" s="17"/>
      <c r="C91" s="17"/>
      <c r="D91" s="17"/>
      <c r="E91" s="23"/>
      <c r="F91" s="23"/>
    </row>
    <row r="92" spans="2:6" x14ac:dyDescent="0.3">
      <c r="B92" s="17"/>
      <c r="C92" s="17"/>
      <c r="D92" s="17"/>
      <c r="E92" s="23"/>
      <c r="F92" s="23"/>
    </row>
    <row r="93" spans="2:6" x14ac:dyDescent="0.3">
      <c r="B93" s="17"/>
      <c r="C93" s="17"/>
      <c r="D93" s="17"/>
      <c r="E93" s="23"/>
      <c r="F93" s="23"/>
    </row>
    <row r="94" spans="2:6" x14ac:dyDescent="0.3">
      <c r="B94" s="17"/>
      <c r="C94" s="17"/>
      <c r="D94" s="17"/>
      <c r="E94" s="23"/>
      <c r="F94" s="23"/>
    </row>
    <row r="95" spans="2:6" x14ac:dyDescent="0.3">
      <c r="B95" s="17"/>
      <c r="C95" s="17"/>
      <c r="D95" s="17"/>
      <c r="E95" s="23"/>
      <c r="F95" s="23"/>
    </row>
    <row r="96" spans="2:6" x14ac:dyDescent="0.3">
      <c r="B96" s="17"/>
      <c r="C96" s="17"/>
      <c r="D96" s="17"/>
      <c r="E96" s="23"/>
      <c r="F96" s="23"/>
    </row>
    <row r="97" spans="2:6" x14ac:dyDescent="0.3">
      <c r="B97" s="17"/>
      <c r="C97" s="17"/>
      <c r="D97" s="17"/>
      <c r="E97" s="23"/>
      <c r="F97" s="23"/>
    </row>
    <row r="98" spans="2:6" x14ac:dyDescent="0.3">
      <c r="B98" s="17"/>
      <c r="C98" s="17"/>
      <c r="D98" s="17"/>
      <c r="E98" s="23"/>
      <c r="F98" s="23"/>
    </row>
    <row r="99" spans="2:6" x14ac:dyDescent="0.3">
      <c r="B99" s="17"/>
      <c r="C99" s="17"/>
      <c r="D99" s="17"/>
      <c r="E99" s="23"/>
      <c r="F99" s="23"/>
    </row>
    <row r="100" spans="2:6" x14ac:dyDescent="0.3">
      <c r="B100" s="17"/>
      <c r="C100" s="17"/>
      <c r="D100" s="17"/>
      <c r="E100" s="23"/>
      <c r="F100" s="23"/>
    </row>
    <row r="101" spans="2:6" x14ac:dyDescent="0.3">
      <c r="B101" s="17"/>
      <c r="C101" s="17"/>
      <c r="D101" s="17"/>
      <c r="E101" s="23"/>
      <c r="F101" s="23"/>
    </row>
  </sheetData>
  <autoFilter ref="B2:F8">
    <filterColumn colId="2">
      <filters>
        <filter val="Y"/>
      </filters>
    </filterColumn>
  </autoFilter>
  <phoneticPr fontId="1" type="noConversion"/>
  <dataValidations count="1">
    <dataValidation type="list" allowBlank="1" showInputMessage="1" showErrorMessage="1" sqref="D3:D101">
      <formula1>"Y,N"</formula1>
    </dataValidation>
  </dataValidation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117"/>
  <sheetViews>
    <sheetView workbookViewId="0">
      <pane xSplit="1" ySplit="2" topLeftCell="B60" activePane="bottomRight" state="frozen"/>
      <selection pane="topRight" activeCell="B1" sqref="B1"/>
      <selection pane="bottomLeft" activeCell="A3" sqref="A3"/>
      <selection pane="bottomRight" activeCell="B91" sqref="B91"/>
    </sheetView>
  </sheetViews>
  <sheetFormatPr defaultColWidth="9" defaultRowHeight="12" x14ac:dyDescent="0.3"/>
  <cols>
    <col min="1" max="1" width="4.5" style="1" customWidth="1"/>
    <col min="2" max="2" width="24.75" style="8" customWidth="1"/>
    <col min="3" max="3" width="11.625" style="8" customWidth="1"/>
    <col min="4" max="4" width="16.125" style="2" customWidth="1"/>
    <col min="5" max="5" width="10.75" style="8" customWidth="1"/>
    <col min="6" max="6" width="11" style="9" customWidth="1"/>
    <col min="7" max="7" width="11.375" style="8" customWidth="1"/>
    <col min="8" max="8" width="10" style="9" customWidth="1"/>
    <col min="9" max="9" width="10.125" style="10" customWidth="1"/>
    <col min="10" max="10" width="60.125" style="2" customWidth="1"/>
    <col min="11" max="11" width="9" style="1"/>
    <col min="12" max="15" width="9" style="45"/>
    <col min="16" max="16384" width="9" style="1"/>
  </cols>
  <sheetData>
    <row r="2" spans="2:15" s="7" customFormat="1" x14ac:dyDescent="0.3">
      <c r="B2" s="3" t="s">
        <v>334</v>
      </c>
      <c r="C2" s="3" t="s">
        <v>3</v>
      </c>
      <c r="D2" s="3" t="s">
        <v>4</v>
      </c>
      <c r="E2" s="3" t="s">
        <v>5</v>
      </c>
      <c r="F2" s="11" t="s">
        <v>8</v>
      </c>
      <c r="G2" s="3" t="s">
        <v>6</v>
      </c>
      <c r="H2" s="11" t="s">
        <v>9</v>
      </c>
      <c r="I2" s="11" t="s">
        <v>23</v>
      </c>
      <c r="J2" s="3" t="s">
        <v>7</v>
      </c>
      <c r="L2" s="44"/>
      <c r="M2" s="44"/>
      <c r="N2" s="44"/>
      <c r="O2" s="44"/>
    </row>
    <row r="3" spans="2:15" x14ac:dyDescent="0.3">
      <c r="B3" s="4" t="s">
        <v>25</v>
      </c>
      <c r="C3" s="12" t="s">
        <v>17</v>
      </c>
      <c r="D3" s="5" t="s">
        <v>14</v>
      </c>
      <c r="E3" s="12" t="s">
        <v>13</v>
      </c>
      <c r="F3" s="13">
        <v>24550</v>
      </c>
      <c r="G3" s="12" t="s">
        <v>22</v>
      </c>
      <c r="H3" s="13">
        <v>27200</v>
      </c>
      <c r="I3" s="14">
        <f t="shared" ref="I3:I46" si="0">IF(H3="", "", IFERROR( ((H3-F3)/F3), ""))</f>
        <v>0.1079429735234216</v>
      </c>
      <c r="J3" s="5" t="s">
        <v>225</v>
      </c>
    </row>
    <row r="4" spans="2:15" x14ac:dyDescent="0.3">
      <c r="B4" s="4" t="s">
        <v>25</v>
      </c>
      <c r="C4" s="12" t="s">
        <v>18</v>
      </c>
      <c r="D4" s="5" t="s">
        <v>15</v>
      </c>
      <c r="E4" s="12" t="s">
        <v>13</v>
      </c>
      <c r="F4" s="13">
        <v>4210</v>
      </c>
      <c r="G4" s="12" t="s">
        <v>22</v>
      </c>
      <c r="H4" s="13">
        <v>4705</v>
      </c>
      <c r="I4" s="14">
        <f t="shared" si="0"/>
        <v>0.11757719714964371</v>
      </c>
      <c r="J4" s="5" t="s">
        <v>226</v>
      </c>
    </row>
    <row r="5" spans="2:15" x14ac:dyDescent="0.3">
      <c r="B5" s="4" t="s">
        <v>25</v>
      </c>
      <c r="C5" s="12" t="s">
        <v>19</v>
      </c>
      <c r="D5" s="5" t="s">
        <v>16</v>
      </c>
      <c r="E5" s="12" t="s">
        <v>13</v>
      </c>
      <c r="F5" s="13">
        <v>1515</v>
      </c>
      <c r="G5" s="12" t="s">
        <v>22</v>
      </c>
      <c r="H5" s="13">
        <v>1450</v>
      </c>
      <c r="I5" s="14">
        <f t="shared" si="0"/>
        <v>-4.2904290429042903E-2</v>
      </c>
      <c r="J5" s="5" t="s">
        <v>227</v>
      </c>
    </row>
    <row r="6" spans="2:15" x14ac:dyDescent="0.3">
      <c r="B6" s="4" t="s">
        <v>25</v>
      </c>
      <c r="C6" s="12" t="s">
        <v>20</v>
      </c>
      <c r="D6" s="5" t="s">
        <v>24</v>
      </c>
      <c r="E6" s="12" t="s">
        <v>13</v>
      </c>
      <c r="F6" s="13">
        <v>13000</v>
      </c>
      <c r="G6" s="12" t="s">
        <v>22</v>
      </c>
      <c r="H6" s="13">
        <v>16900</v>
      </c>
      <c r="I6" s="14">
        <f t="shared" si="0"/>
        <v>0.3</v>
      </c>
      <c r="J6" s="5" t="s">
        <v>229</v>
      </c>
    </row>
    <row r="7" spans="2:15" x14ac:dyDescent="0.3">
      <c r="B7" s="4" t="s">
        <v>26</v>
      </c>
      <c r="C7" s="12" t="s">
        <v>27</v>
      </c>
      <c r="D7" s="5" t="s">
        <v>28</v>
      </c>
      <c r="E7" s="12" t="s">
        <v>21</v>
      </c>
      <c r="F7" s="13">
        <v>32150</v>
      </c>
      <c r="G7" s="12" t="s">
        <v>45</v>
      </c>
      <c r="H7" s="13">
        <v>30450</v>
      </c>
      <c r="I7" s="14">
        <f t="shared" si="0"/>
        <v>-5.2877138413685847E-2</v>
      </c>
      <c r="J7" s="5" t="s">
        <v>228</v>
      </c>
    </row>
    <row r="8" spans="2:15" x14ac:dyDescent="0.3">
      <c r="B8" s="4" t="s">
        <v>26</v>
      </c>
      <c r="C8" s="12" t="s">
        <v>29</v>
      </c>
      <c r="D8" s="5" t="s">
        <v>30</v>
      </c>
      <c r="E8" s="12" t="s">
        <v>21</v>
      </c>
      <c r="F8" s="13">
        <v>6970</v>
      </c>
      <c r="G8" s="12" t="s">
        <v>45</v>
      </c>
      <c r="H8" s="13">
        <v>6760</v>
      </c>
      <c r="I8" s="14">
        <f t="shared" si="0"/>
        <v>-3.0129124820659971E-2</v>
      </c>
      <c r="J8" s="5" t="s">
        <v>226</v>
      </c>
    </row>
    <row r="9" spans="2:15" x14ac:dyDescent="0.3">
      <c r="B9" s="4" t="s">
        <v>26</v>
      </c>
      <c r="C9" s="12" t="s">
        <v>31</v>
      </c>
      <c r="D9" s="5" t="s">
        <v>32</v>
      </c>
      <c r="E9" s="12" t="s">
        <v>21</v>
      </c>
      <c r="F9" s="13">
        <v>7170</v>
      </c>
      <c r="G9" s="12" t="s">
        <v>45</v>
      </c>
      <c r="H9" s="13">
        <v>6810</v>
      </c>
      <c r="I9" s="14">
        <f t="shared" si="0"/>
        <v>-5.0209205020920501E-2</v>
      </c>
      <c r="J9" s="5" t="s">
        <v>228</v>
      </c>
    </row>
    <row r="10" spans="2:15" x14ac:dyDescent="0.3">
      <c r="B10" s="4" t="s">
        <v>26</v>
      </c>
      <c r="C10" s="12" t="s">
        <v>35</v>
      </c>
      <c r="D10" s="5" t="s">
        <v>36</v>
      </c>
      <c r="E10" s="12" t="s">
        <v>46</v>
      </c>
      <c r="F10" s="13">
        <v>13650</v>
      </c>
      <c r="G10" s="12" t="s">
        <v>73</v>
      </c>
      <c r="H10" s="13">
        <v>13550</v>
      </c>
      <c r="I10" s="14">
        <f t="shared" si="0"/>
        <v>-7.326007326007326E-3</v>
      </c>
      <c r="J10" s="5" t="s">
        <v>226</v>
      </c>
    </row>
    <row r="11" spans="2:15" x14ac:dyDescent="0.3">
      <c r="B11" s="4" t="s">
        <v>26</v>
      </c>
      <c r="C11" s="12" t="s">
        <v>37</v>
      </c>
      <c r="D11" s="5" t="s">
        <v>38</v>
      </c>
      <c r="E11" s="12" t="s">
        <v>46</v>
      </c>
      <c r="F11" s="13">
        <v>20000</v>
      </c>
      <c r="G11" s="12" t="s">
        <v>73</v>
      </c>
      <c r="H11" s="13">
        <v>20100</v>
      </c>
      <c r="I11" s="14">
        <f t="shared" si="0"/>
        <v>5.0000000000000001E-3</v>
      </c>
      <c r="J11" s="5" t="s">
        <v>226</v>
      </c>
    </row>
    <row r="12" spans="2:15" x14ac:dyDescent="0.3">
      <c r="B12" s="4" t="s">
        <v>26</v>
      </c>
      <c r="C12" s="12" t="s">
        <v>71</v>
      </c>
      <c r="D12" s="5" t="s">
        <v>39</v>
      </c>
      <c r="E12" s="12" t="s">
        <v>45</v>
      </c>
      <c r="F12" s="13">
        <v>1350</v>
      </c>
      <c r="G12" s="12" t="s">
        <v>73</v>
      </c>
      <c r="H12" s="13">
        <v>1335</v>
      </c>
      <c r="I12" s="14">
        <f t="shared" si="0"/>
        <v>-1.1111111111111112E-2</v>
      </c>
      <c r="J12" s="5" t="s">
        <v>226</v>
      </c>
    </row>
    <row r="13" spans="2:15" x14ac:dyDescent="0.3">
      <c r="B13" s="4" t="s">
        <v>26</v>
      </c>
      <c r="C13" s="12" t="s">
        <v>72</v>
      </c>
      <c r="D13" s="5" t="s">
        <v>40</v>
      </c>
      <c r="E13" s="12" t="s">
        <v>45</v>
      </c>
      <c r="F13" s="13">
        <v>6440</v>
      </c>
      <c r="G13" s="12" t="s">
        <v>73</v>
      </c>
      <c r="H13" s="13">
        <v>6220</v>
      </c>
      <c r="I13" s="14">
        <f t="shared" si="0"/>
        <v>-3.4161490683229816E-2</v>
      </c>
      <c r="J13" s="5" t="s">
        <v>226</v>
      </c>
    </row>
    <row r="14" spans="2:15" x14ac:dyDescent="0.3">
      <c r="B14" s="4" t="s">
        <v>26</v>
      </c>
      <c r="C14" s="12" t="s">
        <v>41</v>
      </c>
      <c r="D14" s="5" t="s">
        <v>42</v>
      </c>
      <c r="E14" s="12" t="s">
        <v>45</v>
      </c>
      <c r="F14" s="13">
        <v>4950</v>
      </c>
      <c r="G14" s="12" t="s">
        <v>73</v>
      </c>
      <c r="H14" s="13">
        <v>4990</v>
      </c>
      <c r="I14" s="14">
        <f t="shared" si="0"/>
        <v>8.0808080808080808E-3</v>
      </c>
      <c r="J14" s="5" t="s">
        <v>226</v>
      </c>
    </row>
    <row r="15" spans="2:15" x14ac:dyDescent="0.3">
      <c r="B15" s="4" t="s">
        <v>26</v>
      </c>
      <c r="C15" s="12" t="s">
        <v>43</v>
      </c>
      <c r="D15" s="5" t="s">
        <v>44</v>
      </c>
      <c r="E15" s="12" t="s">
        <v>45</v>
      </c>
      <c r="F15" s="13">
        <v>3835</v>
      </c>
      <c r="G15" s="12" t="s">
        <v>73</v>
      </c>
      <c r="H15" s="13">
        <v>3930</v>
      </c>
      <c r="I15" s="14">
        <f t="shared" si="0"/>
        <v>2.4771838331160364E-2</v>
      </c>
      <c r="J15" s="5" t="s">
        <v>226</v>
      </c>
    </row>
    <row r="16" spans="2:15" x14ac:dyDescent="0.3">
      <c r="B16" s="4" t="s">
        <v>51</v>
      </c>
      <c r="C16" s="12" t="s">
        <v>47</v>
      </c>
      <c r="D16" s="5" t="s">
        <v>48</v>
      </c>
      <c r="E16" s="12" t="s">
        <v>45</v>
      </c>
      <c r="F16" s="13">
        <v>1025</v>
      </c>
      <c r="G16" s="12" t="s">
        <v>85</v>
      </c>
      <c r="H16" s="13">
        <v>1030</v>
      </c>
      <c r="I16" s="14">
        <f t="shared" si="0"/>
        <v>4.8780487804878049E-3</v>
      </c>
      <c r="J16" s="5" t="s">
        <v>230</v>
      </c>
    </row>
    <row r="17" spans="2:10" x14ac:dyDescent="0.3">
      <c r="B17" s="4" t="s">
        <v>51</v>
      </c>
      <c r="C17" s="12" t="s">
        <v>49</v>
      </c>
      <c r="D17" s="5" t="s">
        <v>50</v>
      </c>
      <c r="E17" s="12" t="s">
        <v>45</v>
      </c>
      <c r="F17" s="13">
        <v>1910</v>
      </c>
      <c r="G17" s="12" t="s">
        <v>85</v>
      </c>
      <c r="H17" s="13">
        <v>1590</v>
      </c>
      <c r="I17" s="14">
        <f t="shared" si="0"/>
        <v>-0.16753926701570682</v>
      </c>
      <c r="J17" s="5" t="s">
        <v>226</v>
      </c>
    </row>
    <row r="18" spans="2:10" x14ac:dyDescent="0.3">
      <c r="B18" s="4" t="s">
        <v>26</v>
      </c>
      <c r="C18" s="12" t="s">
        <v>77</v>
      </c>
      <c r="D18" s="5" t="s">
        <v>78</v>
      </c>
      <c r="E18" s="12" t="s">
        <v>75</v>
      </c>
      <c r="F18" s="13">
        <v>6850</v>
      </c>
      <c r="G18" s="12" t="s">
        <v>85</v>
      </c>
      <c r="H18" s="13">
        <v>6440</v>
      </c>
      <c r="I18" s="14">
        <f t="shared" si="0"/>
        <v>-5.9854014598540145E-2</v>
      </c>
      <c r="J18" s="5" t="s">
        <v>226</v>
      </c>
    </row>
    <row r="19" spans="2:10" x14ac:dyDescent="0.3">
      <c r="B19" s="4" t="s">
        <v>76</v>
      </c>
      <c r="C19" s="12" t="s">
        <v>79</v>
      </c>
      <c r="D19" s="5" t="s">
        <v>74</v>
      </c>
      <c r="E19" s="12" t="s">
        <v>75</v>
      </c>
      <c r="F19" s="13">
        <v>1155</v>
      </c>
      <c r="G19" s="12" t="s">
        <v>85</v>
      </c>
      <c r="H19" s="13">
        <v>1410</v>
      </c>
      <c r="I19" s="14">
        <f t="shared" si="0"/>
        <v>0.22077922077922077</v>
      </c>
      <c r="J19" s="5" t="s">
        <v>226</v>
      </c>
    </row>
    <row r="20" spans="2:10" x14ac:dyDescent="0.3">
      <c r="B20" s="4" t="s">
        <v>80</v>
      </c>
      <c r="C20" s="12" t="s">
        <v>81</v>
      </c>
      <c r="D20" s="5" t="s">
        <v>82</v>
      </c>
      <c r="E20" s="12" t="s">
        <v>75</v>
      </c>
      <c r="F20" s="13">
        <v>29200</v>
      </c>
      <c r="G20" s="12" t="s">
        <v>85</v>
      </c>
      <c r="H20" s="13">
        <v>30050</v>
      </c>
      <c r="I20" s="14">
        <f t="shared" si="0"/>
        <v>2.9109589041095889E-2</v>
      </c>
      <c r="J20" s="5" t="s">
        <v>226</v>
      </c>
    </row>
    <row r="21" spans="2:10" x14ac:dyDescent="0.3">
      <c r="B21" s="4" t="s">
        <v>80</v>
      </c>
      <c r="C21" s="12" t="s">
        <v>83</v>
      </c>
      <c r="D21" s="5" t="s">
        <v>84</v>
      </c>
      <c r="E21" s="12" t="s">
        <v>75</v>
      </c>
      <c r="F21" s="13">
        <v>6290</v>
      </c>
      <c r="G21" s="12" t="s">
        <v>85</v>
      </c>
      <c r="H21" s="13">
        <v>5810</v>
      </c>
      <c r="I21" s="14">
        <f t="shared" si="0"/>
        <v>-7.6311605723370424E-2</v>
      </c>
      <c r="J21" s="5" t="s">
        <v>226</v>
      </c>
    </row>
    <row r="22" spans="2:10" x14ac:dyDescent="0.3">
      <c r="B22" s="4"/>
      <c r="C22" s="12"/>
      <c r="D22" s="5"/>
      <c r="E22" s="12"/>
      <c r="F22" s="13"/>
      <c r="G22" s="12"/>
      <c r="H22" s="13"/>
      <c r="I22" s="14"/>
      <c r="J22" s="5"/>
    </row>
    <row r="23" spans="2:10" x14ac:dyDescent="0.3">
      <c r="B23" s="4" t="s">
        <v>87</v>
      </c>
      <c r="C23" s="12" t="s">
        <v>91</v>
      </c>
      <c r="D23" s="5" t="s">
        <v>92</v>
      </c>
      <c r="E23" s="12" t="s">
        <v>90</v>
      </c>
      <c r="F23" s="13">
        <v>3680</v>
      </c>
      <c r="G23" s="12" t="s">
        <v>102</v>
      </c>
      <c r="H23" s="13">
        <v>3680</v>
      </c>
      <c r="I23" s="14">
        <f t="shared" si="0"/>
        <v>0</v>
      </c>
      <c r="J23" s="5" t="s">
        <v>231</v>
      </c>
    </row>
    <row r="24" spans="2:10" x14ac:dyDescent="0.3">
      <c r="B24" s="4" t="s">
        <v>113</v>
      </c>
      <c r="C24" s="12" t="s">
        <v>88</v>
      </c>
      <c r="D24" s="5" t="s">
        <v>89</v>
      </c>
      <c r="E24" s="12" t="s">
        <v>90</v>
      </c>
      <c r="F24" s="13">
        <v>23450</v>
      </c>
      <c r="G24" s="12" t="s">
        <v>102</v>
      </c>
      <c r="H24" s="13">
        <v>23350</v>
      </c>
      <c r="I24" s="14">
        <f t="shared" si="0"/>
        <v>-4.2643923240938165E-3</v>
      </c>
      <c r="J24" s="5" t="s">
        <v>231</v>
      </c>
    </row>
    <row r="25" spans="2:10" x14ac:dyDescent="0.3">
      <c r="B25" s="4"/>
      <c r="C25" s="12"/>
      <c r="D25" s="5"/>
      <c r="E25" s="12"/>
      <c r="F25" s="13"/>
      <c r="G25" s="12"/>
      <c r="H25" s="13"/>
      <c r="I25" s="14"/>
      <c r="J25" s="5"/>
    </row>
    <row r="26" spans="2:10" x14ac:dyDescent="0.3">
      <c r="B26" s="4" t="s">
        <v>113</v>
      </c>
      <c r="C26" s="12" t="s">
        <v>100</v>
      </c>
      <c r="D26" s="5" t="s">
        <v>101</v>
      </c>
      <c r="E26" s="12" t="s">
        <v>102</v>
      </c>
      <c r="F26" s="13">
        <v>9160</v>
      </c>
      <c r="G26" s="12" t="s">
        <v>99</v>
      </c>
      <c r="H26" s="13">
        <v>9573</v>
      </c>
      <c r="I26" s="14">
        <f t="shared" si="0"/>
        <v>4.5087336244541483E-2</v>
      </c>
      <c r="J26" s="5" t="s">
        <v>231</v>
      </c>
    </row>
    <row r="27" spans="2:10" x14ac:dyDescent="0.3">
      <c r="B27" s="4"/>
      <c r="C27" s="12"/>
      <c r="D27" s="5"/>
      <c r="E27" s="12"/>
      <c r="F27" s="13"/>
      <c r="G27" s="12"/>
      <c r="H27" s="13"/>
      <c r="I27" s="14"/>
      <c r="J27" s="5"/>
    </row>
    <row r="28" spans="2:10" x14ac:dyDescent="0.3">
      <c r="B28" s="4" t="s">
        <v>112</v>
      </c>
      <c r="C28" s="12" t="s">
        <v>104</v>
      </c>
      <c r="D28" s="5" t="s">
        <v>103</v>
      </c>
      <c r="E28" s="12" t="s">
        <v>98</v>
      </c>
      <c r="F28" s="13">
        <v>14221</v>
      </c>
      <c r="G28" s="12" t="s">
        <v>111</v>
      </c>
      <c r="H28" s="13">
        <v>14321</v>
      </c>
      <c r="I28" s="14">
        <f t="shared" si="0"/>
        <v>7.0318542999789043E-3</v>
      </c>
      <c r="J28" s="5" t="s">
        <v>231</v>
      </c>
    </row>
    <row r="29" spans="2:10" x14ac:dyDescent="0.3">
      <c r="B29" s="4" t="s">
        <v>112</v>
      </c>
      <c r="C29" s="12" t="s">
        <v>106</v>
      </c>
      <c r="D29" s="5" t="s">
        <v>105</v>
      </c>
      <c r="E29" s="12" t="s">
        <v>98</v>
      </c>
      <c r="F29" s="13">
        <v>12682</v>
      </c>
      <c r="G29" s="12" t="s">
        <v>111</v>
      </c>
      <c r="H29" s="13">
        <v>12500</v>
      </c>
      <c r="I29" s="14">
        <f t="shared" si="0"/>
        <v>-1.4351048730484151E-2</v>
      </c>
      <c r="J29" s="5" t="s">
        <v>231</v>
      </c>
    </row>
    <row r="30" spans="2:10" x14ac:dyDescent="0.3">
      <c r="B30" s="4" t="s">
        <v>112</v>
      </c>
      <c r="C30" s="12" t="s">
        <v>108</v>
      </c>
      <c r="D30" s="5" t="s">
        <v>107</v>
      </c>
      <c r="E30" s="12" t="s">
        <v>98</v>
      </c>
      <c r="F30" s="13">
        <v>10000</v>
      </c>
      <c r="G30" s="12" t="s">
        <v>111</v>
      </c>
      <c r="H30" s="13">
        <v>9918</v>
      </c>
      <c r="I30" s="14">
        <f t="shared" si="0"/>
        <v>-8.2000000000000007E-3</v>
      </c>
      <c r="J30" s="5" t="s">
        <v>231</v>
      </c>
    </row>
    <row r="31" spans="2:10" x14ac:dyDescent="0.3">
      <c r="B31" s="4" t="s">
        <v>112</v>
      </c>
      <c r="C31" s="12" t="s">
        <v>109</v>
      </c>
      <c r="D31" s="5" t="s">
        <v>110</v>
      </c>
      <c r="E31" s="12" t="s">
        <v>98</v>
      </c>
      <c r="F31" s="13">
        <v>6981</v>
      </c>
      <c r="G31" s="12" t="s">
        <v>111</v>
      </c>
      <c r="H31" s="13">
        <v>6930</v>
      </c>
      <c r="I31" s="14">
        <f t="shared" si="0"/>
        <v>-7.30554361839278E-3</v>
      </c>
      <c r="J31" s="5" t="s">
        <v>231</v>
      </c>
    </row>
    <row r="32" spans="2:10" x14ac:dyDescent="0.3">
      <c r="B32" s="4"/>
      <c r="C32" s="12"/>
      <c r="D32" s="5"/>
      <c r="E32" s="12"/>
      <c r="F32" s="13"/>
      <c r="G32" s="12"/>
      <c r="H32" s="13"/>
      <c r="I32" s="14"/>
      <c r="J32" s="5"/>
    </row>
    <row r="33" spans="2:10" x14ac:dyDescent="0.3">
      <c r="B33" s="4" t="s">
        <v>112</v>
      </c>
      <c r="C33" s="12" t="s">
        <v>116</v>
      </c>
      <c r="D33" s="5" t="s">
        <v>114</v>
      </c>
      <c r="E33" s="12" t="s">
        <v>111</v>
      </c>
      <c r="F33" s="13">
        <v>8765</v>
      </c>
      <c r="G33" s="12" t="s">
        <v>131</v>
      </c>
      <c r="H33" s="13">
        <v>8860</v>
      </c>
      <c r="I33" s="14">
        <f t="shared" si="0"/>
        <v>1.0838562464346835E-2</v>
      </c>
      <c r="J33" s="5" t="s">
        <v>231</v>
      </c>
    </row>
    <row r="34" spans="2:10" x14ac:dyDescent="0.3">
      <c r="B34" s="4" t="s">
        <v>112</v>
      </c>
      <c r="C34" s="12" t="s">
        <v>115</v>
      </c>
      <c r="D34" s="27" t="s">
        <v>117</v>
      </c>
      <c r="E34" s="12" t="s">
        <v>111</v>
      </c>
      <c r="F34" s="13">
        <v>2945</v>
      </c>
      <c r="G34" s="12" t="s">
        <v>131</v>
      </c>
      <c r="H34" s="13">
        <v>2905</v>
      </c>
      <c r="I34" s="14">
        <f t="shared" si="0"/>
        <v>-1.3582342954159592E-2</v>
      </c>
      <c r="J34" s="5" t="s">
        <v>231</v>
      </c>
    </row>
    <row r="35" spans="2:10" x14ac:dyDescent="0.3">
      <c r="B35" s="4" t="s">
        <v>112</v>
      </c>
      <c r="C35" s="12" t="s">
        <v>119</v>
      </c>
      <c r="D35" s="27" t="s">
        <v>118</v>
      </c>
      <c r="E35" s="12" t="s">
        <v>111</v>
      </c>
      <c r="F35" s="13">
        <v>2475</v>
      </c>
      <c r="G35" s="12" t="s">
        <v>131</v>
      </c>
      <c r="H35" s="13">
        <v>2470</v>
      </c>
      <c r="I35" s="14">
        <f t="shared" si="0"/>
        <v>-2.0202020202020202E-3</v>
      </c>
      <c r="J35" s="5" t="s">
        <v>231</v>
      </c>
    </row>
    <row r="36" spans="2:10" x14ac:dyDescent="0.3">
      <c r="B36" s="4"/>
      <c r="C36" s="12"/>
      <c r="D36" s="27"/>
      <c r="E36" s="12"/>
      <c r="F36" s="13"/>
      <c r="G36" s="12"/>
      <c r="H36" s="13"/>
      <c r="I36" s="14"/>
      <c r="J36" s="5"/>
    </row>
    <row r="37" spans="2:10" x14ac:dyDescent="0.3">
      <c r="B37" s="4" t="s">
        <v>147</v>
      </c>
      <c r="C37" s="12" t="s">
        <v>223</v>
      </c>
      <c r="D37" s="5" t="s">
        <v>148</v>
      </c>
      <c r="E37" s="12" t="s">
        <v>152</v>
      </c>
      <c r="F37" s="13">
        <v>4275</v>
      </c>
      <c r="G37" s="12" t="s">
        <v>213</v>
      </c>
      <c r="H37" s="13">
        <v>4190</v>
      </c>
      <c r="I37" s="14">
        <f t="shared" si="0"/>
        <v>-1.9883040935672516E-2</v>
      </c>
      <c r="J37" s="5" t="s">
        <v>231</v>
      </c>
    </row>
    <row r="38" spans="2:10" x14ac:dyDescent="0.3">
      <c r="B38" s="4" t="s">
        <v>147</v>
      </c>
      <c r="C38" s="12" t="s">
        <v>153</v>
      </c>
      <c r="D38" s="5" t="s">
        <v>149</v>
      </c>
      <c r="E38" s="12" t="s">
        <v>152</v>
      </c>
      <c r="F38" s="13">
        <v>27750</v>
      </c>
      <c r="G38" s="12" t="s">
        <v>213</v>
      </c>
      <c r="H38" s="13">
        <v>28368</v>
      </c>
      <c r="I38" s="14">
        <f t="shared" si="0"/>
        <v>2.227027027027027E-2</v>
      </c>
      <c r="J38" s="5" t="s">
        <v>231</v>
      </c>
    </row>
    <row r="39" spans="2:10" x14ac:dyDescent="0.3">
      <c r="B39" s="4" t="s">
        <v>147</v>
      </c>
      <c r="C39" s="12" t="s">
        <v>154</v>
      </c>
      <c r="D39" s="5" t="s">
        <v>150</v>
      </c>
      <c r="E39" s="12" t="s">
        <v>152</v>
      </c>
      <c r="F39" s="13">
        <v>9690</v>
      </c>
      <c r="G39" s="12" t="s">
        <v>213</v>
      </c>
      <c r="H39" s="13">
        <v>9891</v>
      </c>
      <c r="I39" s="14">
        <f t="shared" si="0"/>
        <v>2.0743034055727555E-2</v>
      </c>
      <c r="J39" s="5" t="s">
        <v>231</v>
      </c>
    </row>
    <row r="40" spans="2:10" x14ac:dyDescent="0.3">
      <c r="B40" s="4" t="s">
        <v>214</v>
      </c>
      <c r="C40" s="12" t="s">
        <v>155</v>
      </c>
      <c r="D40" s="5" t="s">
        <v>151</v>
      </c>
      <c r="E40" s="12" t="s">
        <v>152</v>
      </c>
      <c r="F40" s="13">
        <v>10088</v>
      </c>
      <c r="G40" s="12" t="s">
        <v>213</v>
      </c>
      <c r="H40" s="13">
        <v>10400</v>
      </c>
      <c r="I40" s="14">
        <f t="shared" si="0"/>
        <v>3.0927835051546393E-2</v>
      </c>
      <c r="J40" s="5" t="s">
        <v>231</v>
      </c>
    </row>
    <row r="41" spans="2:10" x14ac:dyDescent="0.3">
      <c r="B41" s="4"/>
      <c r="C41" s="12"/>
      <c r="D41" s="5"/>
      <c r="E41" s="12"/>
      <c r="F41" s="13"/>
      <c r="G41" s="12"/>
      <c r="H41" s="13"/>
      <c r="I41" s="14"/>
      <c r="J41" s="5"/>
    </row>
    <row r="42" spans="2:10" x14ac:dyDescent="0.3">
      <c r="B42" s="4" t="s">
        <v>214</v>
      </c>
      <c r="C42" s="12" t="s">
        <v>218</v>
      </c>
      <c r="D42" s="5" t="s">
        <v>217</v>
      </c>
      <c r="E42" s="12" t="s">
        <v>212</v>
      </c>
      <c r="F42" s="13">
        <v>11000</v>
      </c>
      <c r="G42" s="12" t="s">
        <v>219</v>
      </c>
      <c r="H42" s="13">
        <v>11150</v>
      </c>
      <c r="I42" s="14">
        <f>IF(H42="", "", IFERROR( ((H42-F42)/F42), ""))</f>
        <v>1.3636363636363636E-2</v>
      </c>
      <c r="J42" s="5" t="s">
        <v>231</v>
      </c>
    </row>
    <row r="43" spans="2:10" x14ac:dyDescent="0.3">
      <c r="B43" s="4" t="s">
        <v>214</v>
      </c>
      <c r="C43" s="12" t="s">
        <v>216</v>
      </c>
      <c r="D43" s="5" t="s">
        <v>215</v>
      </c>
      <c r="E43" s="12" t="s">
        <v>212</v>
      </c>
      <c r="F43" s="13">
        <v>34205</v>
      </c>
      <c r="G43" s="12" t="s">
        <v>219</v>
      </c>
      <c r="H43" s="13">
        <v>37176</v>
      </c>
      <c r="I43" s="14">
        <f t="shared" si="0"/>
        <v>8.6858646396725622E-2</v>
      </c>
      <c r="J43" s="5" t="s">
        <v>231</v>
      </c>
    </row>
    <row r="44" spans="2:10" x14ac:dyDescent="0.3">
      <c r="B44" s="4"/>
      <c r="C44" s="12"/>
      <c r="D44" s="5"/>
      <c r="E44" s="12"/>
      <c r="F44" s="13"/>
      <c r="G44" s="12"/>
      <c r="H44" s="13"/>
      <c r="I44" s="14"/>
      <c r="J44" s="5"/>
    </row>
    <row r="45" spans="2:10" x14ac:dyDescent="0.3">
      <c r="B45" s="4" t="s">
        <v>214</v>
      </c>
      <c r="C45" s="12" t="s">
        <v>218</v>
      </c>
      <c r="D45" s="5" t="s">
        <v>217</v>
      </c>
      <c r="E45" s="12" t="s">
        <v>219</v>
      </c>
      <c r="F45" s="13">
        <v>11458</v>
      </c>
      <c r="G45" s="12" t="s">
        <v>224</v>
      </c>
      <c r="H45" s="13">
        <v>11299</v>
      </c>
      <c r="I45" s="14">
        <f t="shared" si="0"/>
        <v>-1.3876767324140339E-2</v>
      </c>
      <c r="J45" s="5" t="s">
        <v>231</v>
      </c>
    </row>
    <row r="46" spans="2:10" x14ac:dyDescent="0.3">
      <c r="B46" s="4" t="s">
        <v>222</v>
      </c>
      <c r="C46" s="12" t="s">
        <v>221</v>
      </c>
      <c r="D46" s="5" t="s">
        <v>220</v>
      </c>
      <c r="E46" s="12" t="s">
        <v>219</v>
      </c>
      <c r="F46" s="13">
        <v>25750</v>
      </c>
      <c r="G46" s="12" t="s">
        <v>224</v>
      </c>
      <c r="H46" s="13">
        <v>24800</v>
      </c>
      <c r="I46" s="14">
        <f t="shared" si="0"/>
        <v>-3.6893203883495145E-2</v>
      </c>
      <c r="J46" s="5" t="s">
        <v>231</v>
      </c>
    </row>
    <row r="47" spans="2:10" x14ac:dyDescent="0.3">
      <c r="B47" s="4"/>
      <c r="C47" s="12"/>
      <c r="D47" s="5"/>
      <c r="E47" s="12"/>
      <c r="F47" s="13"/>
      <c r="G47" s="12"/>
      <c r="H47" s="13"/>
      <c r="I47" s="14" t="str">
        <f t="shared" ref="I47:I63" si="1">IF(H47="", "", IFERROR( ((H47-F47)/F47), ""))</f>
        <v/>
      </c>
      <c r="J47" s="5"/>
    </row>
    <row r="48" spans="2:10" x14ac:dyDescent="0.3">
      <c r="B48" s="4" t="s">
        <v>147</v>
      </c>
      <c r="C48" s="12" t="s">
        <v>233</v>
      </c>
      <c r="D48" s="5" t="s">
        <v>232</v>
      </c>
      <c r="E48" s="12" t="s">
        <v>224</v>
      </c>
      <c r="F48" s="13">
        <v>2842</v>
      </c>
      <c r="G48" s="12" t="s">
        <v>241</v>
      </c>
      <c r="H48" s="13">
        <v>2796</v>
      </c>
      <c r="I48" s="14">
        <f t="shared" si="1"/>
        <v>-1.6185784658691062E-2</v>
      </c>
      <c r="J48" s="5" t="s">
        <v>231</v>
      </c>
    </row>
    <row r="49" spans="2:10" x14ac:dyDescent="0.3">
      <c r="B49" s="4" t="s">
        <v>147</v>
      </c>
      <c r="C49" s="12" t="s">
        <v>235</v>
      </c>
      <c r="D49" s="5" t="s">
        <v>236</v>
      </c>
      <c r="E49" s="12" t="s">
        <v>224</v>
      </c>
      <c r="F49" s="13">
        <v>44350</v>
      </c>
      <c r="G49" s="12" t="s">
        <v>241</v>
      </c>
      <c r="H49" s="13">
        <v>45250</v>
      </c>
      <c r="I49" s="14">
        <f t="shared" si="1"/>
        <v>2.0293122886133032E-2</v>
      </c>
      <c r="J49" s="5" t="s">
        <v>231</v>
      </c>
    </row>
    <row r="50" spans="2:10" x14ac:dyDescent="0.3">
      <c r="B50" s="4" t="s">
        <v>147</v>
      </c>
      <c r="C50" s="12" t="s">
        <v>237</v>
      </c>
      <c r="D50" s="5" t="s">
        <v>238</v>
      </c>
      <c r="E50" s="12" t="s">
        <v>224</v>
      </c>
      <c r="F50" s="13">
        <v>4665</v>
      </c>
      <c r="G50" s="12" t="s">
        <v>241</v>
      </c>
      <c r="H50" s="13">
        <v>4529</v>
      </c>
      <c r="I50" s="14">
        <f t="shared" si="1"/>
        <v>-2.9153269024651662E-2</v>
      </c>
      <c r="J50" s="5" t="s">
        <v>231</v>
      </c>
    </row>
    <row r="51" spans="2:10" x14ac:dyDescent="0.3">
      <c r="B51" s="4" t="s">
        <v>234</v>
      </c>
      <c r="C51" s="12" t="s">
        <v>239</v>
      </c>
      <c r="D51" s="5" t="s">
        <v>240</v>
      </c>
      <c r="E51" s="12" t="s">
        <v>224</v>
      </c>
      <c r="F51" s="13">
        <v>9180</v>
      </c>
      <c r="G51" s="12" t="s">
        <v>241</v>
      </c>
      <c r="H51" s="13">
        <v>9268</v>
      </c>
      <c r="I51" s="14">
        <f t="shared" si="1"/>
        <v>9.5860566448801744E-3</v>
      </c>
      <c r="J51" s="5" t="s">
        <v>231</v>
      </c>
    </row>
    <row r="52" spans="2:10" x14ac:dyDescent="0.3">
      <c r="B52" s="4"/>
      <c r="C52" s="12"/>
      <c r="D52" s="5"/>
      <c r="E52" s="12"/>
      <c r="F52" s="13"/>
      <c r="G52" s="12"/>
      <c r="H52" s="13"/>
      <c r="I52" s="14" t="str">
        <f t="shared" si="1"/>
        <v/>
      </c>
      <c r="J52" s="5"/>
    </row>
    <row r="53" spans="2:10" x14ac:dyDescent="0.3">
      <c r="B53" s="4" t="s">
        <v>251</v>
      </c>
      <c r="C53" s="12" t="s">
        <v>258</v>
      </c>
      <c r="D53" s="5" t="s">
        <v>255</v>
      </c>
      <c r="E53" s="12" t="s">
        <v>253</v>
      </c>
      <c r="F53" s="13">
        <v>34641</v>
      </c>
      <c r="G53" s="12" t="s">
        <v>254</v>
      </c>
      <c r="H53" s="13">
        <v>34144</v>
      </c>
      <c r="I53" s="14">
        <f t="shared" ref="I53" si="2">IF(H53="", "", IFERROR( ((H53-F53)/F53), ""))</f>
        <v>-1.4347160878727519E-2</v>
      </c>
      <c r="J53" s="5" t="s">
        <v>231</v>
      </c>
    </row>
    <row r="54" spans="2:10" x14ac:dyDescent="0.3">
      <c r="B54" s="4" t="s">
        <v>251</v>
      </c>
      <c r="C54" s="12" t="s">
        <v>257</v>
      </c>
      <c r="D54" s="5" t="s">
        <v>256</v>
      </c>
      <c r="E54" s="12" t="s">
        <v>253</v>
      </c>
      <c r="F54" s="13">
        <v>11550</v>
      </c>
      <c r="G54" s="12" t="s">
        <v>254</v>
      </c>
      <c r="H54" s="13">
        <v>11350</v>
      </c>
      <c r="I54" s="14">
        <f t="shared" ref="I54:I55" si="3">IF(H54="", "", IFERROR( ((H54-F54)/F54), ""))</f>
        <v>-1.7316017316017316E-2</v>
      </c>
      <c r="J54" s="5" t="s">
        <v>231</v>
      </c>
    </row>
    <row r="55" spans="2:10" x14ac:dyDescent="0.3">
      <c r="B55" s="4" t="s">
        <v>251</v>
      </c>
      <c r="C55" s="12" t="s">
        <v>259</v>
      </c>
      <c r="D55" s="5" t="s">
        <v>260</v>
      </c>
      <c r="E55" s="12" t="s">
        <v>253</v>
      </c>
      <c r="F55" s="13">
        <v>2998</v>
      </c>
      <c r="G55" s="12" t="s">
        <v>254</v>
      </c>
      <c r="H55" s="13">
        <v>2946</v>
      </c>
      <c r="I55" s="14">
        <f t="shared" si="3"/>
        <v>-1.7344896597731821E-2</v>
      </c>
      <c r="J55" s="5" t="s">
        <v>231</v>
      </c>
    </row>
    <row r="56" spans="2:10" x14ac:dyDescent="0.3">
      <c r="B56" s="4" t="s">
        <v>251</v>
      </c>
      <c r="C56" s="12" t="s">
        <v>262</v>
      </c>
      <c r="D56" s="5" t="s">
        <v>261</v>
      </c>
      <c r="E56" s="12" t="s">
        <v>253</v>
      </c>
      <c r="F56" s="13">
        <v>26900</v>
      </c>
      <c r="G56" s="12" t="s">
        <v>254</v>
      </c>
      <c r="H56" s="13">
        <v>26400</v>
      </c>
      <c r="I56" s="14">
        <f t="shared" ref="I56" si="4">IF(H56="", "", IFERROR( ((H56-F56)/F56), ""))</f>
        <v>-1.858736059479554E-2</v>
      </c>
      <c r="J56" s="5" t="s">
        <v>231</v>
      </c>
    </row>
    <row r="57" spans="2:10" x14ac:dyDescent="0.3">
      <c r="B57" s="4"/>
      <c r="C57" s="12"/>
      <c r="D57" s="5"/>
      <c r="E57" s="12"/>
      <c r="F57" s="13"/>
      <c r="G57" s="12"/>
      <c r="H57" s="13"/>
      <c r="I57" s="14" t="str">
        <f t="shared" si="1"/>
        <v/>
      </c>
      <c r="J57" s="5"/>
    </row>
    <row r="58" spans="2:10" x14ac:dyDescent="0.3">
      <c r="B58" s="4"/>
      <c r="C58" s="12" t="s">
        <v>290</v>
      </c>
      <c r="D58" s="5" t="s">
        <v>291</v>
      </c>
      <c r="E58" s="12" t="s">
        <v>254</v>
      </c>
      <c r="F58" s="13">
        <v>8400</v>
      </c>
      <c r="G58" s="12" t="s">
        <v>294</v>
      </c>
      <c r="H58" s="13">
        <v>7960</v>
      </c>
      <c r="I58" s="14">
        <f t="shared" si="1"/>
        <v>-5.2380952380952382E-2</v>
      </c>
      <c r="J58" s="5" t="s">
        <v>231</v>
      </c>
    </row>
    <row r="59" spans="2:10" x14ac:dyDescent="0.3">
      <c r="B59" s="4" t="s">
        <v>335</v>
      </c>
      <c r="C59" s="12" t="s">
        <v>292</v>
      </c>
      <c r="D59" s="5" t="s">
        <v>293</v>
      </c>
      <c r="E59" s="12" t="s">
        <v>254</v>
      </c>
      <c r="F59" s="13">
        <v>43936</v>
      </c>
      <c r="G59" s="12" t="s">
        <v>294</v>
      </c>
      <c r="H59" s="13">
        <v>45800</v>
      </c>
      <c r="I59" s="14">
        <f t="shared" si="1"/>
        <v>4.2425345957756738E-2</v>
      </c>
      <c r="J59" s="5" t="s">
        <v>231</v>
      </c>
    </row>
    <row r="60" spans="2:10" x14ac:dyDescent="0.3">
      <c r="B60" s="4"/>
      <c r="C60" s="12"/>
      <c r="D60" s="5"/>
      <c r="E60" s="12"/>
      <c r="F60" s="13"/>
      <c r="G60" s="12"/>
      <c r="H60" s="13"/>
      <c r="I60" s="14" t="str">
        <f t="shared" si="1"/>
        <v/>
      </c>
      <c r="J60" s="5"/>
    </row>
    <row r="61" spans="2:10" x14ac:dyDescent="0.3">
      <c r="B61" s="4" t="s">
        <v>417</v>
      </c>
      <c r="C61" s="12" t="s">
        <v>365</v>
      </c>
      <c r="D61" s="5" t="s">
        <v>364</v>
      </c>
      <c r="E61" s="12" t="s">
        <v>294</v>
      </c>
      <c r="F61" s="13">
        <v>43696</v>
      </c>
      <c r="G61" s="12" t="s">
        <v>366</v>
      </c>
      <c r="H61" s="13">
        <v>42945</v>
      </c>
      <c r="I61" s="14">
        <f t="shared" si="1"/>
        <v>-1.7186927865250824E-2</v>
      </c>
      <c r="J61" s="5" t="s">
        <v>231</v>
      </c>
    </row>
    <row r="62" spans="2:10" x14ac:dyDescent="0.3">
      <c r="B62" s="4" t="s">
        <v>335</v>
      </c>
      <c r="C62" s="12" t="s">
        <v>290</v>
      </c>
      <c r="D62" s="5" t="s">
        <v>374</v>
      </c>
      <c r="E62" s="12" t="s">
        <v>294</v>
      </c>
      <c r="F62" s="13">
        <v>9240</v>
      </c>
      <c r="G62" s="12" t="s">
        <v>366</v>
      </c>
      <c r="H62" s="13">
        <v>9430</v>
      </c>
      <c r="I62" s="14">
        <f t="shared" si="1"/>
        <v>2.0562770562770564E-2</v>
      </c>
      <c r="J62" s="5" t="s">
        <v>231</v>
      </c>
    </row>
    <row r="63" spans="2:10" x14ac:dyDescent="0.3">
      <c r="B63" s="4" t="s">
        <v>335</v>
      </c>
      <c r="C63" s="12" t="s">
        <v>368</v>
      </c>
      <c r="D63" s="5" t="s">
        <v>373</v>
      </c>
      <c r="E63" s="12" t="s">
        <v>294</v>
      </c>
      <c r="F63" s="13">
        <v>31049</v>
      </c>
      <c r="G63" s="12" t="s">
        <v>366</v>
      </c>
      <c r="H63" s="13">
        <v>31750</v>
      </c>
      <c r="I63" s="14">
        <f t="shared" si="1"/>
        <v>2.2577216657541307E-2</v>
      </c>
      <c r="J63" s="5" t="s">
        <v>231</v>
      </c>
    </row>
    <row r="64" spans="2:10" x14ac:dyDescent="0.3">
      <c r="B64" s="4" t="s">
        <v>335</v>
      </c>
      <c r="C64" s="12" t="s">
        <v>387</v>
      </c>
      <c r="D64" s="5" t="s">
        <v>386</v>
      </c>
      <c r="E64" s="12" t="s">
        <v>294</v>
      </c>
      <c r="F64" s="13">
        <v>3429</v>
      </c>
      <c r="G64" s="12" t="s">
        <v>366</v>
      </c>
      <c r="H64" s="13">
        <v>3407</v>
      </c>
      <c r="I64" s="14">
        <f t="shared" ref="I64" si="5">IF(H64="", "", IFERROR( ((H64-F64)/F64), ""))</f>
        <v>-6.4158646835812188E-3</v>
      </c>
      <c r="J64" s="5" t="s">
        <v>439</v>
      </c>
    </row>
    <row r="65" spans="2:10" x14ac:dyDescent="0.3">
      <c r="B65" s="4" t="s">
        <v>335</v>
      </c>
      <c r="C65" s="12" t="s">
        <v>371</v>
      </c>
      <c r="D65" s="5" t="s">
        <v>369</v>
      </c>
      <c r="E65" s="12" t="s">
        <v>294</v>
      </c>
      <c r="F65" s="13">
        <v>31550</v>
      </c>
      <c r="G65" s="12" t="s">
        <v>366</v>
      </c>
      <c r="H65" s="13">
        <v>32900</v>
      </c>
      <c r="I65" s="14">
        <f t="shared" ref="I65" si="6">IF(H65="", "", IFERROR( ((H65-F65)/F65), ""))</f>
        <v>4.2789223454833596E-2</v>
      </c>
      <c r="J65" s="5" t="s">
        <v>231</v>
      </c>
    </row>
    <row r="66" spans="2:10" x14ac:dyDescent="0.3">
      <c r="B66" s="4" t="s">
        <v>335</v>
      </c>
      <c r="C66" s="12" t="s">
        <v>389</v>
      </c>
      <c r="D66" s="5" t="s">
        <v>388</v>
      </c>
      <c r="E66" s="12" t="s">
        <v>294</v>
      </c>
      <c r="F66" s="13">
        <v>8228</v>
      </c>
      <c r="G66" s="12" t="s">
        <v>366</v>
      </c>
      <c r="H66" s="13">
        <v>8170</v>
      </c>
      <c r="I66" s="14">
        <f t="shared" ref="I66:I117" si="7">IF(H66="", "", IFERROR( ((H66-F66)/F66), ""))</f>
        <v>-7.0491006319883323E-3</v>
      </c>
      <c r="J66" s="5" t="s">
        <v>231</v>
      </c>
    </row>
    <row r="67" spans="2:10" x14ac:dyDescent="0.3">
      <c r="B67" s="4"/>
      <c r="C67" s="12"/>
      <c r="D67" s="5"/>
      <c r="E67" s="12"/>
      <c r="F67" s="13"/>
      <c r="G67" s="12"/>
      <c r="H67" s="13"/>
      <c r="I67" s="14" t="str">
        <f t="shared" si="7"/>
        <v/>
      </c>
      <c r="J67" s="5"/>
    </row>
    <row r="68" spans="2:10" x14ac:dyDescent="0.3">
      <c r="B68" s="4" t="s">
        <v>335</v>
      </c>
      <c r="C68" s="12" t="s">
        <v>437</v>
      </c>
      <c r="D68" s="5" t="s">
        <v>436</v>
      </c>
      <c r="E68" s="12" t="s">
        <v>441</v>
      </c>
      <c r="F68" s="13">
        <v>49900</v>
      </c>
      <c r="G68" s="12" t="s">
        <v>442</v>
      </c>
      <c r="H68" s="13">
        <v>48600</v>
      </c>
      <c r="I68" s="14">
        <f t="shared" si="7"/>
        <v>-2.6052104208416832E-2</v>
      </c>
      <c r="J68" s="5" t="s">
        <v>231</v>
      </c>
    </row>
    <row r="69" spans="2:10" x14ac:dyDescent="0.3">
      <c r="B69" s="4" t="s">
        <v>335</v>
      </c>
      <c r="C69" s="12" t="s">
        <v>438</v>
      </c>
      <c r="D69" s="5" t="s">
        <v>440</v>
      </c>
      <c r="E69" s="12" t="s">
        <v>441</v>
      </c>
      <c r="F69" s="13">
        <v>25950</v>
      </c>
      <c r="G69" s="12" t="s">
        <v>442</v>
      </c>
      <c r="H69" s="13">
        <v>26549</v>
      </c>
      <c r="I69" s="14">
        <f t="shared" si="7"/>
        <v>2.3082851637764933E-2</v>
      </c>
      <c r="J69" s="5" t="s">
        <v>231</v>
      </c>
    </row>
    <row r="70" spans="2:10" x14ac:dyDescent="0.3">
      <c r="B70" s="4"/>
      <c r="C70" s="12"/>
      <c r="D70" s="5"/>
      <c r="E70" s="12"/>
      <c r="F70" s="13"/>
      <c r="G70" s="12"/>
      <c r="H70" s="13"/>
      <c r="I70" s="14" t="str">
        <f t="shared" si="7"/>
        <v/>
      </c>
      <c r="J70" s="5"/>
    </row>
    <row r="71" spans="2:10" x14ac:dyDescent="0.3">
      <c r="B71" s="4" t="s">
        <v>335</v>
      </c>
      <c r="C71" s="12" t="s">
        <v>450</v>
      </c>
      <c r="D71" s="5" t="s">
        <v>449</v>
      </c>
      <c r="E71" s="12" t="s">
        <v>442</v>
      </c>
      <c r="F71" s="13">
        <v>8863</v>
      </c>
      <c r="G71" s="12" t="s">
        <v>455</v>
      </c>
      <c r="H71" s="13">
        <v>10400</v>
      </c>
      <c r="I71" s="14">
        <f t="shared" ref="I71" si="8">IF(H71="", "", IFERROR( ((H71-F71)/F71), ""))</f>
        <v>0.17341757869795779</v>
      </c>
      <c r="J71" s="5" t="s">
        <v>231</v>
      </c>
    </row>
    <row r="72" spans="2:10" x14ac:dyDescent="0.3">
      <c r="B72" s="4" t="s">
        <v>335</v>
      </c>
      <c r="C72" s="12" t="s">
        <v>451</v>
      </c>
      <c r="D72" s="5" t="s">
        <v>452</v>
      </c>
      <c r="E72" s="12" t="s">
        <v>442</v>
      </c>
      <c r="F72" s="13">
        <v>8830</v>
      </c>
      <c r="G72" s="12" t="s">
        <v>455</v>
      </c>
      <c r="H72" s="13">
        <v>9216</v>
      </c>
      <c r="I72" s="14">
        <f t="shared" si="7"/>
        <v>4.3714609286523216E-2</v>
      </c>
      <c r="J72" s="5" t="s">
        <v>231</v>
      </c>
    </row>
    <row r="73" spans="2:10" x14ac:dyDescent="0.3">
      <c r="B73" s="4" t="s">
        <v>335</v>
      </c>
      <c r="C73" s="12" t="s">
        <v>453</v>
      </c>
      <c r="D73" s="5" t="s">
        <v>454</v>
      </c>
      <c r="E73" s="12" t="s">
        <v>442</v>
      </c>
      <c r="F73" s="13">
        <v>23038</v>
      </c>
      <c r="G73" s="12" t="s">
        <v>455</v>
      </c>
      <c r="H73" s="13">
        <v>22673</v>
      </c>
      <c r="I73" s="14">
        <f t="shared" si="7"/>
        <v>-1.5843389183088811E-2</v>
      </c>
      <c r="J73" s="5" t="s">
        <v>231</v>
      </c>
    </row>
    <row r="74" spans="2:10" x14ac:dyDescent="0.3">
      <c r="B74" s="4"/>
      <c r="C74" s="12"/>
      <c r="D74" s="5"/>
      <c r="E74" s="12"/>
      <c r="F74" s="13"/>
      <c r="G74" s="12"/>
      <c r="H74" s="13"/>
      <c r="I74" s="14" t="str">
        <f t="shared" si="7"/>
        <v/>
      </c>
      <c r="J74" s="5"/>
    </row>
    <row r="75" spans="2:10" x14ac:dyDescent="0.3">
      <c r="B75" s="4" t="s">
        <v>335</v>
      </c>
      <c r="C75" s="12" t="s">
        <v>465</v>
      </c>
      <c r="D75" s="5" t="s">
        <v>460</v>
      </c>
      <c r="E75" s="12" t="s">
        <v>463</v>
      </c>
      <c r="F75" s="13">
        <v>9231</v>
      </c>
      <c r="G75" s="12" t="s">
        <v>464</v>
      </c>
      <c r="H75" s="13">
        <v>10300</v>
      </c>
      <c r="I75" s="14">
        <f t="shared" si="7"/>
        <v>0.1158054381973784</v>
      </c>
      <c r="J75" s="5" t="s">
        <v>231</v>
      </c>
    </row>
    <row r="76" spans="2:10" x14ac:dyDescent="0.3">
      <c r="B76" s="4" t="s">
        <v>335</v>
      </c>
      <c r="C76" s="12" t="s">
        <v>466</v>
      </c>
      <c r="D76" s="5" t="s">
        <v>461</v>
      </c>
      <c r="E76" s="12" t="s">
        <v>463</v>
      </c>
      <c r="F76" s="13">
        <v>11438</v>
      </c>
      <c r="G76" s="12" t="s">
        <v>464</v>
      </c>
      <c r="H76" s="13">
        <v>10950</v>
      </c>
      <c r="I76" s="14">
        <f t="shared" si="7"/>
        <v>-4.2664801538730548E-2</v>
      </c>
      <c r="J76" s="5" t="s">
        <v>231</v>
      </c>
    </row>
    <row r="77" spans="2:10" x14ac:dyDescent="0.3">
      <c r="B77" s="4" t="s">
        <v>335</v>
      </c>
      <c r="C77" s="12" t="s">
        <v>467</v>
      </c>
      <c r="D77" s="5" t="s">
        <v>462</v>
      </c>
      <c r="E77" s="12" t="s">
        <v>463</v>
      </c>
      <c r="F77" s="13">
        <v>9980</v>
      </c>
      <c r="G77" s="12" t="s">
        <v>464</v>
      </c>
      <c r="H77" s="13">
        <v>9330</v>
      </c>
      <c r="I77" s="14">
        <f t="shared" si="7"/>
        <v>-6.513026052104208E-2</v>
      </c>
      <c r="J77" s="5" t="s">
        <v>231</v>
      </c>
    </row>
    <row r="78" spans="2:10" x14ac:dyDescent="0.3">
      <c r="B78" s="4" t="s">
        <v>335</v>
      </c>
      <c r="C78" s="12" t="s">
        <v>468</v>
      </c>
      <c r="D78" s="5" t="s">
        <v>457</v>
      </c>
      <c r="E78" s="12" t="s">
        <v>463</v>
      </c>
      <c r="F78" s="13">
        <v>9140</v>
      </c>
      <c r="G78" s="12" t="s">
        <v>464</v>
      </c>
      <c r="H78" s="13">
        <v>8570</v>
      </c>
      <c r="I78" s="14">
        <f t="shared" ref="I78" si="9">IF(H78="", "", IFERROR( ((H78-F78)/F78), ""))</f>
        <v>-6.2363238512035013E-2</v>
      </c>
      <c r="J78" s="5" t="s">
        <v>231</v>
      </c>
    </row>
    <row r="79" spans="2:10" x14ac:dyDescent="0.3">
      <c r="B79" s="4"/>
      <c r="C79" s="12"/>
      <c r="D79" s="5"/>
      <c r="E79" s="12"/>
      <c r="F79" s="13"/>
      <c r="G79" s="12"/>
      <c r="H79" s="13"/>
      <c r="I79" s="14" t="str">
        <f t="shared" si="7"/>
        <v/>
      </c>
      <c r="J79" s="5"/>
    </row>
    <row r="80" spans="2:10" x14ac:dyDescent="0.3">
      <c r="B80" s="4" t="s">
        <v>335</v>
      </c>
      <c r="C80" s="12" t="s">
        <v>472</v>
      </c>
      <c r="D80" s="5" t="s">
        <v>473</v>
      </c>
      <c r="E80" s="12" t="s">
        <v>464</v>
      </c>
      <c r="F80" s="13">
        <v>28000</v>
      </c>
      <c r="G80" s="12" t="s">
        <v>474</v>
      </c>
      <c r="H80" s="13">
        <v>27150</v>
      </c>
      <c r="I80" s="14">
        <f t="shared" si="7"/>
        <v>-3.0357142857142857E-2</v>
      </c>
      <c r="J80" s="5" t="s">
        <v>231</v>
      </c>
    </row>
    <row r="81" spans="2:10" x14ac:dyDescent="0.3">
      <c r="B81" s="4"/>
      <c r="C81" s="12"/>
      <c r="D81" s="5"/>
      <c r="E81" s="12"/>
      <c r="F81" s="13"/>
      <c r="G81" s="12"/>
      <c r="H81" s="13"/>
      <c r="I81" s="14" t="str">
        <f t="shared" si="7"/>
        <v/>
      </c>
      <c r="J81" s="5"/>
    </row>
    <row r="82" spans="2:10" x14ac:dyDescent="0.3">
      <c r="B82" s="4" t="s">
        <v>335</v>
      </c>
      <c r="C82" s="12" t="s">
        <v>483</v>
      </c>
      <c r="D82" s="5" t="s">
        <v>485</v>
      </c>
      <c r="E82" s="12" t="s">
        <v>474</v>
      </c>
      <c r="F82" s="13">
        <v>56500</v>
      </c>
      <c r="G82" s="12" t="s">
        <v>492</v>
      </c>
      <c r="H82" s="13">
        <v>57700</v>
      </c>
      <c r="I82" s="14">
        <f t="shared" si="7"/>
        <v>2.1238938053097345E-2</v>
      </c>
      <c r="J82" s="5" t="s">
        <v>231</v>
      </c>
    </row>
    <row r="83" spans="2:10" x14ac:dyDescent="0.3">
      <c r="B83" s="4" t="s">
        <v>335</v>
      </c>
      <c r="C83" s="12" t="s">
        <v>488</v>
      </c>
      <c r="D83" s="5" t="s">
        <v>487</v>
      </c>
      <c r="E83" s="12" t="s">
        <v>474</v>
      </c>
      <c r="F83" s="13">
        <v>1285</v>
      </c>
      <c r="G83" s="12" t="s">
        <v>492</v>
      </c>
      <c r="H83" s="13">
        <v>1223</v>
      </c>
      <c r="I83" s="14">
        <f t="shared" si="7"/>
        <v>-4.8249027237354088E-2</v>
      </c>
      <c r="J83" s="5" t="s">
        <v>231</v>
      </c>
    </row>
    <row r="84" spans="2:10" x14ac:dyDescent="0.3">
      <c r="B84" s="4" t="s">
        <v>481</v>
      </c>
      <c r="C84" s="12" t="s">
        <v>491</v>
      </c>
      <c r="D84" s="5" t="s">
        <v>490</v>
      </c>
      <c r="E84" s="12" t="s">
        <v>474</v>
      </c>
      <c r="F84" s="13">
        <v>60000</v>
      </c>
      <c r="G84" s="12" t="s">
        <v>492</v>
      </c>
      <c r="H84" s="13">
        <v>60900</v>
      </c>
      <c r="I84" s="14">
        <f t="shared" si="7"/>
        <v>1.4999999999999999E-2</v>
      </c>
      <c r="J84" s="5" t="s">
        <v>231</v>
      </c>
    </row>
    <row r="85" spans="2:10" x14ac:dyDescent="0.3">
      <c r="B85" s="4" t="s">
        <v>477</v>
      </c>
      <c r="C85" s="12" t="s">
        <v>493</v>
      </c>
      <c r="D85" s="5" t="s">
        <v>495</v>
      </c>
      <c r="E85" s="12" t="s">
        <v>474</v>
      </c>
      <c r="F85" s="13">
        <v>4630</v>
      </c>
      <c r="G85" s="12" t="s">
        <v>492</v>
      </c>
      <c r="H85" s="13">
        <v>4389</v>
      </c>
      <c r="I85" s="14">
        <f t="shared" si="7"/>
        <v>-5.205183585313175E-2</v>
      </c>
      <c r="J85" s="5" t="s">
        <v>231</v>
      </c>
    </row>
    <row r="86" spans="2:10" x14ac:dyDescent="0.3">
      <c r="B86" s="4"/>
      <c r="C86" s="12"/>
      <c r="D86" s="5"/>
      <c r="E86" s="12"/>
      <c r="F86" s="13"/>
      <c r="G86" s="12"/>
      <c r="H86" s="13"/>
      <c r="I86" s="14" t="str">
        <f t="shared" si="7"/>
        <v/>
      </c>
      <c r="J86" s="5"/>
    </row>
    <row r="87" spans="2:10" x14ac:dyDescent="0.3">
      <c r="B87" s="4" t="s">
        <v>335</v>
      </c>
      <c r="C87" s="12" t="s">
        <v>503</v>
      </c>
      <c r="D87" s="5" t="s">
        <v>500</v>
      </c>
      <c r="E87" s="12" t="s">
        <v>492</v>
      </c>
      <c r="F87" s="13">
        <v>8350</v>
      </c>
      <c r="G87" s="12" t="s">
        <v>508</v>
      </c>
      <c r="H87" s="13"/>
      <c r="I87" s="14" t="str">
        <f t="shared" si="7"/>
        <v/>
      </c>
      <c r="J87" s="5" t="s">
        <v>231</v>
      </c>
    </row>
    <row r="88" spans="2:10" x14ac:dyDescent="0.3">
      <c r="B88" s="4" t="s">
        <v>335</v>
      </c>
      <c r="C88" s="12" t="s">
        <v>504</v>
      </c>
      <c r="D88" s="5" t="s">
        <v>502</v>
      </c>
      <c r="E88" s="12" t="s">
        <v>492</v>
      </c>
      <c r="F88" s="13">
        <v>12300</v>
      </c>
      <c r="G88" s="12" t="s">
        <v>508</v>
      </c>
      <c r="H88" s="13"/>
      <c r="I88" s="14" t="str">
        <f t="shared" si="7"/>
        <v/>
      </c>
      <c r="J88" s="5" t="s">
        <v>231</v>
      </c>
    </row>
    <row r="89" spans="2:10" x14ac:dyDescent="0.3">
      <c r="B89" s="4" t="s">
        <v>335</v>
      </c>
      <c r="C89" s="12" t="s">
        <v>505</v>
      </c>
      <c r="D89" s="5" t="s">
        <v>506</v>
      </c>
      <c r="E89" s="12" t="s">
        <v>492</v>
      </c>
      <c r="F89" s="13">
        <v>59800</v>
      </c>
      <c r="G89" s="12" t="s">
        <v>508</v>
      </c>
      <c r="H89" s="13"/>
      <c r="I89" s="14" t="str">
        <f t="shared" si="7"/>
        <v/>
      </c>
      <c r="J89" s="5" t="s">
        <v>231</v>
      </c>
    </row>
    <row r="90" spans="2:10" x14ac:dyDescent="0.3">
      <c r="B90" s="4" t="s">
        <v>481</v>
      </c>
      <c r="C90" s="12" t="s">
        <v>507</v>
      </c>
      <c r="D90" s="5" t="s">
        <v>499</v>
      </c>
      <c r="E90" s="12" t="s">
        <v>492</v>
      </c>
      <c r="F90" s="13">
        <v>13150</v>
      </c>
      <c r="G90" s="12" t="s">
        <v>508</v>
      </c>
      <c r="H90" s="13"/>
      <c r="I90" s="14" t="str">
        <f t="shared" si="7"/>
        <v/>
      </c>
      <c r="J90" s="5" t="s">
        <v>231</v>
      </c>
    </row>
    <row r="91" spans="2:10" x14ac:dyDescent="0.3">
      <c r="B91" s="4"/>
      <c r="C91" s="12"/>
      <c r="D91" s="5"/>
      <c r="E91" s="12"/>
      <c r="F91" s="13"/>
      <c r="G91" s="12"/>
      <c r="H91" s="13"/>
      <c r="I91" s="14" t="str">
        <f t="shared" si="7"/>
        <v/>
      </c>
      <c r="J91" s="5"/>
    </row>
    <row r="92" spans="2:10" x14ac:dyDescent="0.3">
      <c r="B92" s="4"/>
      <c r="C92" s="12"/>
      <c r="D92" s="5"/>
      <c r="E92" s="12"/>
      <c r="F92" s="13"/>
      <c r="G92" s="12"/>
      <c r="H92" s="13"/>
      <c r="I92" s="14" t="str">
        <f t="shared" si="7"/>
        <v/>
      </c>
      <c r="J92" s="5"/>
    </row>
    <row r="93" spans="2:10" x14ac:dyDescent="0.3">
      <c r="B93" s="4"/>
      <c r="C93" s="12"/>
      <c r="D93" s="5"/>
      <c r="E93" s="12"/>
      <c r="F93" s="13"/>
      <c r="G93" s="12"/>
      <c r="H93" s="13"/>
      <c r="I93" s="14" t="str">
        <f t="shared" si="7"/>
        <v/>
      </c>
      <c r="J93" s="5"/>
    </row>
    <row r="94" spans="2:10" x14ac:dyDescent="0.3">
      <c r="B94" s="4"/>
      <c r="C94" s="12"/>
      <c r="D94" s="5"/>
      <c r="E94" s="12"/>
      <c r="F94" s="13"/>
      <c r="G94" s="12"/>
      <c r="H94" s="13"/>
      <c r="I94" s="14" t="str">
        <f t="shared" si="7"/>
        <v/>
      </c>
      <c r="J94" s="5"/>
    </row>
    <row r="95" spans="2:10" x14ac:dyDescent="0.3">
      <c r="B95" s="4"/>
      <c r="C95" s="12"/>
      <c r="D95" s="5"/>
      <c r="E95" s="12"/>
      <c r="F95" s="13"/>
      <c r="G95" s="12"/>
      <c r="H95" s="13"/>
      <c r="I95" s="14" t="str">
        <f t="shared" si="7"/>
        <v/>
      </c>
      <c r="J95" s="5"/>
    </row>
    <row r="96" spans="2:10" x14ac:dyDescent="0.3">
      <c r="B96" s="4"/>
      <c r="C96" s="12"/>
      <c r="D96" s="5"/>
      <c r="E96" s="12"/>
      <c r="F96" s="13"/>
      <c r="G96" s="12"/>
      <c r="H96" s="13"/>
      <c r="I96" s="14" t="str">
        <f t="shared" si="7"/>
        <v/>
      </c>
      <c r="J96" s="5"/>
    </row>
    <row r="97" spans="2:10" x14ac:dyDescent="0.3">
      <c r="B97" s="4"/>
      <c r="C97" s="12"/>
      <c r="D97" s="5"/>
      <c r="E97" s="12"/>
      <c r="F97" s="13"/>
      <c r="G97" s="12"/>
      <c r="H97" s="13"/>
      <c r="I97" s="14" t="str">
        <f t="shared" si="7"/>
        <v/>
      </c>
      <c r="J97" s="5"/>
    </row>
    <row r="98" spans="2:10" x14ac:dyDescent="0.3">
      <c r="B98" s="4"/>
      <c r="C98" s="12"/>
      <c r="D98" s="5"/>
      <c r="E98" s="12"/>
      <c r="F98" s="13"/>
      <c r="G98" s="12"/>
      <c r="H98" s="13"/>
      <c r="I98" s="14" t="str">
        <f t="shared" si="7"/>
        <v/>
      </c>
      <c r="J98" s="5"/>
    </row>
    <row r="99" spans="2:10" x14ac:dyDescent="0.3">
      <c r="B99" s="4"/>
      <c r="C99" s="12"/>
      <c r="D99" s="5"/>
      <c r="E99" s="12"/>
      <c r="F99" s="13"/>
      <c r="G99" s="12"/>
      <c r="H99" s="13"/>
      <c r="I99" s="14" t="str">
        <f t="shared" si="7"/>
        <v/>
      </c>
      <c r="J99" s="5"/>
    </row>
    <row r="100" spans="2:10" x14ac:dyDescent="0.3">
      <c r="B100" s="4"/>
      <c r="C100" s="12"/>
      <c r="D100" s="5"/>
      <c r="E100" s="12"/>
      <c r="F100" s="13"/>
      <c r="G100" s="12"/>
      <c r="H100" s="13"/>
      <c r="I100" s="14" t="str">
        <f t="shared" si="7"/>
        <v/>
      </c>
      <c r="J100" s="5"/>
    </row>
    <row r="101" spans="2:10" x14ac:dyDescent="0.3">
      <c r="B101" s="4"/>
      <c r="C101" s="12"/>
      <c r="D101" s="5"/>
      <c r="E101" s="12"/>
      <c r="F101" s="13"/>
      <c r="G101" s="12"/>
      <c r="H101" s="13"/>
      <c r="I101" s="14" t="str">
        <f t="shared" si="7"/>
        <v/>
      </c>
      <c r="J101" s="5"/>
    </row>
    <row r="102" spans="2:10" x14ac:dyDescent="0.3">
      <c r="B102" s="4"/>
      <c r="C102" s="12"/>
      <c r="D102" s="5"/>
      <c r="E102" s="12"/>
      <c r="F102" s="13"/>
      <c r="G102" s="12"/>
      <c r="H102" s="13"/>
      <c r="I102" s="14" t="str">
        <f t="shared" si="7"/>
        <v/>
      </c>
      <c r="J102" s="5"/>
    </row>
    <row r="103" spans="2:10" x14ac:dyDescent="0.3">
      <c r="B103" s="4"/>
      <c r="C103" s="12"/>
      <c r="D103" s="5"/>
      <c r="E103" s="12"/>
      <c r="F103" s="13"/>
      <c r="G103" s="12"/>
      <c r="H103" s="13"/>
      <c r="I103" s="14" t="str">
        <f t="shared" si="7"/>
        <v/>
      </c>
      <c r="J103" s="5"/>
    </row>
    <row r="104" spans="2:10" x14ac:dyDescent="0.3">
      <c r="B104" s="4"/>
      <c r="C104" s="12"/>
      <c r="D104" s="5"/>
      <c r="E104" s="12"/>
      <c r="F104" s="13"/>
      <c r="G104" s="12"/>
      <c r="H104" s="13"/>
      <c r="I104" s="14" t="str">
        <f t="shared" si="7"/>
        <v/>
      </c>
      <c r="J104" s="5"/>
    </row>
    <row r="105" spans="2:10" x14ac:dyDescent="0.3">
      <c r="B105" s="4"/>
      <c r="C105" s="12"/>
      <c r="D105" s="5"/>
      <c r="E105" s="12"/>
      <c r="F105" s="13"/>
      <c r="G105" s="12"/>
      <c r="H105" s="13"/>
      <c r="I105" s="14" t="str">
        <f t="shared" si="7"/>
        <v/>
      </c>
      <c r="J105" s="5"/>
    </row>
    <row r="106" spans="2:10" x14ac:dyDescent="0.3">
      <c r="B106" s="4"/>
      <c r="C106" s="12"/>
      <c r="D106" s="5"/>
      <c r="E106" s="12"/>
      <c r="F106" s="13"/>
      <c r="G106" s="12"/>
      <c r="H106" s="13"/>
      <c r="I106" s="14" t="str">
        <f t="shared" si="7"/>
        <v/>
      </c>
      <c r="J106" s="5"/>
    </row>
    <row r="107" spans="2:10" x14ac:dyDescent="0.3">
      <c r="B107" s="4"/>
      <c r="C107" s="12"/>
      <c r="D107" s="5"/>
      <c r="E107" s="12"/>
      <c r="F107" s="13"/>
      <c r="G107" s="12"/>
      <c r="H107" s="13"/>
      <c r="I107" s="14" t="str">
        <f t="shared" si="7"/>
        <v/>
      </c>
      <c r="J107" s="5"/>
    </row>
    <row r="108" spans="2:10" x14ac:dyDescent="0.3">
      <c r="B108" s="4"/>
      <c r="C108" s="12"/>
      <c r="D108" s="5"/>
      <c r="E108" s="12"/>
      <c r="F108" s="13"/>
      <c r="G108" s="12"/>
      <c r="H108" s="13"/>
      <c r="I108" s="14" t="str">
        <f t="shared" si="7"/>
        <v/>
      </c>
      <c r="J108" s="5"/>
    </row>
    <row r="109" spans="2:10" x14ac:dyDescent="0.3">
      <c r="B109" s="4"/>
      <c r="C109" s="12"/>
      <c r="D109" s="5"/>
      <c r="E109" s="12"/>
      <c r="F109" s="13"/>
      <c r="G109" s="12"/>
      <c r="H109" s="13"/>
      <c r="I109" s="14" t="str">
        <f t="shared" si="7"/>
        <v/>
      </c>
      <c r="J109" s="5"/>
    </row>
    <row r="110" spans="2:10" x14ac:dyDescent="0.3">
      <c r="B110" s="4"/>
      <c r="C110" s="12"/>
      <c r="D110" s="5"/>
      <c r="E110" s="12"/>
      <c r="F110" s="13"/>
      <c r="G110" s="12"/>
      <c r="H110" s="13"/>
      <c r="I110" s="14" t="str">
        <f t="shared" si="7"/>
        <v/>
      </c>
      <c r="J110" s="5"/>
    </row>
    <row r="111" spans="2:10" x14ac:dyDescent="0.3">
      <c r="B111" s="4"/>
      <c r="C111" s="12"/>
      <c r="D111" s="5"/>
      <c r="E111" s="12"/>
      <c r="F111" s="13"/>
      <c r="G111" s="12"/>
      <c r="H111" s="13"/>
      <c r="I111" s="14" t="str">
        <f t="shared" si="7"/>
        <v/>
      </c>
      <c r="J111" s="5"/>
    </row>
    <row r="112" spans="2:10" x14ac:dyDescent="0.3">
      <c r="B112" s="4"/>
      <c r="C112" s="12"/>
      <c r="D112" s="5"/>
      <c r="E112" s="12"/>
      <c r="F112" s="13"/>
      <c r="G112" s="12"/>
      <c r="H112" s="13"/>
      <c r="I112" s="14" t="str">
        <f t="shared" si="7"/>
        <v/>
      </c>
      <c r="J112" s="5"/>
    </row>
    <row r="113" spans="2:10" x14ac:dyDescent="0.3">
      <c r="B113" s="4"/>
      <c r="C113" s="12"/>
      <c r="D113" s="5"/>
      <c r="E113" s="12"/>
      <c r="F113" s="13"/>
      <c r="G113" s="12"/>
      <c r="H113" s="13"/>
      <c r="I113" s="14" t="str">
        <f t="shared" si="7"/>
        <v/>
      </c>
      <c r="J113" s="5"/>
    </row>
    <row r="114" spans="2:10" x14ac:dyDescent="0.3">
      <c r="B114" s="4"/>
      <c r="C114" s="12"/>
      <c r="D114" s="5"/>
      <c r="E114" s="12"/>
      <c r="F114" s="13"/>
      <c r="G114" s="12"/>
      <c r="H114" s="13"/>
      <c r="I114" s="14" t="str">
        <f t="shared" si="7"/>
        <v/>
      </c>
      <c r="J114" s="5"/>
    </row>
    <row r="115" spans="2:10" x14ac:dyDescent="0.3">
      <c r="B115" s="4"/>
      <c r="C115" s="12"/>
      <c r="D115" s="5"/>
      <c r="E115" s="12"/>
      <c r="F115" s="13"/>
      <c r="G115" s="12"/>
      <c r="H115" s="13"/>
      <c r="I115" s="14" t="str">
        <f t="shared" si="7"/>
        <v/>
      </c>
      <c r="J115" s="5"/>
    </row>
    <row r="116" spans="2:10" x14ac:dyDescent="0.3">
      <c r="B116" s="4"/>
      <c r="C116" s="12"/>
      <c r="D116" s="5"/>
      <c r="E116" s="12"/>
      <c r="F116" s="13"/>
      <c r="G116" s="12"/>
      <c r="H116" s="13"/>
      <c r="I116" s="14" t="str">
        <f t="shared" si="7"/>
        <v/>
      </c>
      <c r="J116" s="5"/>
    </row>
    <row r="117" spans="2:10" x14ac:dyDescent="0.3">
      <c r="B117" s="4"/>
      <c r="C117" s="12"/>
      <c r="D117" s="5"/>
      <c r="E117" s="12"/>
      <c r="F117" s="13"/>
      <c r="G117" s="12"/>
      <c r="H117" s="13"/>
      <c r="I117" s="14" t="str">
        <f t="shared" si="7"/>
        <v/>
      </c>
      <c r="J117" s="5"/>
    </row>
  </sheetData>
  <autoFilter ref="B2:J117"/>
  <phoneticPr fontId="1" type="noConversion"/>
  <conditionalFormatting sqref="I1 I3:I52 I57:I61 I63 I118:I1048576">
    <cfRule type="cellIs" dxfId="89" priority="26" operator="greaterThan">
      <formula>0</formula>
    </cfRule>
  </conditionalFormatting>
  <conditionalFormatting sqref="I1:I52 I57:I61 I63 I118:I1048576">
    <cfRule type="cellIs" dxfId="88" priority="25" operator="lessThan">
      <formula>0</formula>
    </cfRule>
  </conditionalFormatting>
  <conditionalFormatting sqref="I53">
    <cfRule type="cellIs" dxfId="87" priority="22" operator="greaterThan">
      <formula>0</formula>
    </cfRule>
  </conditionalFormatting>
  <conditionalFormatting sqref="I53">
    <cfRule type="cellIs" dxfId="86" priority="21" operator="lessThan">
      <formula>0</formula>
    </cfRule>
  </conditionalFormatting>
  <conditionalFormatting sqref="I54">
    <cfRule type="cellIs" dxfId="85" priority="20" operator="greaterThan">
      <formula>0</formula>
    </cfRule>
  </conditionalFormatting>
  <conditionalFormatting sqref="I54">
    <cfRule type="cellIs" dxfId="84" priority="19" operator="lessThan">
      <formula>0</formula>
    </cfRule>
  </conditionalFormatting>
  <conditionalFormatting sqref="I55">
    <cfRule type="cellIs" dxfId="83" priority="18" operator="greaterThan">
      <formula>0</formula>
    </cfRule>
  </conditionalFormatting>
  <conditionalFormatting sqref="I55">
    <cfRule type="cellIs" dxfId="82" priority="17" operator="lessThan">
      <formula>0</formula>
    </cfRule>
  </conditionalFormatting>
  <conditionalFormatting sqref="I56">
    <cfRule type="cellIs" dxfId="81" priority="16" operator="greaterThan">
      <formula>0</formula>
    </cfRule>
  </conditionalFormatting>
  <conditionalFormatting sqref="I56">
    <cfRule type="cellIs" dxfId="80" priority="15" operator="lessThan">
      <formula>0</formula>
    </cfRule>
  </conditionalFormatting>
  <conditionalFormatting sqref="I64">
    <cfRule type="cellIs" dxfId="79" priority="14" operator="greaterThan">
      <formula>0</formula>
    </cfRule>
  </conditionalFormatting>
  <conditionalFormatting sqref="I64">
    <cfRule type="cellIs" dxfId="78" priority="13" operator="lessThan">
      <formula>0</formula>
    </cfRule>
  </conditionalFormatting>
  <conditionalFormatting sqref="I65">
    <cfRule type="cellIs" dxfId="77" priority="12" operator="greaterThan">
      <formula>0</formula>
    </cfRule>
  </conditionalFormatting>
  <conditionalFormatting sqref="I65">
    <cfRule type="cellIs" dxfId="76" priority="11" operator="lessThan">
      <formula>0</formula>
    </cfRule>
  </conditionalFormatting>
  <conditionalFormatting sqref="I62">
    <cfRule type="cellIs" dxfId="75" priority="10" operator="greaterThan">
      <formula>0</formula>
    </cfRule>
  </conditionalFormatting>
  <conditionalFormatting sqref="I62">
    <cfRule type="cellIs" dxfId="74" priority="9" operator="lessThan">
      <formula>0</formula>
    </cfRule>
  </conditionalFormatting>
  <conditionalFormatting sqref="I66:I70 I72:I77 I79:I117">
    <cfRule type="cellIs" dxfId="73" priority="8" operator="greaterThan">
      <formula>0</formula>
    </cfRule>
  </conditionalFormatting>
  <conditionalFormatting sqref="I66:I70 I72:I77 I79:I117">
    <cfRule type="cellIs" dxfId="72" priority="7" operator="lessThan">
      <formula>0</formula>
    </cfRule>
  </conditionalFormatting>
  <conditionalFormatting sqref="I71">
    <cfRule type="cellIs" dxfId="71" priority="6" operator="greaterThan">
      <formula>0</formula>
    </cfRule>
  </conditionalFormatting>
  <conditionalFormatting sqref="I71">
    <cfRule type="cellIs" dxfId="70" priority="5" operator="lessThan">
      <formula>0</formula>
    </cfRule>
  </conditionalFormatting>
  <conditionalFormatting sqref="I78">
    <cfRule type="cellIs" dxfId="69" priority="4" operator="greaterThan">
      <formula>0</formula>
    </cfRule>
  </conditionalFormatting>
  <conditionalFormatting sqref="I78">
    <cfRule type="cellIs" dxfId="68" priority="3" operator="lessThan">
      <formula>0</formula>
    </cfRule>
  </conditionalFormatting>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12"/>
  <sheetViews>
    <sheetView zoomScale="85" zoomScaleNormal="85" workbookViewId="0">
      <selection activeCell="O20" sqref="O20"/>
    </sheetView>
  </sheetViews>
  <sheetFormatPr defaultRowHeight="16.5" x14ac:dyDescent="0.3"/>
  <cols>
    <col min="2" max="2" width="12.375" bestFit="1" customWidth="1"/>
    <col min="3" max="3" width="16.5" bestFit="1" customWidth="1"/>
    <col min="4" max="4" width="7.75" bestFit="1" customWidth="1"/>
    <col min="6" max="6" width="12.375" bestFit="1" customWidth="1"/>
    <col min="7" max="7" width="16.5" bestFit="1" customWidth="1"/>
    <col min="8" max="8" width="7.75" bestFit="1" customWidth="1"/>
  </cols>
  <sheetData>
    <row r="2" spans="2:8" s="26" customFormat="1" x14ac:dyDescent="0.3">
      <c r="B2" s="26" t="s">
        <v>431</v>
      </c>
      <c r="F2" s="26" t="s">
        <v>432</v>
      </c>
    </row>
    <row r="3" spans="2:8" x14ac:dyDescent="0.3">
      <c r="B3" s="79" t="s">
        <v>419</v>
      </c>
      <c r="C3" s="79"/>
      <c r="D3" s="79"/>
      <c r="F3" s="79" t="s">
        <v>419</v>
      </c>
      <c r="G3" s="79"/>
      <c r="H3" s="79"/>
    </row>
    <row r="4" spans="2:8" x14ac:dyDescent="0.3">
      <c r="B4" s="60" t="s">
        <v>244</v>
      </c>
      <c r="C4" s="77" t="s">
        <v>243</v>
      </c>
      <c r="D4" s="78"/>
      <c r="F4" s="60" t="s">
        <v>244</v>
      </c>
      <c r="G4" s="77" t="s">
        <v>243</v>
      </c>
      <c r="H4" s="78"/>
    </row>
    <row r="5" spans="2:8" x14ac:dyDescent="0.3">
      <c r="B5" s="63" t="s">
        <v>242</v>
      </c>
      <c r="C5" s="63" t="s">
        <v>425</v>
      </c>
      <c r="D5" s="59">
        <v>0.04</v>
      </c>
      <c r="F5" s="63" t="s">
        <v>242</v>
      </c>
      <c r="G5" s="63" t="s">
        <v>425</v>
      </c>
      <c r="H5" s="59">
        <v>0.25</v>
      </c>
    </row>
    <row r="6" spans="2:8" x14ac:dyDescent="0.3">
      <c r="B6" s="63" t="s">
        <v>245</v>
      </c>
      <c r="C6" s="63" t="s">
        <v>422</v>
      </c>
      <c r="D6" s="59">
        <v>1.7000000000000001E-2</v>
      </c>
      <c r="F6" s="63" t="s">
        <v>245</v>
      </c>
      <c r="G6" s="63" t="s">
        <v>422</v>
      </c>
      <c r="H6" s="59">
        <v>1.7000000000000001E-2</v>
      </c>
    </row>
    <row r="7" spans="2:8" x14ac:dyDescent="0.3">
      <c r="B7" s="63" t="s">
        <v>246</v>
      </c>
      <c r="C7" s="63" t="s">
        <v>423</v>
      </c>
      <c r="D7" s="59">
        <v>0.03</v>
      </c>
      <c r="F7" s="63" t="s">
        <v>246</v>
      </c>
      <c r="G7" s="63" t="s">
        <v>423</v>
      </c>
      <c r="H7" s="59">
        <v>0.03</v>
      </c>
    </row>
    <row r="8" spans="2:8" x14ac:dyDescent="0.3">
      <c r="D8" s="58"/>
      <c r="F8" s="79" t="s">
        <v>420</v>
      </c>
      <c r="G8" s="79"/>
      <c r="H8" s="79"/>
    </row>
    <row r="9" spans="2:8" x14ac:dyDescent="0.3">
      <c r="F9" s="61" t="s">
        <v>244</v>
      </c>
      <c r="G9" s="77" t="s">
        <v>243</v>
      </c>
      <c r="H9" s="78"/>
    </row>
    <row r="10" spans="2:8" x14ac:dyDescent="0.3">
      <c r="F10" s="62" t="s">
        <v>426</v>
      </c>
      <c r="G10" s="62" t="s">
        <v>425</v>
      </c>
      <c r="H10" s="59">
        <v>1.7000000000000001E-2</v>
      </c>
    </row>
    <row r="11" spans="2:8" x14ac:dyDescent="0.3">
      <c r="F11" s="62" t="s">
        <v>421</v>
      </c>
      <c r="G11" s="62" t="s">
        <v>424</v>
      </c>
      <c r="H11" s="59">
        <v>0.02</v>
      </c>
    </row>
    <row r="12" spans="2:8" x14ac:dyDescent="0.3">
      <c r="D12" s="58"/>
    </row>
  </sheetData>
  <mergeCells count="6">
    <mergeCell ref="G9:H9"/>
    <mergeCell ref="B3:D3"/>
    <mergeCell ref="C4:D4"/>
    <mergeCell ref="F3:H3"/>
    <mergeCell ref="G4:H4"/>
    <mergeCell ref="F8:H8"/>
  </mergeCells>
  <phoneticPr fontId="1" type="noConversion"/>
  <conditionalFormatting sqref="D5:D7">
    <cfRule type="cellIs" dxfId="67" priority="6" operator="lessThan">
      <formula>0</formula>
    </cfRule>
  </conditionalFormatting>
  <conditionalFormatting sqref="D12">
    <cfRule type="cellIs" dxfId="66" priority="4" operator="lessThan">
      <formula>0</formula>
    </cfRule>
  </conditionalFormatting>
  <conditionalFormatting sqref="H5:H7">
    <cfRule type="cellIs" dxfId="65" priority="3" operator="lessThan">
      <formula>0</formula>
    </cfRule>
  </conditionalFormatting>
  <conditionalFormatting sqref="H10:H11">
    <cfRule type="cellIs" dxfId="64" priority="2" operator="lessThan">
      <formula>0</formula>
    </cfRule>
  </conditionalFormatting>
  <conditionalFormatting sqref="D8">
    <cfRule type="cellIs" dxfId="63" priority="1" operator="lessThan">
      <formula>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8"/>
  <sheetViews>
    <sheetView tabSelected="1" zoomScaleNormal="100" workbookViewId="0">
      <pane xSplit="1" ySplit="4" topLeftCell="B5" activePane="bottomRight" state="frozen"/>
      <selection pane="topRight" activeCell="B1" sqref="B1"/>
      <selection pane="bottomLeft" activeCell="A2" sqref="A2"/>
      <selection pane="bottomRight" activeCell="D8" sqref="D8"/>
    </sheetView>
  </sheetViews>
  <sheetFormatPr defaultRowHeight="12" x14ac:dyDescent="0.3"/>
  <cols>
    <col min="1" max="1" width="3.75" style="51" customWidth="1"/>
    <col min="2" max="2" width="17.25" style="51" customWidth="1"/>
    <col min="3" max="3" width="11.5" style="19" bestFit="1" customWidth="1"/>
    <col min="4" max="4" width="17.125" style="19" customWidth="1"/>
    <col min="5" max="5" width="11.75" style="54" customWidth="1"/>
    <col min="6" max="6" width="15.25" style="54" customWidth="1"/>
    <col min="7" max="7" width="17.25" style="19" customWidth="1"/>
    <col min="8" max="8" width="12" style="19" customWidth="1"/>
    <col min="9" max="12" width="12.375" style="51" bestFit="1" customWidth="1"/>
    <col min="13" max="13" width="12.375" style="51" customWidth="1"/>
    <col min="14" max="14" width="48.375" style="51" customWidth="1"/>
    <col min="15" max="15" width="60" style="51" customWidth="1"/>
    <col min="16" max="16384" width="9" style="51"/>
  </cols>
  <sheetData>
    <row r="1" spans="2:14" x14ac:dyDescent="0.3">
      <c r="B1" s="15" t="s">
        <v>280</v>
      </c>
      <c r="C1" s="48">
        <v>4</v>
      </c>
      <c r="D1" s="15" t="s">
        <v>274</v>
      </c>
      <c r="E1" s="49">
        <v>1.7</v>
      </c>
      <c r="F1" s="15" t="s">
        <v>275</v>
      </c>
      <c r="G1" s="17">
        <f>COUNTIF($H$24:$H1044, "Y")</f>
        <v>34</v>
      </c>
      <c r="H1" s="15" t="s">
        <v>331</v>
      </c>
      <c r="I1" s="17">
        <f>COUNTIF($H$24:$H1044, "N")</f>
        <v>10</v>
      </c>
      <c r="J1" s="15" t="s">
        <v>276</v>
      </c>
      <c r="K1" s="50">
        <f>(G1/(G1+I1))*100</f>
        <v>77.272727272727266</v>
      </c>
      <c r="L1" s="55"/>
      <c r="M1" s="55"/>
      <c r="N1" s="55"/>
    </row>
    <row r="2" spans="2:14" x14ac:dyDescent="0.3">
      <c r="B2" s="15"/>
      <c r="C2" s="17"/>
      <c r="D2" s="15" t="s">
        <v>279</v>
      </c>
      <c r="E2" s="49">
        <v>-3</v>
      </c>
      <c r="F2" s="15"/>
      <c r="G2" s="17"/>
      <c r="H2" s="15"/>
      <c r="I2" s="17"/>
      <c r="J2" s="15"/>
      <c r="K2" s="6"/>
      <c r="L2" s="56"/>
      <c r="M2" s="56"/>
      <c r="N2" s="56"/>
    </row>
    <row r="4" spans="2:14" s="53" customFormat="1" x14ac:dyDescent="0.3">
      <c r="B4" s="52" t="s">
        <v>264</v>
      </c>
      <c r="C4" s="52" t="s">
        <v>268</v>
      </c>
      <c r="D4" s="52" t="s">
        <v>265</v>
      </c>
      <c r="E4" s="52" t="s">
        <v>266</v>
      </c>
      <c r="F4" s="52" t="s">
        <v>267</v>
      </c>
      <c r="G4" s="52" t="s">
        <v>337</v>
      </c>
      <c r="H4" s="52" t="s">
        <v>367</v>
      </c>
      <c r="I4" s="52" t="s">
        <v>375</v>
      </c>
      <c r="J4" s="52" t="s">
        <v>376</v>
      </c>
      <c r="K4" s="52" t="s">
        <v>377</v>
      </c>
      <c r="L4" s="52" t="s">
        <v>378</v>
      </c>
      <c r="M4" s="52" t="s">
        <v>379</v>
      </c>
      <c r="N4" s="52" t="s">
        <v>338</v>
      </c>
    </row>
    <row r="5" spans="2:14" s="53" customFormat="1" x14ac:dyDescent="0.3">
      <c r="B5" s="51" t="s">
        <v>336</v>
      </c>
      <c r="C5" s="57">
        <v>43889</v>
      </c>
      <c r="D5" s="51" t="s">
        <v>497</v>
      </c>
      <c r="E5" s="54"/>
      <c r="F5" s="54"/>
      <c r="G5" s="19" t="str">
        <f>IF(E5="", "", IF(E5&gt;=$C$1, "Y", "N"))</f>
        <v/>
      </c>
      <c r="H5" s="19" t="str">
        <f t="shared" ref="H5" si="0">IF(E5="", "", IF(E5&gt;$E$1, "Y", "N"))</f>
        <v/>
      </c>
      <c r="I5" s="51"/>
      <c r="J5" s="51"/>
      <c r="K5" s="51"/>
      <c r="L5" s="51"/>
      <c r="M5" s="51"/>
      <c r="N5" s="51"/>
    </row>
    <row r="6" spans="2:14" s="53" customFormat="1" x14ac:dyDescent="0.3">
      <c r="B6" s="51" t="s">
        <v>336</v>
      </c>
      <c r="C6" s="57">
        <v>43889</v>
      </c>
      <c r="D6" s="51" t="s">
        <v>501</v>
      </c>
      <c r="E6" s="54"/>
      <c r="F6" s="54"/>
      <c r="G6" s="19" t="str">
        <f t="shared" ref="G6:G9" si="1">IF(E6="", "", IF(E6&gt;=$C$1, "Y", "N"))</f>
        <v/>
      </c>
      <c r="H6" s="19" t="str">
        <f t="shared" ref="H6:H9" si="2">IF(E6="", "", IF(E6&gt;$E$1, "Y", "N"))</f>
        <v/>
      </c>
      <c r="I6" s="51"/>
      <c r="J6" s="51"/>
      <c r="K6" s="51"/>
      <c r="L6" s="51"/>
      <c r="M6" s="51"/>
      <c r="N6" s="51"/>
    </row>
    <row r="7" spans="2:14" s="53" customFormat="1" x14ac:dyDescent="0.3">
      <c r="B7" s="51" t="s">
        <v>336</v>
      </c>
      <c r="C7" s="57">
        <v>43889</v>
      </c>
      <c r="D7" s="51" t="s">
        <v>484</v>
      </c>
      <c r="E7" s="54"/>
      <c r="F7" s="54"/>
      <c r="G7" s="19" t="str">
        <f t="shared" si="1"/>
        <v/>
      </c>
      <c r="H7" s="19" t="str">
        <f t="shared" si="2"/>
        <v/>
      </c>
      <c r="I7" s="51"/>
      <c r="J7" s="51"/>
      <c r="K7" s="51"/>
      <c r="L7" s="51"/>
      <c r="M7" s="51"/>
      <c r="N7" s="51"/>
    </row>
    <row r="8" spans="2:14" s="53" customFormat="1" x14ac:dyDescent="0.3">
      <c r="B8" s="51" t="s">
        <v>477</v>
      </c>
      <c r="C8" s="57">
        <v>43889</v>
      </c>
      <c r="D8" s="51" t="s">
        <v>498</v>
      </c>
      <c r="E8" s="54"/>
      <c r="F8" s="54"/>
      <c r="G8" s="19" t="str">
        <f t="shared" si="1"/>
        <v/>
      </c>
      <c r="H8" s="19" t="str">
        <f t="shared" si="2"/>
        <v/>
      </c>
      <c r="I8" s="51"/>
      <c r="J8" s="51"/>
      <c r="K8" s="51"/>
      <c r="L8" s="51"/>
      <c r="M8" s="51"/>
      <c r="N8" s="51"/>
    </row>
    <row r="9" spans="2:14" s="53" customFormat="1" x14ac:dyDescent="0.3">
      <c r="B9" s="51"/>
      <c r="C9" s="57"/>
      <c r="D9" s="51"/>
      <c r="E9" s="54"/>
      <c r="F9" s="54"/>
      <c r="G9" s="19" t="str">
        <f t="shared" si="1"/>
        <v/>
      </c>
      <c r="H9" s="19" t="str">
        <f t="shared" si="2"/>
        <v/>
      </c>
      <c r="I9" s="51"/>
      <c r="J9" s="51"/>
      <c r="K9" s="51"/>
      <c r="L9" s="51"/>
      <c r="M9" s="51"/>
      <c r="N9" s="51"/>
    </row>
    <row r="10" spans="2:14" s="53" customFormat="1" x14ac:dyDescent="0.3">
      <c r="B10" s="51" t="s">
        <v>336</v>
      </c>
      <c r="C10" s="57">
        <v>43888</v>
      </c>
      <c r="D10" s="51" t="s">
        <v>484</v>
      </c>
      <c r="E10" s="54">
        <v>14.34</v>
      </c>
      <c r="F10" s="54">
        <v>-0.16</v>
      </c>
      <c r="G10" s="19" t="str">
        <f>IF(E10="", "", IF(E10&gt;=$C$1, "Y", "N"))</f>
        <v>Y</v>
      </c>
      <c r="H10" s="19" t="str">
        <f t="shared" ref="H10" si="3">IF(E10="", "", IF(E10&gt;$E$1, "Y", "N"))</f>
        <v>Y</v>
      </c>
      <c r="I10" s="51"/>
      <c r="J10" s="51"/>
      <c r="K10" s="51"/>
      <c r="L10" s="51"/>
      <c r="M10" s="51"/>
      <c r="N10" s="51"/>
    </row>
    <row r="11" spans="2:14" s="53" customFormat="1" x14ac:dyDescent="0.3">
      <c r="B11" s="51" t="s">
        <v>336</v>
      </c>
      <c r="C11" s="57">
        <v>43888</v>
      </c>
      <c r="D11" s="51" t="s">
        <v>486</v>
      </c>
      <c r="E11" s="54">
        <v>-1.95</v>
      </c>
      <c r="F11" s="54">
        <v>-18.68</v>
      </c>
      <c r="G11" s="19" t="str">
        <f t="shared" ref="G11:G14" si="4">IF(E11="", "", IF(E11&gt;=$C$1, "Y", "N"))</f>
        <v>N</v>
      </c>
      <c r="H11" s="19" t="str">
        <f t="shared" ref="H11:H14" si="5">IF(E11="", "", IF(E11&gt;$E$1, "Y", "N"))</f>
        <v>N</v>
      </c>
      <c r="I11" s="51"/>
      <c r="J11" s="51"/>
      <c r="K11" s="51"/>
      <c r="L11" s="51"/>
      <c r="M11" s="51"/>
      <c r="N11" s="51"/>
    </row>
    <row r="12" spans="2:14" s="53" customFormat="1" x14ac:dyDescent="0.3">
      <c r="B12" s="51" t="s">
        <v>482</v>
      </c>
      <c r="C12" s="57">
        <v>43888</v>
      </c>
      <c r="D12" s="51" t="s">
        <v>489</v>
      </c>
      <c r="E12" s="54">
        <v>14.67</v>
      </c>
      <c r="F12" s="54">
        <v>0</v>
      </c>
      <c r="G12" s="19" t="str">
        <f t="shared" si="4"/>
        <v>Y</v>
      </c>
      <c r="H12" s="19" t="str">
        <f t="shared" si="5"/>
        <v>Y</v>
      </c>
      <c r="I12" s="51"/>
      <c r="J12" s="51"/>
      <c r="K12" s="51"/>
      <c r="L12" s="51"/>
      <c r="M12" s="51"/>
      <c r="N12" s="51"/>
    </row>
    <row r="13" spans="2:14" s="53" customFormat="1" x14ac:dyDescent="0.3">
      <c r="B13" s="51" t="s">
        <v>477</v>
      </c>
      <c r="C13" s="57">
        <v>43888</v>
      </c>
      <c r="D13" s="51" t="s">
        <v>494</v>
      </c>
      <c r="E13" s="54">
        <v>18.79</v>
      </c>
      <c r="F13" s="54">
        <v>-7.13</v>
      </c>
      <c r="G13" s="19" t="str">
        <f t="shared" si="4"/>
        <v>Y</v>
      </c>
      <c r="H13" s="19" t="str">
        <f t="shared" si="5"/>
        <v>Y</v>
      </c>
      <c r="I13" s="51"/>
      <c r="J13" s="51"/>
      <c r="K13" s="51"/>
      <c r="L13" s="51"/>
      <c r="M13" s="51"/>
      <c r="N13" s="51"/>
    </row>
    <row r="14" spans="2:14" s="53" customFormat="1" x14ac:dyDescent="0.3">
      <c r="B14" s="51"/>
      <c r="C14" s="57"/>
      <c r="D14" s="51"/>
      <c r="E14" s="54"/>
      <c r="F14" s="54"/>
      <c r="G14" s="19" t="str">
        <f t="shared" si="4"/>
        <v/>
      </c>
      <c r="H14" s="19" t="str">
        <f t="shared" si="5"/>
        <v/>
      </c>
      <c r="I14" s="51"/>
      <c r="J14" s="51"/>
      <c r="K14" s="51"/>
      <c r="L14" s="51"/>
      <c r="M14" s="51"/>
      <c r="N14" s="51"/>
    </row>
    <row r="15" spans="2:14" s="53" customFormat="1" x14ac:dyDescent="0.3">
      <c r="B15" s="51" t="s">
        <v>336</v>
      </c>
      <c r="C15" s="57">
        <v>43887</v>
      </c>
      <c r="D15" s="51" t="s">
        <v>475</v>
      </c>
      <c r="E15" s="54">
        <v>17.86</v>
      </c>
      <c r="F15" s="54">
        <v>-5</v>
      </c>
      <c r="G15" s="19" t="str">
        <f>IF(E15="", "", IF(E15&gt;=$C$1, "Y", "N"))</f>
        <v>Y</v>
      </c>
      <c r="H15" s="19" t="str">
        <f t="shared" ref="H15" si="6">IF(E15="", "", IF(E15&gt;$E$1, "Y", "N"))</f>
        <v>Y</v>
      </c>
      <c r="I15" s="51" t="s">
        <v>340</v>
      </c>
      <c r="J15" s="51"/>
      <c r="K15" s="51"/>
      <c r="L15" s="51"/>
      <c r="M15" s="51"/>
      <c r="N15" s="51" t="s">
        <v>496</v>
      </c>
    </row>
    <row r="16" spans="2:14" s="53" customFormat="1" x14ac:dyDescent="0.3">
      <c r="B16" s="51" t="s">
        <v>336</v>
      </c>
      <c r="C16" s="57">
        <v>43887</v>
      </c>
      <c r="D16" s="51" t="s">
        <v>476</v>
      </c>
      <c r="E16" s="54">
        <v>2.36</v>
      </c>
      <c r="F16" s="54">
        <v>-3.94</v>
      </c>
      <c r="G16" s="19" t="str">
        <f>IF(E16="", "", IF(E16&gt;=$C$1, "Y", "N"))</f>
        <v>N</v>
      </c>
      <c r="H16" s="19" t="str">
        <f t="shared" ref="H16" si="7">IF(E16="", "", IF(E16&gt;$E$1, "Y", "N"))</f>
        <v>Y</v>
      </c>
      <c r="I16" s="51" t="s">
        <v>340</v>
      </c>
      <c r="J16" s="51"/>
      <c r="K16" s="51" t="s">
        <v>344</v>
      </c>
      <c r="L16" s="51"/>
      <c r="M16" s="51"/>
      <c r="N16" s="51"/>
    </row>
    <row r="17" spans="2:14" s="53" customFormat="1" x14ac:dyDescent="0.3">
      <c r="B17" s="51"/>
      <c r="C17" s="57"/>
      <c r="D17" s="51"/>
      <c r="E17" s="54"/>
      <c r="F17" s="54"/>
      <c r="G17" s="19"/>
      <c r="H17" s="19"/>
      <c r="I17" s="51"/>
      <c r="J17" s="51"/>
      <c r="K17" s="51"/>
      <c r="L17" s="51"/>
      <c r="M17" s="51"/>
      <c r="N17" s="51"/>
    </row>
    <row r="18" spans="2:14" s="53" customFormat="1" x14ac:dyDescent="0.3">
      <c r="B18" s="51" t="s">
        <v>336</v>
      </c>
      <c r="C18" s="57">
        <v>43886</v>
      </c>
      <c r="D18" s="51" t="s">
        <v>456</v>
      </c>
      <c r="E18" s="54">
        <v>1.99</v>
      </c>
      <c r="F18" s="54">
        <v>-15.32</v>
      </c>
      <c r="G18" s="19" t="str">
        <f>IF(E18="", "", IF(E18&gt;=$C$1, "Y", "N"))</f>
        <v>N</v>
      </c>
      <c r="H18" s="19" t="str">
        <f t="shared" ref="H18" si="8">IF(E18="", "", IF(E18&gt;$E$1, "Y", "N"))</f>
        <v>Y</v>
      </c>
      <c r="I18" s="51" t="s">
        <v>340</v>
      </c>
      <c r="J18" s="51"/>
      <c r="K18" s="51" t="s">
        <v>344</v>
      </c>
      <c r="L18" s="51"/>
      <c r="M18" s="51"/>
      <c r="N18" s="51"/>
    </row>
    <row r="19" spans="2:14" s="53" customFormat="1" x14ac:dyDescent="0.3">
      <c r="B19" s="51" t="s">
        <v>336</v>
      </c>
      <c r="C19" s="57">
        <v>43886</v>
      </c>
      <c r="D19" s="51" t="s">
        <v>469</v>
      </c>
      <c r="E19" s="54">
        <v>22.43</v>
      </c>
      <c r="F19" s="54">
        <v>-7.73</v>
      </c>
      <c r="G19" s="19" t="str">
        <f t="shared" ref="G19:G23" si="9">IF(E19="", "", IF(E19&gt;=$C$1, "Y", "N"))</f>
        <v>Y</v>
      </c>
      <c r="H19" s="19" t="str">
        <f t="shared" ref="H19:H23" si="10">IF(E19="", "", IF(E19&gt;$E$1, "Y", "N"))</f>
        <v>Y</v>
      </c>
      <c r="I19" s="51" t="s">
        <v>340</v>
      </c>
      <c r="J19" s="51"/>
      <c r="K19" s="51" t="s">
        <v>344</v>
      </c>
      <c r="L19" s="51" t="s">
        <v>346</v>
      </c>
      <c r="M19" s="51"/>
      <c r="N19" s="51" t="s">
        <v>471</v>
      </c>
    </row>
    <row r="20" spans="2:14" s="53" customFormat="1" x14ac:dyDescent="0.3">
      <c r="B20" s="51" t="s">
        <v>336</v>
      </c>
      <c r="C20" s="57">
        <v>43886</v>
      </c>
      <c r="D20" s="51" t="s">
        <v>458</v>
      </c>
      <c r="E20" s="54">
        <v>6.7</v>
      </c>
      <c r="F20" s="54">
        <v>-9.48</v>
      </c>
      <c r="G20" s="19" t="str">
        <f t="shared" si="9"/>
        <v>Y</v>
      </c>
      <c r="H20" s="19" t="str">
        <f t="shared" si="10"/>
        <v>Y</v>
      </c>
      <c r="I20" s="51" t="s">
        <v>340</v>
      </c>
      <c r="J20" s="51" t="s">
        <v>339</v>
      </c>
      <c r="K20" s="51"/>
      <c r="L20" s="51"/>
      <c r="M20" s="51"/>
      <c r="N20" s="51"/>
    </row>
    <row r="21" spans="2:14" s="53" customFormat="1" x14ac:dyDescent="0.3">
      <c r="B21" s="51" t="s">
        <v>336</v>
      </c>
      <c r="C21" s="57">
        <v>43886</v>
      </c>
      <c r="D21" s="51" t="s">
        <v>470</v>
      </c>
      <c r="E21" s="54">
        <v>-2.2000000000000002</v>
      </c>
      <c r="F21" s="54">
        <v>-17.3</v>
      </c>
      <c r="G21" s="19" t="str">
        <f t="shared" si="9"/>
        <v>N</v>
      </c>
      <c r="H21" s="19" t="str">
        <f t="shared" si="10"/>
        <v>N</v>
      </c>
      <c r="I21" s="51" t="s">
        <v>340</v>
      </c>
      <c r="J21" s="51" t="s">
        <v>339</v>
      </c>
      <c r="K21" s="51" t="s">
        <v>344</v>
      </c>
      <c r="L21" s="51" t="s">
        <v>346</v>
      </c>
      <c r="M21" s="51"/>
      <c r="N21" s="51"/>
    </row>
    <row r="22" spans="2:14" s="53" customFormat="1" x14ac:dyDescent="0.3">
      <c r="B22" s="51" t="s">
        <v>336</v>
      </c>
      <c r="C22" s="57">
        <v>43886</v>
      </c>
      <c r="D22" s="51" t="s">
        <v>459</v>
      </c>
      <c r="E22" s="54">
        <v>14.21</v>
      </c>
      <c r="F22" s="54">
        <v>-18.37</v>
      </c>
      <c r="G22" s="19" t="str">
        <f t="shared" si="9"/>
        <v>Y</v>
      </c>
      <c r="H22" s="19" t="str">
        <f t="shared" si="10"/>
        <v>Y</v>
      </c>
      <c r="I22" s="51" t="s">
        <v>340</v>
      </c>
      <c r="J22" s="51"/>
      <c r="K22" s="51"/>
      <c r="L22" s="51" t="s">
        <v>346</v>
      </c>
      <c r="M22" s="51"/>
      <c r="N22" s="51"/>
    </row>
    <row r="23" spans="2:14" s="53" customFormat="1" x14ac:dyDescent="0.3">
      <c r="B23" s="51"/>
      <c r="C23" s="57"/>
      <c r="D23" s="51"/>
      <c r="E23" s="54"/>
      <c r="F23" s="54"/>
      <c r="G23" s="19" t="str">
        <f t="shared" si="9"/>
        <v/>
      </c>
      <c r="H23" s="19" t="str">
        <f t="shared" si="10"/>
        <v/>
      </c>
      <c r="I23" s="51"/>
      <c r="J23" s="51"/>
      <c r="K23" s="51"/>
      <c r="L23" s="51"/>
      <c r="M23" s="51"/>
      <c r="N23" s="51"/>
    </row>
    <row r="24" spans="2:14" s="53" customFormat="1" x14ac:dyDescent="0.3">
      <c r="B24" s="51" t="s">
        <v>336</v>
      </c>
      <c r="C24" s="57">
        <v>43885</v>
      </c>
      <c r="D24" s="51" t="s">
        <v>445</v>
      </c>
      <c r="E24" s="54">
        <v>16.11</v>
      </c>
      <c r="F24" s="54">
        <v>-5.89</v>
      </c>
      <c r="G24" s="19" t="str">
        <f>IF(E24="", "", IF(E24&gt;=$C$1, "Y", "N"))</f>
        <v>Y</v>
      </c>
      <c r="H24" s="19" t="str">
        <f t="shared" ref="H24" si="11">IF(E24="", "", IF(E24&gt;$E$1, "Y", "N"))</f>
        <v>Y</v>
      </c>
      <c r="I24" s="51"/>
      <c r="J24" s="51" t="s">
        <v>339</v>
      </c>
      <c r="K24" s="51"/>
      <c r="L24" s="51"/>
      <c r="M24" s="51"/>
      <c r="N24" s="51"/>
    </row>
    <row r="25" spans="2:14" s="53" customFormat="1" x14ac:dyDescent="0.3">
      <c r="B25" s="51" t="s">
        <v>336</v>
      </c>
      <c r="C25" s="57">
        <v>43885</v>
      </c>
      <c r="D25" s="51" t="s">
        <v>448</v>
      </c>
      <c r="E25" s="54">
        <v>2.91</v>
      </c>
      <c r="F25" s="54">
        <v>-8.74</v>
      </c>
      <c r="G25" s="19" t="str">
        <f t="shared" ref="G25:G34" si="12">IF(E25="", "", IF(E25&gt;=$C$1, "Y", "N"))</f>
        <v>N</v>
      </c>
      <c r="H25" s="19" t="str">
        <f t="shared" ref="H25:H34" si="13">IF(E25="", "", IF(E25&gt;$E$1, "Y", "N"))</f>
        <v>Y</v>
      </c>
      <c r="I25" s="51"/>
      <c r="J25" s="51"/>
      <c r="K25" s="51"/>
      <c r="L25" s="51"/>
      <c r="M25" s="51"/>
      <c r="N25" s="51"/>
    </row>
    <row r="26" spans="2:14" s="53" customFormat="1" x14ac:dyDescent="0.3">
      <c r="B26" s="51" t="s">
        <v>336</v>
      </c>
      <c r="C26" s="57">
        <v>43885</v>
      </c>
      <c r="D26" s="51" t="s">
        <v>446</v>
      </c>
      <c r="E26" s="54">
        <v>0.65</v>
      </c>
      <c r="F26" s="54">
        <v>-13.79</v>
      </c>
      <c r="G26" s="19" t="str">
        <f t="shared" si="12"/>
        <v>N</v>
      </c>
      <c r="H26" s="19" t="str">
        <f t="shared" si="13"/>
        <v>N</v>
      </c>
      <c r="I26" s="51"/>
      <c r="J26" s="51" t="s">
        <v>339</v>
      </c>
      <c r="K26" s="51"/>
      <c r="L26" s="51"/>
      <c r="M26" s="51"/>
      <c r="N26" s="51"/>
    </row>
    <row r="27" spans="2:14" s="53" customFormat="1" x14ac:dyDescent="0.3">
      <c r="B27" s="51" t="s">
        <v>336</v>
      </c>
      <c r="C27" s="57">
        <v>43885</v>
      </c>
      <c r="D27" s="51" t="s">
        <v>447</v>
      </c>
      <c r="E27" s="54">
        <v>5.22</v>
      </c>
      <c r="F27" s="54">
        <v>-7.72</v>
      </c>
      <c r="G27" s="19" t="str">
        <f t="shared" si="12"/>
        <v>Y</v>
      </c>
      <c r="H27" s="19" t="str">
        <f t="shared" si="13"/>
        <v>Y</v>
      </c>
      <c r="I27" s="51"/>
      <c r="J27" s="51" t="s">
        <v>339</v>
      </c>
      <c r="K27" s="51"/>
      <c r="L27" s="51"/>
      <c r="M27" s="51"/>
      <c r="N27" s="51"/>
    </row>
    <row r="28" spans="2:14" s="53" customFormat="1" x14ac:dyDescent="0.3">
      <c r="B28" s="51"/>
      <c r="C28" s="57"/>
      <c r="D28" s="51"/>
      <c r="E28" s="54"/>
      <c r="F28" s="54"/>
      <c r="G28" s="19" t="str">
        <f t="shared" si="12"/>
        <v/>
      </c>
      <c r="H28" s="19" t="str">
        <f t="shared" si="13"/>
        <v/>
      </c>
      <c r="I28" s="51"/>
      <c r="J28" s="51"/>
      <c r="K28" s="51"/>
      <c r="L28" s="51"/>
      <c r="M28" s="51"/>
      <c r="N28" s="51"/>
    </row>
    <row r="29" spans="2:14" s="53" customFormat="1" x14ac:dyDescent="0.3">
      <c r="B29" s="51" t="s">
        <v>336</v>
      </c>
      <c r="C29" s="57">
        <v>43882</v>
      </c>
      <c r="D29" s="51" t="s">
        <v>433</v>
      </c>
      <c r="E29" s="54">
        <v>16.43</v>
      </c>
      <c r="F29" s="54">
        <v>-6.86</v>
      </c>
      <c r="G29" s="19" t="str">
        <f t="shared" si="12"/>
        <v>Y</v>
      </c>
      <c r="H29" s="19" t="str">
        <f t="shared" si="13"/>
        <v>Y</v>
      </c>
      <c r="I29" s="51" t="s">
        <v>340</v>
      </c>
      <c r="J29" s="51"/>
      <c r="K29" s="51"/>
      <c r="L29" s="51"/>
      <c r="M29" s="51"/>
      <c r="N29" s="51"/>
    </row>
    <row r="30" spans="2:14" s="53" customFormat="1" x14ac:dyDescent="0.3">
      <c r="B30" s="51" t="s">
        <v>336</v>
      </c>
      <c r="C30" s="57">
        <v>43882</v>
      </c>
      <c r="D30" s="51" t="s">
        <v>434</v>
      </c>
      <c r="E30" s="54">
        <v>25.66</v>
      </c>
      <c r="F30" s="54">
        <v>5.75</v>
      </c>
      <c r="G30" s="19" t="str">
        <f t="shared" si="12"/>
        <v>Y</v>
      </c>
      <c r="H30" s="19" t="str">
        <f t="shared" si="13"/>
        <v>Y</v>
      </c>
      <c r="I30" s="51" t="s">
        <v>340</v>
      </c>
      <c r="J30" s="51"/>
      <c r="K30" s="51"/>
      <c r="L30" s="51"/>
      <c r="M30" s="51"/>
      <c r="N30" s="51"/>
    </row>
    <row r="31" spans="2:14" s="53" customFormat="1" x14ac:dyDescent="0.3">
      <c r="B31" s="51" t="s">
        <v>336</v>
      </c>
      <c r="C31" s="57">
        <v>43882</v>
      </c>
      <c r="D31" s="51" t="s">
        <v>435</v>
      </c>
      <c r="E31" s="54">
        <v>-0.6</v>
      </c>
      <c r="F31" s="54">
        <v>-7.39</v>
      </c>
      <c r="G31" s="19" t="str">
        <f t="shared" si="12"/>
        <v>N</v>
      </c>
      <c r="H31" s="19" t="str">
        <f t="shared" si="13"/>
        <v>N</v>
      </c>
      <c r="I31" s="51" t="s">
        <v>340</v>
      </c>
      <c r="J31" s="51"/>
      <c r="K31" s="51"/>
      <c r="L31" s="51"/>
      <c r="M31" s="51"/>
      <c r="N31" s="51"/>
    </row>
    <row r="32" spans="2:14" s="53" customFormat="1" x14ac:dyDescent="0.3">
      <c r="B32" s="51" t="s">
        <v>336</v>
      </c>
      <c r="C32" s="57">
        <v>43882</v>
      </c>
      <c r="D32" s="51" t="s">
        <v>440</v>
      </c>
      <c r="E32" s="54">
        <v>6.94</v>
      </c>
      <c r="F32" s="54">
        <v>-2.7</v>
      </c>
      <c r="G32" s="19" t="str">
        <f t="shared" si="12"/>
        <v>Y</v>
      </c>
      <c r="H32" s="19" t="str">
        <f t="shared" si="13"/>
        <v>Y</v>
      </c>
      <c r="I32" s="51" t="s">
        <v>340</v>
      </c>
      <c r="J32" s="51"/>
      <c r="K32" s="51"/>
      <c r="L32" s="51"/>
      <c r="M32" s="51"/>
      <c r="N32" s="51"/>
    </row>
    <row r="33" spans="2:14" s="53" customFormat="1" x14ac:dyDescent="0.3">
      <c r="B33" s="51" t="s">
        <v>336</v>
      </c>
      <c r="C33" s="57">
        <v>43882</v>
      </c>
      <c r="D33" s="51" t="s">
        <v>443</v>
      </c>
      <c r="E33" s="54">
        <v>0.92</v>
      </c>
      <c r="F33" s="54">
        <v>-5.52</v>
      </c>
      <c r="G33" s="19" t="str">
        <f t="shared" si="12"/>
        <v>N</v>
      </c>
      <c r="H33" s="19" t="str">
        <f t="shared" si="13"/>
        <v>N</v>
      </c>
      <c r="I33" s="51" t="s">
        <v>340</v>
      </c>
      <c r="J33" s="51" t="s">
        <v>339</v>
      </c>
      <c r="K33" s="51" t="s">
        <v>344</v>
      </c>
      <c r="L33" s="51"/>
      <c r="M33" s="51"/>
      <c r="N33" s="51"/>
    </row>
    <row r="34" spans="2:14" s="53" customFormat="1" x14ac:dyDescent="0.3">
      <c r="B34" s="51"/>
      <c r="C34" s="57"/>
      <c r="D34" s="51"/>
      <c r="E34" s="54"/>
      <c r="F34" s="54"/>
      <c r="G34" s="19" t="str">
        <f t="shared" si="12"/>
        <v/>
      </c>
      <c r="H34" s="19" t="str">
        <f t="shared" si="13"/>
        <v/>
      </c>
      <c r="I34" s="51"/>
      <c r="J34" s="51"/>
      <c r="K34" s="51"/>
      <c r="L34" s="51"/>
      <c r="M34" s="51"/>
      <c r="N34" s="51"/>
    </row>
    <row r="35" spans="2:14" s="53" customFormat="1" x14ac:dyDescent="0.3">
      <c r="B35" s="51" t="s">
        <v>336</v>
      </c>
      <c r="C35" s="57">
        <v>43881</v>
      </c>
      <c r="D35" s="51" t="s">
        <v>362</v>
      </c>
      <c r="E35" s="54">
        <v>1.1399999999999999</v>
      </c>
      <c r="F35" s="54">
        <v>-3.78</v>
      </c>
      <c r="G35" s="19" t="str">
        <f>IF(E35="", "", IF(E35&gt;=$C$1, "Y", "N"))</f>
        <v>N</v>
      </c>
      <c r="H35" s="19" t="str">
        <f t="shared" ref="H35" si="14">IF(E35="", "", IF(E35&gt;$E$1, "Y", "N"))</f>
        <v>N</v>
      </c>
      <c r="I35" s="51" t="s">
        <v>340</v>
      </c>
      <c r="J35" s="51"/>
      <c r="K35" s="51"/>
      <c r="L35" s="51"/>
      <c r="M35" s="51"/>
      <c r="N35" s="51"/>
    </row>
    <row r="36" spans="2:14" s="53" customFormat="1" x14ac:dyDescent="0.3">
      <c r="B36" s="51" t="s">
        <v>336</v>
      </c>
      <c r="C36" s="57">
        <v>43881</v>
      </c>
      <c r="D36" s="51" t="s">
        <v>363</v>
      </c>
      <c r="E36" s="54">
        <v>4.8</v>
      </c>
      <c r="F36" s="54">
        <v>-11.57</v>
      </c>
      <c r="G36" s="19" t="str">
        <f t="shared" ref="G36" si="15">IF(E36="", "", IF(E36&gt;=$C$1, "Y", "N"))</f>
        <v>Y</v>
      </c>
      <c r="H36" s="19" t="str">
        <f t="shared" ref="H36:H53" si="16">IF(E36="", "", IF(E36&gt;$E$1, "Y", "N"))</f>
        <v>Y</v>
      </c>
      <c r="I36" s="51"/>
      <c r="J36" s="51"/>
      <c r="K36" s="51" t="s">
        <v>344</v>
      </c>
      <c r="L36" s="51"/>
      <c r="M36" s="51"/>
      <c r="N36" s="51"/>
    </row>
    <row r="37" spans="2:14" s="53" customFormat="1" x14ac:dyDescent="0.3">
      <c r="B37" s="51" t="s">
        <v>336</v>
      </c>
      <c r="C37" s="57">
        <v>43881</v>
      </c>
      <c r="D37" s="51" t="s">
        <v>372</v>
      </c>
      <c r="E37" s="54">
        <v>3.2</v>
      </c>
      <c r="F37" s="54">
        <v>-2.4</v>
      </c>
      <c r="G37" s="19" t="str">
        <f t="shared" ref="G37" si="17">IF(E37="", "", IF(E37&gt;=$C$1, "Y", "N"))</f>
        <v>N</v>
      </c>
      <c r="H37" s="19" t="str">
        <f t="shared" si="16"/>
        <v>Y</v>
      </c>
      <c r="I37" s="51" t="s">
        <v>340</v>
      </c>
      <c r="J37" s="51"/>
      <c r="K37" s="51"/>
      <c r="L37" s="51"/>
      <c r="M37" s="51"/>
      <c r="N37" s="51"/>
    </row>
    <row r="38" spans="2:14" s="53" customFormat="1" x14ac:dyDescent="0.3">
      <c r="B38" s="51" t="s">
        <v>336</v>
      </c>
      <c r="C38" s="57">
        <v>43881</v>
      </c>
      <c r="D38" s="51" t="s">
        <v>390</v>
      </c>
      <c r="E38" s="54">
        <v>16.329999999999998</v>
      </c>
      <c r="F38" s="54">
        <v>-3.76</v>
      </c>
      <c r="G38" s="19" t="str">
        <f t="shared" ref="G38:G72" si="18">IF(E38="", "", IF(E38&gt;=$C$1, "Y", "N"))</f>
        <v>Y</v>
      </c>
      <c r="H38" s="19" t="str">
        <f t="shared" si="16"/>
        <v>Y</v>
      </c>
      <c r="I38" s="51"/>
      <c r="J38" s="51"/>
      <c r="K38" s="51" t="s">
        <v>344</v>
      </c>
      <c r="L38" s="51"/>
      <c r="M38" s="51"/>
      <c r="N38" s="51"/>
    </row>
    <row r="39" spans="2:14" s="53" customFormat="1" x14ac:dyDescent="0.3">
      <c r="B39" s="51" t="s">
        <v>336</v>
      </c>
      <c r="C39" s="57">
        <v>43881</v>
      </c>
      <c r="D39" s="51" t="s">
        <v>370</v>
      </c>
      <c r="E39" s="54">
        <v>5.31</v>
      </c>
      <c r="F39" s="54">
        <v>-4.84</v>
      </c>
      <c r="G39" s="19" t="str">
        <f t="shared" si="18"/>
        <v>Y</v>
      </c>
      <c r="H39" s="19" t="str">
        <f t="shared" si="16"/>
        <v>Y</v>
      </c>
      <c r="I39" s="51"/>
      <c r="J39" s="51" t="s">
        <v>339</v>
      </c>
      <c r="K39" s="51"/>
      <c r="L39" s="51"/>
      <c r="M39" s="51"/>
      <c r="N39" s="51"/>
    </row>
    <row r="40" spans="2:14" s="53" customFormat="1" x14ac:dyDescent="0.3">
      <c r="B40" s="51" t="s">
        <v>336</v>
      </c>
      <c r="C40" s="57">
        <v>43881</v>
      </c>
      <c r="D40" s="51" t="s">
        <v>391</v>
      </c>
      <c r="E40" s="54">
        <v>1.33</v>
      </c>
      <c r="F40" s="54">
        <v>-1.82</v>
      </c>
      <c r="G40" s="19" t="str">
        <f t="shared" ref="G40" si="19">IF(E40="", "", IF(E40&gt;=$C$1, "Y", "N"))</f>
        <v>N</v>
      </c>
      <c r="H40" s="19" t="str">
        <f t="shared" si="16"/>
        <v>N</v>
      </c>
      <c r="I40" s="51"/>
      <c r="J40" s="51" t="s">
        <v>339</v>
      </c>
      <c r="K40" s="51"/>
      <c r="L40" s="51"/>
      <c r="M40" s="51"/>
      <c r="N40" s="51"/>
    </row>
    <row r="41" spans="2:14" s="53" customFormat="1" x14ac:dyDescent="0.3">
      <c r="B41" s="51"/>
      <c r="C41" s="57"/>
      <c r="D41" s="51"/>
      <c r="E41" s="54"/>
      <c r="F41" s="54"/>
      <c r="G41" s="19"/>
      <c r="H41" s="19"/>
      <c r="I41" s="51"/>
      <c r="J41" s="51"/>
      <c r="K41" s="51"/>
      <c r="L41" s="51"/>
      <c r="M41" s="51"/>
      <c r="N41" s="51"/>
    </row>
    <row r="42" spans="2:14" s="53" customFormat="1" x14ac:dyDescent="0.3">
      <c r="B42" s="51" t="s">
        <v>336</v>
      </c>
      <c r="C42" s="57">
        <v>43880</v>
      </c>
      <c r="D42" s="51" t="s">
        <v>358</v>
      </c>
      <c r="E42" s="54">
        <v>5.13</v>
      </c>
      <c r="F42" s="54">
        <v>1.1399999999999999</v>
      </c>
      <c r="G42" s="19" t="str">
        <f t="shared" si="18"/>
        <v>Y</v>
      </c>
      <c r="H42" s="19" t="str">
        <f t="shared" si="16"/>
        <v>Y</v>
      </c>
      <c r="I42" s="51" t="s">
        <v>340</v>
      </c>
      <c r="J42" s="51" t="s">
        <v>339</v>
      </c>
      <c r="K42" s="51" t="s">
        <v>344</v>
      </c>
      <c r="L42" s="51" t="s">
        <v>346</v>
      </c>
      <c r="M42" s="51"/>
      <c r="N42" s="51"/>
    </row>
    <row r="43" spans="2:14" s="53" customFormat="1" x14ac:dyDescent="0.3">
      <c r="B43" s="51"/>
      <c r="C43" s="57"/>
      <c r="D43" s="51"/>
      <c r="E43" s="54"/>
      <c r="F43" s="54"/>
      <c r="G43" s="19"/>
      <c r="H43" s="19"/>
      <c r="I43" s="51"/>
      <c r="J43" s="51"/>
      <c r="K43" s="51"/>
      <c r="L43" s="51"/>
      <c r="M43" s="51"/>
      <c r="N43" s="51"/>
    </row>
    <row r="44" spans="2:14" s="53" customFormat="1" x14ac:dyDescent="0.3">
      <c r="B44" s="51" t="s">
        <v>336</v>
      </c>
      <c r="C44" s="57">
        <v>43879</v>
      </c>
      <c r="D44" s="51" t="s">
        <v>295</v>
      </c>
      <c r="E44" s="54">
        <v>25.07</v>
      </c>
      <c r="F44" s="54">
        <v>3.7</v>
      </c>
      <c r="G44" s="19" t="str">
        <f t="shared" si="18"/>
        <v>Y</v>
      </c>
      <c r="H44" s="19" t="str">
        <f t="shared" si="16"/>
        <v>Y</v>
      </c>
      <c r="I44" s="51" t="s">
        <v>340</v>
      </c>
      <c r="K44" s="51" t="s">
        <v>344</v>
      </c>
      <c r="L44" s="51"/>
      <c r="N44" s="51"/>
    </row>
    <row r="45" spans="2:14" s="53" customFormat="1" x14ac:dyDescent="0.3">
      <c r="B45" s="51" t="s">
        <v>336</v>
      </c>
      <c r="C45" s="57">
        <v>43879</v>
      </c>
      <c r="D45" s="51" t="s">
        <v>296</v>
      </c>
      <c r="E45" s="54">
        <v>1.08</v>
      </c>
      <c r="F45" s="54">
        <v>-7.53</v>
      </c>
      <c r="G45" s="19" t="str">
        <f t="shared" si="18"/>
        <v>N</v>
      </c>
      <c r="H45" s="19" t="str">
        <f t="shared" si="16"/>
        <v>N</v>
      </c>
      <c r="I45" s="51" t="s">
        <v>343</v>
      </c>
      <c r="N45" s="51"/>
    </row>
    <row r="46" spans="2:14" s="53" customFormat="1" x14ac:dyDescent="0.3">
      <c r="B46" s="51" t="s">
        <v>332</v>
      </c>
      <c r="C46" s="57">
        <v>43879</v>
      </c>
      <c r="D46" s="51" t="s">
        <v>297</v>
      </c>
      <c r="E46" s="54">
        <v>0.59</v>
      </c>
      <c r="F46" s="54">
        <v>-8.75</v>
      </c>
      <c r="G46" s="19" t="str">
        <f t="shared" si="18"/>
        <v>N</v>
      </c>
      <c r="H46" s="19" t="str">
        <f t="shared" si="16"/>
        <v>N</v>
      </c>
      <c r="I46" s="51" t="s">
        <v>340</v>
      </c>
      <c r="N46" s="51"/>
    </row>
    <row r="47" spans="2:14" s="53" customFormat="1" x14ac:dyDescent="0.3">
      <c r="B47" s="51"/>
      <c r="C47" s="57"/>
      <c r="D47" s="51"/>
      <c r="E47" s="54"/>
      <c r="F47" s="54"/>
      <c r="G47" s="19"/>
      <c r="H47" s="19"/>
      <c r="I47" s="51"/>
      <c r="N47" s="51"/>
    </row>
    <row r="48" spans="2:14" x14ac:dyDescent="0.3">
      <c r="B48" s="51" t="s">
        <v>332</v>
      </c>
      <c r="C48" s="57">
        <v>43878</v>
      </c>
      <c r="D48" s="51" t="s">
        <v>287</v>
      </c>
      <c r="E48" s="54">
        <v>0.73</v>
      </c>
      <c r="F48" s="54">
        <v>-2.2000000000000002</v>
      </c>
      <c r="G48" s="19" t="str">
        <f t="shared" si="18"/>
        <v>N</v>
      </c>
      <c r="H48" s="19" t="str">
        <f t="shared" si="16"/>
        <v>N</v>
      </c>
      <c r="I48" s="51" t="s">
        <v>341</v>
      </c>
    </row>
    <row r="49" spans="2:12" x14ac:dyDescent="0.3">
      <c r="B49" s="51" t="s">
        <v>332</v>
      </c>
      <c r="C49" s="57">
        <v>43878</v>
      </c>
      <c r="D49" s="51" t="s">
        <v>288</v>
      </c>
      <c r="E49" s="54">
        <v>2.38</v>
      </c>
      <c r="F49" s="54">
        <v>-1.93</v>
      </c>
      <c r="G49" s="19" t="str">
        <f t="shared" si="18"/>
        <v>N</v>
      </c>
      <c r="H49" s="19" t="str">
        <f t="shared" si="16"/>
        <v>Y</v>
      </c>
      <c r="I49" s="51" t="s">
        <v>340</v>
      </c>
    </row>
    <row r="50" spans="2:12" x14ac:dyDescent="0.3">
      <c r="B50" s="51" t="s">
        <v>332</v>
      </c>
      <c r="C50" s="57">
        <v>43878</v>
      </c>
      <c r="D50" s="51" t="s">
        <v>263</v>
      </c>
      <c r="E50" s="54">
        <v>0.4</v>
      </c>
      <c r="F50" s="54">
        <v>-5.0999999999999996</v>
      </c>
      <c r="G50" s="19" t="str">
        <f t="shared" si="18"/>
        <v>N</v>
      </c>
      <c r="H50" s="19" t="str">
        <f t="shared" si="16"/>
        <v>N</v>
      </c>
      <c r="J50" s="51" t="s">
        <v>339</v>
      </c>
    </row>
    <row r="51" spans="2:12" x14ac:dyDescent="0.3">
      <c r="B51" s="51" t="s">
        <v>332</v>
      </c>
      <c r="C51" s="57">
        <v>43878</v>
      </c>
      <c r="D51" s="51" t="s">
        <v>289</v>
      </c>
      <c r="E51" s="54">
        <v>10.27</v>
      </c>
      <c r="F51" s="54">
        <v>2.1</v>
      </c>
      <c r="G51" s="19" t="str">
        <f t="shared" si="18"/>
        <v>Y</v>
      </c>
      <c r="H51" s="19" t="str">
        <f t="shared" si="16"/>
        <v>Y</v>
      </c>
      <c r="I51" s="51" t="s">
        <v>342</v>
      </c>
    </row>
    <row r="52" spans="2:12" x14ac:dyDescent="0.3">
      <c r="C52" s="57"/>
      <c r="D52" s="51"/>
    </row>
    <row r="53" spans="2:12" x14ac:dyDescent="0.3">
      <c r="B53" s="51" t="s">
        <v>332</v>
      </c>
      <c r="C53" s="57">
        <v>43875</v>
      </c>
      <c r="D53" s="51" t="s">
        <v>269</v>
      </c>
      <c r="E53" s="54">
        <v>21.41</v>
      </c>
      <c r="F53" s="54">
        <v>-13.01</v>
      </c>
      <c r="G53" s="19" t="str">
        <f t="shared" si="18"/>
        <v>Y</v>
      </c>
      <c r="H53" s="19" t="str">
        <f t="shared" si="16"/>
        <v>Y</v>
      </c>
      <c r="I53" s="51" t="s">
        <v>345</v>
      </c>
      <c r="J53" s="51" t="s">
        <v>339</v>
      </c>
      <c r="K53" s="51" t="s">
        <v>344</v>
      </c>
      <c r="L53" s="51" t="s">
        <v>346</v>
      </c>
    </row>
    <row r="54" spans="2:12" x14ac:dyDescent="0.3">
      <c r="C54" s="57"/>
      <c r="D54" s="51"/>
    </row>
    <row r="55" spans="2:12" x14ac:dyDescent="0.3">
      <c r="B55" s="51" t="s">
        <v>332</v>
      </c>
      <c r="C55" s="57">
        <v>43874</v>
      </c>
      <c r="D55" s="51" t="s">
        <v>270</v>
      </c>
      <c r="E55" s="54">
        <v>4.84</v>
      </c>
      <c r="F55" s="54">
        <v>-0.8</v>
      </c>
      <c r="G55" s="19" t="str">
        <f t="shared" si="18"/>
        <v>Y</v>
      </c>
      <c r="H55" s="19" t="str">
        <f t="shared" ref="H55:H72" si="20">IF(E55="", "", IF(E55&gt;$E$1, "Y", "N"))</f>
        <v>Y</v>
      </c>
      <c r="J55" s="51" t="s">
        <v>349</v>
      </c>
      <c r="K55" s="51" t="s">
        <v>348</v>
      </c>
      <c r="L55" s="51" t="s">
        <v>346</v>
      </c>
    </row>
    <row r="56" spans="2:12" x14ac:dyDescent="0.3">
      <c r="B56" s="51" t="s">
        <v>332</v>
      </c>
      <c r="C56" s="57">
        <v>43874</v>
      </c>
      <c r="D56" s="51" t="s">
        <v>271</v>
      </c>
      <c r="E56" s="54">
        <v>4.3600000000000003</v>
      </c>
      <c r="F56" s="54">
        <v>-2.44</v>
      </c>
      <c r="G56" s="19" t="str">
        <f t="shared" si="18"/>
        <v>Y</v>
      </c>
      <c r="H56" s="19" t="str">
        <f t="shared" si="20"/>
        <v>Y</v>
      </c>
      <c r="J56" s="51" t="s">
        <v>339</v>
      </c>
      <c r="L56" s="51" t="s">
        <v>346</v>
      </c>
    </row>
    <row r="57" spans="2:12" x14ac:dyDescent="0.3">
      <c r="B57" s="51" t="s">
        <v>332</v>
      </c>
      <c r="C57" s="57">
        <v>43874</v>
      </c>
      <c r="D57" s="51" t="s">
        <v>236</v>
      </c>
      <c r="E57" s="54">
        <v>8.64</v>
      </c>
      <c r="F57" s="54">
        <v>-2.57</v>
      </c>
      <c r="G57" s="19" t="str">
        <f t="shared" si="18"/>
        <v>Y</v>
      </c>
      <c r="H57" s="19" t="str">
        <f t="shared" si="20"/>
        <v>Y</v>
      </c>
      <c r="I57" s="51" t="s">
        <v>347</v>
      </c>
    </row>
    <row r="58" spans="2:12" x14ac:dyDescent="0.3">
      <c r="B58" s="51" t="s">
        <v>332</v>
      </c>
      <c r="C58" s="57">
        <v>43874</v>
      </c>
      <c r="D58" s="51" t="s">
        <v>283</v>
      </c>
      <c r="E58" s="54">
        <v>3.23</v>
      </c>
      <c r="F58" s="54">
        <v>-2.76</v>
      </c>
      <c r="G58" s="19" t="str">
        <f t="shared" si="18"/>
        <v>N</v>
      </c>
      <c r="H58" s="19" t="str">
        <f t="shared" si="20"/>
        <v>Y</v>
      </c>
      <c r="I58" s="51" t="s">
        <v>345</v>
      </c>
    </row>
    <row r="59" spans="2:12" x14ac:dyDescent="0.3">
      <c r="C59" s="57"/>
      <c r="D59" s="51"/>
    </row>
    <row r="60" spans="2:12" x14ac:dyDescent="0.3">
      <c r="B60" s="51" t="s">
        <v>332</v>
      </c>
      <c r="C60" s="57">
        <v>43873</v>
      </c>
      <c r="D60" s="51" t="s">
        <v>272</v>
      </c>
      <c r="E60" s="54">
        <v>1.78</v>
      </c>
      <c r="F60" s="54">
        <v>-0.89</v>
      </c>
      <c r="G60" s="19" t="str">
        <f t="shared" si="18"/>
        <v>N</v>
      </c>
      <c r="H60" s="19" t="str">
        <f t="shared" si="20"/>
        <v>Y</v>
      </c>
      <c r="J60" s="51" t="s">
        <v>352</v>
      </c>
    </row>
    <row r="61" spans="2:12" x14ac:dyDescent="0.3">
      <c r="B61" s="51" t="s">
        <v>332</v>
      </c>
      <c r="C61" s="57">
        <v>43873</v>
      </c>
      <c r="D61" s="51" t="s">
        <v>273</v>
      </c>
      <c r="E61" s="54">
        <v>16.61</v>
      </c>
      <c r="F61" s="54">
        <v>4.28</v>
      </c>
      <c r="G61" s="19" t="str">
        <f t="shared" si="18"/>
        <v>Y</v>
      </c>
      <c r="H61" s="19" t="str">
        <f t="shared" si="20"/>
        <v>Y</v>
      </c>
      <c r="I61" s="51" t="s">
        <v>351</v>
      </c>
      <c r="J61" s="51" t="s">
        <v>339</v>
      </c>
      <c r="L61" s="51" t="s">
        <v>346</v>
      </c>
    </row>
    <row r="62" spans="2:12" x14ac:dyDescent="0.3">
      <c r="B62" s="51" t="s">
        <v>332</v>
      </c>
      <c r="C62" s="57">
        <v>43873</v>
      </c>
      <c r="D62" s="51" t="s">
        <v>286</v>
      </c>
      <c r="E62" s="54">
        <v>2.11</v>
      </c>
      <c r="F62" s="54">
        <v>-2.71</v>
      </c>
      <c r="G62" s="19" t="str">
        <f t="shared" si="18"/>
        <v>N</v>
      </c>
      <c r="H62" s="19" t="str">
        <f t="shared" si="20"/>
        <v>Y</v>
      </c>
      <c r="I62" s="51" t="s">
        <v>350</v>
      </c>
    </row>
    <row r="63" spans="2:12" x14ac:dyDescent="0.3">
      <c r="C63" s="57"/>
      <c r="D63" s="51"/>
    </row>
    <row r="64" spans="2:12" x14ac:dyDescent="0.3">
      <c r="B64" s="51" t="s">
        <v>332</v>
      </c>
      <c r="C64" s="57">
        <v>43872</v>
      </c>
      <c r="D64" s="51" t="s">
        <v>277</v>
      </c>
      <c r="E64" s="54">
        <v>9.36</v>
      </c>
      <c r="F64" s="54">
        <v>-2.2200000000000002</v>
      </c>
      <c r="G64" s="19" t="str">
        <f t="shared" si="18"/>
        <v>Y</v>
      </c>
      <c r="H64" s="19" t="str">
        <f t="shared" si="20"/>
        <v>Y</v>
      </c>
      <c r="I64" s="51" t="s">
        <v>340</v>
      </c>
      <c r="K64" s="51" t="s">
        <v>344</v>
      </c>
      <c r="L64" s="51" t="s">
        <v>346</v>
      </c>
    </row>
    <row r="65" spans="2:12" x14ac:dyDescent="0.3">
      <c r="B65" s="51" t="s">
        <v>332</v>
      </c>
      <c r="C65" s="57">
        <v>43872</v>
      </c>
      <c r="D65" s="51" t="s">
        <v>278</v>
      </c>
      <c r="E65" s="54">
        <v>2.2599999999999998</v>
      </c>
      <c r="F65" s="54">
        <v>-2.13</v>
      </c>
      <c r="G65" s="19" t="str">
        <f t="shared" si="18"/>
        <v>N</v>
      </c>
      <c r="H65" s="19" t="str">
        <f t="shared" si="20"/>
        <v>Y</v>
      </c>
      <c r="J65" s="51" t="s">
        <v>355</v>
      </c>
    </row>
    <row r="66" spans="2:12" x14ac:dyDescent="0.3">
      <c r="B66" s="51" t="s">
        <v>332</v>
      </c>
      <c r="C66" s="57">
        <v>43872</v>
      </c>
      <c r="D66" s="51" t="s">
        <v>284</v>
      </c>
      <c r="E66" s="54">
        <v>7.53</v>
      </c>
      <c r="F66" s="54">
        <v>-9.2100000000000009</v>
      </c>
      <c r="G66" s="19" t="str">
        <f t="shared" si="18"/>
        <v>Y</v>
      </c>
      <c r="H66" s="19" t="str">
        <f t="shared" si="20"/>
        <v>Y</v>
      </c>
      <c r="I66" s="51" t="s">
        <v>353</v>
      </c>
    </row>
    <row r="67" spans="2:12" x14ac:dyDescent="0.3">
      <c r="B67" s="51" t="s">
        <v>380</v>
      </c>
      <c r="C67" s="57">
        <v>43872</v>
      </c>
      <c r="D67" s="51" t="s">
        <v>285</v>
      </c>
      <c r="E67" s="54">
        <v>8.7799999999999994</v>
      </c>
      <c r="F67" s="54">
        <v>-0.71</v>
      </c>
      <c r="G67" s="19" t="str">
        <f t="shared" si="18"/>
        <v>Y</v>
      </c>
      <c r="H67" s="19" t="str">
        <f t="shared" si="20"/>
        <v>Y</v>
      </c>
      <c r="I67" s="51" t="s">
        <v>354</v>
      </c>
    </row>
    <row r="68" spans="2:12" x14ac:dyDescent="0.3">
      <c r="C68" s="57"/>
      <c r="D68" s="51"/>
    </row>
    <row r="69" spans="2:12" x14ac:dyDescent="0.3">
      <c r="B69" s="51" t="s">
        <v>332</v>
      </c>
      <c r="C69" s="57">
        <v>43871</v>
      </c>
      <c r="D69" s="51" t="s">
        <v>272</v>
      </c>
      <c r="E69" s="54">
        <v>4.05</v>
      </c>
      <c r="F69" s="54">
        <v>-1.1000000000000001</v>
      </c>
      <c r="G69" s="19" t="str">
        <f t="shared" si="18"/>
        <v>Y</v>
      </c>
      <c r="H69" s="19" t="str">
        <f t="shared" si="20"/>
        <v>Y</v>
      </c>
      <c r="K69" s="51" t="s">
        <v>344</v>
      </c>
    </row>
    <row r="70" spans="2:12" x14ac:dyDescent="0.3">
      <c r="B70" s="51" t="s">
        <v>332</v>
      </c>
      <c r="C70" s="57">
        <v>43871</v>
      </c>
      <c r="D70" s="51" t="s">
        <v>281</v>
      </c>
      <c r="E70" s="54">
        <v>5.54</v>
      </c>
      <c r="F70" s="54">
        <v>-1.6</v>
      </c>
      <c r="G70" s="19" t="str">
        <f t="shared" si="18"/>
        <v>Y</v>
      </c>
      <c r="H70" s="19" t="str">
        <f t="shared" si="20"/>
        <v>Y</v>
      </c>
      <c r="K70" s="51" t="s">
        <v>356</v>
      </c>
    </row>
    <row r="71" spans="2:12" x14ac:dyDescent="0.3">
      <c r="B71" s="51" t="s">
        <v>332</v>
      </c>
      <c r="C71" s="57">
        <v>43871</v>
      </c>
      <c r="D71" s="51" t="s">
        <v>282</v>
      </c>
      <c r="E71" s="54">
        <v>8.94</v>
      </c>
      <c r="F71" s="54">
        <v>-0.81</v>
      </c>
      <c r="G71" s="19" t="str">
        <f t="shared" si="18"/>
        <v>Y</v>
      </c>
      <c r="H71" s="19" t="str">
        <f t="shared" si="20"/>
        <v>Y</v>
      </c>
      <c r="I71" s="51" t="s">
        <v>340</v>
      </c>
    </row>
    <row r="72" spans="2:12" x14ac:dyDescent="0.3">
      <c r="B72" s="51" t="s">
        <v>332</v>
      </c>
      <c r="C72" s="57">
        <v>43871</v>
      </c>
      <c r="D72" s="51" t="s">
        <v>283</v>
      </c>
      <c r="E72" s="54">
        <v>6.67</v>
      </c>
      <c r="F72" s="54">
        <v>-1.9</v>
      </c>
      <c r="G72" s="19" t="str">
        <f t="shared" si="18"/>
        <v>Y</v>
      </c>
      <c r="H72" s="19" t="str">
        <f t="shared" si="20"/>
        <v>Y</v>
      </c>
      <c r="I72" s="51" t="s">
        <v>340</v>
      </c>
    </row>
    <row r="73" spans="2:12" x14ac:dyDescent="0.3">
      <c r="C73" s="57"/>
      <c r="D73" s="51"/>
    </row>
    <row r="74" spans="2:12" x14ac:dyDescent="0.3">
      <c r="B74" s="51" t="s">
        <v>332</v>
      </c>
      <c r="C74" s="57">
        <v>43868</v>
      </c>
      <c r="D74" s="18" t="s">
        <v>381</v>
      </c>
      <c r="E74" s="54">
        <v>4.17</v>
      </c>
      <c r="F74" s="54">
        <v>-2.5</v>
      </c>
      <c r="G74" s="19" t="str">
        <f t="shared" ref="G74:G78" si="21">IF(E74="", "", IF(E74&gt;=$C$1, "Y", "N"))</f>
        <v>Y</v>
      </c>
      <c r="H74" s="19" t="str">
        <f t="shared" ref="H74:H78" si="22">IF(E74="", "", IF(E74&gt;$E$1, "Y", "N"))</f>
        <v>Y</v>
      </c>
      <c r="J74" s="51" t="s">
        <v>355</v>
      </c>
      <c r="L74" s="51" t="s">
        <v>346</v>
      </c>
    </row>
    <row r="75" spans="2:12" x14ac:dyDescent="0.3">
      <c r="B75" s="51" t="s">
        <v>332</v>
      </c>
      <c r="C75" s="57">
        <v>43868</v>
      </c>
      <c r="D75" s="18" t="s">
        <v>382</v>
      </c>
      <c r="E75" s="54">
        <v>1.57</v>
      </c>
      <c r="F75" s="54">
        <v>-1.2</v>
      </c>
      <c r="G75" s="19" t="str">
        <f t="shared" si="21"/>
        <v>N</v>
      </c>
      <c r="H75" s="19" t="str">
        <f t="shared" si="22"/>
        <v>N</v>
      </c>
      <c r="J75" s="51" t="s">
        <v>355</v>
      </c>
    </row>
    <row r="76" spans="2:12" x14ac:dyDescent="0.3">
      <c r="B76" s="51" t="s">
        <v>332</v>
      </c>
      <c r="C76" s="57">
        <v>43868</v>
      </c>
      <c r="D76" s="18" t="s">
        <v>383</v>
      </c>
      <c r="E76" s="54">
        <v>5.84</v>
      </c>
      <c r="F76" s="54">
        <v>-1.6</v>
      </c>
      <c r="G76" s="19" t="str">
        <f t="shared" si="21"/>
        <v>Y</v>
      </c>
      <c r="H76" s="19" t="str">
        <f t="shared" si="22"/>
        <v>Y</v>
      </c>
      <c r="I76" s="51" t="s">
        <v>340</v>
      </c>
    </row>
    <row r="77" spans="2:12" x14ac:dyDescent="0.3">
      <c r="B77" s="51" t="s">
        <v>332</v>
      </c>
      <c r="C77" s="57">
        <v>43868</v>
      </c>
      <c r="D77" s="18" t="s">
        <v>384</v>
      </c>
      <c r="E77" s="54">
        <v>11.17</v>
      </c>
      <c r="F77" s="54">
        <v>-13.91</v>
      </c>
      <c r="G77" s="19" t="str">
        <f t="shared" si="21"/>
        <v>Y</v>
      </c>
      <c r="H77" s="19" t="str">
        <f t="shared" si="22"/>
        <v>Y</v>
      </c>
      <c r="I77" s="51" t="s">
        <v>340</v>
      </c>
      <c r="J77" s="51" t="s">
        <v>355</v>
      </c>
      <c r="K77" s="51" t="s">
        <v>356</v>
      </c>
      <c r="L77" s="51" t="s">
        <v>346</v>
      </c>
    </row>
    <row r="78" spans="2:12" x14ac:dyDescent="0.3">
      <c r="B78" s="51" t="s">
        <v>332</v>
      </c>
      <c r="C78" s="57">
        <v>43868</v>
      </c>
      <c r="D78" s="18" t="s">
        <v>385</v>
      </c>
      <c r="E78" s="54">
        <v>3.21</v>
      </c>
      <c r="F78" s="54">
        <v>-2.86</v>
      </c>
      <c r="G78" s="19" t="str">
        <f t="shared" si="21"/>
        <v>N</v>
      </c>
      <c r="H78" s="19" t="str">
        <f t="shared" si="22"/>
        <v>Y</v>
      </c>
      <c r="I78" s="51" t="s">
        <v>340</v>
      </c>
      <c r="J78" s="51" t="s">
        <v>355</v>
      </c>
      <c r="K78" s="51" t="s">
        <v>356</v>
      </c>
      <c r="L78" s="51" t="s">
        <v>346</v>
      </c>
    </row>
  </sheetData>
  <autoFilter ref="B4:N78"/>
  <phoneticPr fontId="1" type="noConversion"/>
  <conditionalFormatting sqref="E48:F49 E51:F1048576 E30:F34 E24:F28 E5:F9 E11:F14">
    <cfRule type="cellIs" dxfId="62" priority="125" operator="greaterThan">
      <formula>0</formula>
    </cfRule>
  </conditionalFormatting>
  <conditionalFormatting sqref="E1:E2 E48:F49 E51:F1048576 E30:F34 E24:F28 E3:F9 E11:F14">
    <cfRule type="cellIs" dxfId="61" priority="124" operator="lessThan">
      <formula>0</formula>
    </cfRule>
  </conditionalFormatting>
  <conditionalFormatting sqref="G1 I1 G3 G79:G1048576 H11:H14 H4:H9">
    <cfRule type="cellIs" dxfId="60" priority="122" operator="equal">
      <formula>"N"</formula>
    </cfRule>
    <cfRule type="cellIs" dxfId="59" priority="123" operator="equal">
      <formula>"Y"</formula>
    </cfRule>
  </conditionalFormatting>
  <conditionalFormatting sqref="C1">
    <cfRule type="cellIs" dxfId="58" priority="119" operator="lessThan">
      <formula>0</formula>
    </cfRule>
  </conditionalFormatting>
  <conditionalFormatting sqref="E50:F50">
    <cfRule type="cellIs" dxfId="57" priority="118" operator="greaterThan">
      <formula>0</formula>
    </cfRule>
  </conditionalFormatting>
  <conditionalFormatting sqref="E50:F50">
    <cfRule type="cellIs" dxfId="56" priority="117" operator="lessThan">
      <formula>0</formula>
    </cfRule>
  </conditionalFormatting>
  <conditionalFormatting sqref="E45:F45">
    <cfRule type="cellIs" dxfId="55" priority="116" operator="greaterThan">
      <formula>0</formula>
    </cfRule>
  </conditionalFormatting>
  <conditionalFormatting sqref="E45:F45">
    <cfRule type="cellIs" dxfId="54" priority="115" operator="lessThan">
      <formula>0</formula>
    </cfRule>
  </conditionalFormatting>
  <conditionalFormatting sqref="N4">
    <cfRule type="cellIs" dxfId="53" priority="105" operator="equal">
      <formula>"N"</formula>
    </cfRule>
    <cfRule type="cellIs" dxfId="52" priority="106" operator="equal">
      <formula>"Y"</formula>
    </cfRule>
  </conditionalFormatting>
  <conditionalFormatting sqref="E44:F44 E46:F47">
    <cfRule type="cellIs" dxfId="51" priority="112" operator="greaterThan">
      <formula>0</formula>
    </cfRule>
  </conditionalFormatting>
  <conditionalFormatting sqref="E44:F44 E46:F47">
    <cfRule type="cellIs" dxfId="50" priority="111" operator="lessThan">
      <formula>0</formula>
    </cfRule>
  </conditionalFormatting>
  <conditionalFormatting sqref="G4">
    <cfRule type="cellIs" dxfId="49" priority="107" operator="equal">
      <formula>"N"</formula>
    </cfRule>
    <cfRule type="cellIs" dxfId="48" priority="108" operator="equal">
      <formula>"Y"</formula>
    </cfRule>
  </conditionalFormatting>
  <conditionalFormatting sqref="I4:M4">
    <cfRule type="cellIs" dxfId="47" priority="103" operator="equal">
      <formula>"N"</formula>
    </cfRule>
    <cfRule type="cellIs" dxfId="46" priority="104" operator="equal">
      <formula>"Y"</formula>
    </cfRule>
  </conditionalFormatting>
  <conditionalFormatting sqref="E42:F43">
    <cfRule type="cellIs" dxfId="45" priority="102" operator="greaterThan">
      <formula>0</formula>
    </cfRule>
  </conditionalFormatting>
  <conditionalFormatting sqref="E42:F43">
    <cfRule type="cellIs" dxfId="44" priority="101" operator="lessThan">
      <formula>0</formula>
    </cfRule>
  </conditionalFormatting>
  <conditionalFormatting sqref="H36:H78">
    <cfRule type="cellIs" dxfId="43" priority="95" operator="equal">
      <formula>"N"</formula>
    </cfRule>
    <cfRule type="cellIs" dxfId="42" priority="96" operator="equal">
      <formula>"Y"</formula>
    </cfRule>
  </conditionalFormatting>
  <conditionalFormatting sqref="E38:F38">
    <cfRule type="cellIs" dxfId="41" priority="94" operator="greaterThan">
      <formula>0</formula>
    </cfRule>
  </conditionalFormatting>
  <conditionalFormatting sqref="E38:F38">
    <cfRule type="cellIs" dxfId="40" priority="93" operator="lessThan">
      <formula>0</formula>
    </cfRule>
  </conditionalFormatting>
  <conditionalFormatting sqref="E37:F37">
    <cfRule type="cellIs" dxfId="39" priority="56" operator="greaterThan">
      <formula>0</formula>
    </cfRule>
  </conditionalFormatting>
  <conditionalFormatting sqref="E37:F37">
    <cfRule type="cellIs" dxfId="38" priority="55" operator="lessThan">
      <formula>0</formula>
    </cfRule>
  </conditionalFormatting>
  <conditionalFormatting sqref="E40:F41">
    <cfRule type="cellIs" dxfId="37" priority="52" operator="greaterThan">
      <formula>0</formula>
    </cfRule>
  </conditionalFormatting>
  <conditionalFormatting sqref="E40:F41">
    <cfRule type="cellIs" dxfId="36" priority="51" operator="lessThan">
      <formula>0</formula>
    </cfRule>
  </conditionalFormatting>
  <conditionalFormatting sqref="E36:F36">
    <cfRule type="cellIs" dxfId="35" priority="48" operator="greaterThan">
      <formula>0</formula>
    </cfRule>
  </conditionalFormatting>
  <conditionalFormatting sqref="E36:F36">
    <cfRule type="cellIs" dxfId="34" priority="47" operator="lessThan">
      <formula>0</formula>
    </cfRule>
  </conditionalFormatting>
  <conditionalFormatting sqref="E39:F39">
    <cfRule type="cellIs" dxfId="33" priority="44" operator="greaterThan">
      <formula>0</formula>
    </cfRule>
  </conditionalFormatting>
  <conditionalFormatting sqref="E39:F39">
    <cfRule type="cellIs" dxfId="32" priority="43" operator="lessThan">
      <formula>0</formula>
    </cfRule>
  </conditionalFormatting>
  <conditionalFormatting sqref="H35">
    <cfRule type="cellIs" dxfId="31" priority="39" operator="equal">
      <formula>"N"</formula>
    </cfRule>
    <cfRule type="cellIs" dxfId="30" priority="40" operator="equal">
      <formula>"Y"</formula>
    </cfRule>
  </conditionalFormatting>
  <conditionalFormatting sqref="E35:F35">
    <cfRule type="cellIs" dxfId="29" priority="42" operator="greaterThan">
      <formula>0</formula>
    </cfRule>
  </conditionalFormatting>
  <conditionalFormatting sqref="E35:F35">
    <cfRule type="cellIs" dxfId="28" priority="41" operator="lessThan">
      <formula>0</formula>
    </cfRule>
  </conditionalFormatting>
  <conditionalFormatting sqref="E29:F29">
    <cfRule type="cellIs" dxfId="27" priority="38" operator="greaterThan">
      <formula>0</formula>
    </cfRule>
  </conditionalFormatting>
  <conditionalFormatting sqref="E29:F29">
    <cfRule type="cellIs" dxfId="26" priority="37" operator="lessThan">
      <formula>0</formula>
    </cfRule>
  </conditionalFormatting>
  <conditionalFormatting sqref="H24:H34">
    <cfRule type="cellIs" dxfId="25" priority="33" operator="equal">
      <formula>"N"</formula>
    </cfRule>
    <cfRule type="cellIs" dxfId="24" priority="34" operator="equal">
      <formula>"Y"</formula>
    </cfRule>
  </conditionalFormatting>
  <conditionalFormatting sqref="E19:F23 E17:F17">
    <cfRule type="cellIs" dxfId="23" priority="32" operator="greaterThan">
      <formula>0</formula>
    </cfRule>
  </conditionalFormatting>
  <conditionalFormatting sqref="E19:F23 E17:F17">
    <cfRule type="cellIs" dxfId="22" priority="31" operator="lessThan">
      <formula>0</formula>
    </cfRule>
  </conditionalFormatting>
  <conditionalFormatting sqref="H19:H23 H17">
    <cfRule type="cellIs" dxfId="21" priority="29" operator="equal">
      <formula>"N"</formula>
    </cfRule>
    <cfRule type="cellIs" dxfId="20" priority="30" operator="equal">
      <formula>"Y"</formula>
    </cfRule>
  </conditionalFormatting>
  <conditionalFormatting sqref="E18:F18">
    <cfRule type="cellIs" dxfId="19" priority="24" operator="greaterThan">
      <formula>0</formula>
    </cfRule>
  </conditionalFormatting>
  <conditionalFormatting sqref="E18:F18">
    <cfRule type="cellIs" dxfId="18" priority="23" operator="lessThan">
      <formula>0</formula>
    </cfRule>
  </conditionalFormatting>
  <conditionalFormatting sqref="H18">
    <cfRule type="cellIs" dxfId="17" priority="21" operator="equal">
      <formula>"N"</formula>
    </cfRule>
    <cfRule type="cellIs" dxfId="16" priority="22" operator="equal">
      <formula>"Y"</formula>
    </cfRule>
  </conditionalFormatting>
  <conditionalFormatting sqref="E16:F16">
    <cfRule type="cellIs" dxfId="15" priority="20" operator="greaterThan">
      <formula>0</formula>
    </cfRule>
  </conditionalFormatting>
  <conditionalFormatting sqref="E16:F16">
    <cfRule type="cellIs" dxfId="14" priority="19" operator="lessThan">
      <formula>0</formula>
    </cfRule>
  </conditionalFormatting>
  <conditionalFormatting sqref="H16">
    <cfRule type="cellIs" dxfId="13" priority="17" operator="equal">
      <formula>"N"</formula>
    </cfRule>
    <cfRule type="cellIs" dxfId="12" priority="18" operator="equal">
      <formula>"Y"</formula>
    </cfRule>
  </conditionalFormatting>
  <conditionalFormatting sqref="E15:F15">
    <cfRule type="cellIs" dxfId="11" priority="16" operator="greaterThan">
      <formula>0</formula>
    </cfRule>
  </conditionalFormatting>
  <conditionalFormatting sqref="E15:F15">
    <cfRule type="cellIs" dxfId="10" priority="15" operator="lessThan">
      <formula>0</formula>
    </cfRule>
  </conditionalFormatting>
  <conditionalFormatting sqref="H15">
    <cfRule type="cellIs" dxfId="9" priority="13" operator="equal">
      <formula>"N"</formula>
    </cfRule>
    <cfRule type="cellIs" dxfId="8" priority="14" operator="equal">
      <formula>"Y"</formula>
    </cfRule>
  </conditionalFormatting>
  <conditionalFormatting sqref="E10:F10">
    <cfRule type="cellIs" dxfId="3" priority="4" operator="greaterThan">
      <formula>0</formula>
    </cfRule>
  </conditionalFormatting>
  <conditionalFormatting sqref="E10:F10">
    <cfRule type="cellIs" dxfId="2" priority="3" operator="lessThan">
      <formula>0</formula>
    </cfRule>
  </conditionalFormatting>
  <conditionalFormatting sqref="H10">
    <cfRule type="cellIs" dxfId="1" priority="1" operator="equal">
      <formula>"N"</formula>
    </cfRule>
    <cfRule type="cellIs" dxfId="0" priority="2"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7</vt:i4>
      </vt:variant>
    </vt:vector>
  </HeadingPairs>
  <TitlesOfParts>
    <vt:vector size="7" baseType="lpstr">
      <vt:lpstr>00.참고</vt:lpstr>
      <vt:lpstr>01-1.지표</vt:lpstr>
      <vt:lpstr>01-2.차트</vt:lpstr>
      <vt:lpstr>02.원칙</vt:lpstr>
      <vt:lpstr>03.모의투자</vt:lpstr>
      <vt:lpstr>04.스탑로스</vt:lpstr>
      <vt:lpstr>99.시뮬레이션</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B-059</dc:creator>
  <cp:lastModifiedBy>B-059</cp:lastModifiedBy>
  <dcterms:created xsi:type="dcterms:W3CDTF">2020-01-02T05:34:36Z</dcterms:created>
  <dcterms:modified xsi:type="dcterms:W3CDTF">2020-02-27T08:05:21Z</dcterms:modified>
</cp:coreProperties>
</file>