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'02.원칙'!$B$2:$F$7</definedName>
    <definedName name="_xlnm._FilterDatabase" localSheetId="4" hidden="1">'03.모의투자'!$B$2:$J$76</definedName>
    <definedName name="_xlnm._FilterDatabase" localSheetId="6" hidden="1">'99.시뮬레이션'!$B$4:$N$39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8" l="1"/>
  <c r="G9" i="8"/>
  <c r="H6" i="8"/>
  <c r="G6" i="8"/>
  <c r="I66" i="3"/>
  <c r="I62" i="3"/>
  <c r="G39" i="8"/>
  <c r="H39" i="8"/>
  <c r="G35" i="8"/>
  <c r="H35" i="8"/>
  <c r="G36" i="8"/>
  <c r="H36" i="8"/>
  <c r="G37" i="8"/>
  <c r="H37" i="8"/>
  <c r="G38" i="8"/>
  <c r="H38" i="8"/>
  <c r="I65" i="3"/>
  <c r="H10" i="8"/>
  <c r="G10" i="8"/>
  <c r="H17" i="8"/>
  <c r="H18" i="8"/>
  <c r="H19" i="8"/>
  <c r="H20" i="8"/>
  <c r="H21" i="8"/>
  <c r="H22" i="8"/>
  <c r="I64" i="3"/>
  <c r="H7" i="8"/>
  <c r="G7" i="8"/>
  <c r="H8" i="8" l="1"/>
  <c r="H11" i="8"/>
  <c r="H12" i="8"/>
  <c r="H13" i="8"/>
  <c r="H14" i="8"/>
  <c r="H15" i="8"/>
  <c r="H16" i="8"/>
  <c r="H23" i="8"/>
  <c r="H24" i="8"/>
  <c r="H25" i="8"/>
  <c r="H26" i="8"/>
  <c r="H27" i="8"/>
  <c r="H28" i="8"/>
  <c r="H29" i="8"/>
  <c r="H30" i="8"/>
  <c r="H31" i="8"/>
  <c r="H32" i="8"/>
  <c r="H33" i="8"/>
  <c r="H34" i="8"/>
  <c r="H5" i="8"/>
  <c r="G5" i="8"/>
  <c r="G8" i="8"/>
  <c r="G11" i="8"/>
  <c r="G12" i="8"/>
  <c r="G13" i="8"/>
  <c r="G14" i="8"/>
  <c r="G15" i="8"/>
  <c r="G16" i="8"/>
  <c r="G17" i="8"/>
  <c r="G18" i="8"/>
  <c r="G19" i="8"/>
  <c r="G20" i="8"/>
  <c r="G21" i="8"/>
  <c r="G22" i="8"/>
  <c r="G23" i="8"/>
  <c r="G24" i="8"/>
  <c r="G25" i="8"/>
  <c r="G26" i="8"/>
  <c r="G27" i="8"/>
  <c r="G28" i="8"/>
  <c r="G29" i="8"/>
  <c r="G30" i="8"/>
  <c r="G31" i="8"/>
  <c r="G32" i="8"/>
  <c r="G33" i="8"/>
  <c r="G34"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 r="I67" i="3"/>
  <c r="I68" i="3"/>
  <c r="I69" i="3"/>
  <c r="I70" i="3"/>
  <c r="I71" i="3"/>
  <c r="I72" i="3"/>
  <c r="I73" i="3"/>
  <c r="I74" i="3"/>
  <c r="I75" i="3"/>
  <c r="I76" i="3"/>
</calcChain>
</file>

<file path=xl/sharedStrings.xml><?xml version="1.0" encoding="utf-8"?>
<sst xmlns="http://schemas.openxmlformats.org/spreadsheetml/2006/main" count="677" uniqueCount="397">
  <si>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</si>
  <si>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</si>
  <si>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</si>
  <si>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</si>
  <si>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</si>
  <si>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</si>
  <si>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</si>
  <si>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</si>
  <si>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</si>
  <si>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</si>
  <si>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</si>
  <si>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</si>
  <si>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</si>
  <si>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</si>
  <si>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</si>
  <si>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</si>
  <si>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</si>
  <si>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</si>
  <si>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</si>
  <si>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</si>
  <si>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</si>
  <si>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</si>
  <si>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</si>
  <si>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</si>
  <si>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</si>
  <si>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</si>
  <si>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</si>
  <si>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</si>
  <si>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</si>
  <si>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</si>
  <si>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</si>
  <si>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</si>
  <si>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</si>
  <si>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</si>
  <si>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</si>
  <si>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</si>
  <si>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</si>
  <si>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</si>
  <si>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</si>
  <si>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</si>
  <si>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</si>
  <si>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</si>
  <si>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</si>
  <si>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</si>
  <si>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</si>
  <si>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</si>
  <si>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</si>
  <si>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</si>
  <si>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</si>
  <si>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</si>
  <si>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</si>
  <si>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</si>
  <si>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</si>
  <si>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</si>
  <si>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</si>
  <si>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</si>
  <si>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</si>
  <si>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</si>
  <si>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</si>
  <si>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</si>
  <si>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</si>
  <si>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</si>
  <si>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</si>
  <si>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</si>
  <si>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</si>
  <si>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</si>
  <si>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</si>
  <si>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</si>
  <si>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</si>
  <si>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</si>
  <si>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</si>
  <si>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</si>
  <si>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</si>
  <si>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</si>
  <si>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</si>
  <si>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</si>
  <si>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</si>
  <si>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</si>
  <si>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</si>
  <si>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</si>
  <si>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</si>
  <si>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</si>
  <si>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</si>
  <si>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</si>
  <si>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</si>
  <si>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</si>
  <si>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</si>
  <si>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</si>
  <si>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</si>
  <si>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</si>
  <si>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</si>
  <si>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</si>
  <si>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</si>
  <si>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</si>
  <si>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</si>
  <si>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</si>
  <si>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</si>
  <si>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</si>
  <si>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</si>
  <si>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</si>
  <si>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</si>
  <si>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</si>
  <si>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</si>
  <si>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</si>
  <si>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</si>
  <si>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</si>
  <si>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</si>
  <si>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</si>
  <si>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</si>
  <si>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</si>
  <si>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</si>
  <si>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</si>
  <si>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</si>
  <si>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&lt;트레일링스탑&gt;</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</si>
  <si>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</si>
  <si>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</si>
  <si>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</si>
  <si>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</si>
  <si>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</si>
  <si>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</si>
  <si>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</si>
  <si>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</si>
  <si>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</si>
  <si>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</si>
  <si>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</si>
  <si>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</si>
  <si>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</si>
  <si>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</si>
  <si>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</si>
  <si>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</si>
  <si>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</si>
  <si>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</si>
  <si>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</si>
  <si>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</si>
  <si>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</si>
  <si>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</si>
  <si>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</si>
  <si>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</si>
  <si>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</si>
  <si>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</si>
  <si>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</si>
  <si>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</si>
  <si>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</si>
  <si>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</si>
  <si>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</si>
  <si>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</si>
  <si>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</si>
  <si>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</si>
  <si>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</si>
  <si>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</si>
  <si>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</si>
  <si>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</si>
  <si>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</si>
  <si>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</si>
  <si>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</si>
  <si>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</si>
  <si>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</si>
  <si>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</si>
  <si>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</si>
  <si>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</si>
  <si>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</si>
  <si>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</si>
  <si>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</si>
  <si>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</si>
  <si>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</si>
  <si>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</si>
  <si>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</si>
  <si>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</si>
  <si>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</si>
  <si>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</si>
  <si>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</si>
  <si>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</si>
  <si>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</si>
  <si>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</si>
  <si>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</si>
  <si>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</si>
  <si>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</si>
  <si>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</si>
  <si>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</si>
  <si>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</si>
  <si>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</si>
  <si>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</si>
  <si>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</si>
  <si>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</si>
  <si>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</si>
  <si>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</si>
  <si>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</si>
  <si>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</si>
  <si>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</si>
  <si>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</si>
  <si>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</si>
  <si>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</si>
  <si>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</si>
  <si>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</si>
  <si>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</si>
  <si>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</si>
  <si>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</si>
  <si>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</si>
  <si>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</si>
  <si>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</si>
  <si>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</si>
  <si>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</si>
  <si>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</si>
  <si>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</si>
  <si>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</si>
  <si>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</si>
  <si>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</si>
  <si>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</si>
  <si>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</si>
  <si>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</si>
  <si>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</si>
  <si>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</si>
  <si>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</si>
  <si>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</si>
  <si>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</si>
  <si>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</si>
  <si>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</si>
  <si>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</si>
  <si>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</si>
  <si>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</si>
  <si>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</si>
  <si>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</si>
  <si>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</si>
  <si>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</si>
  <si>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</si>
  <si>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</si>
  <si>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</si>
  <si>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</si>
  <si>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</si>
  <si>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</si>
  <si>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</si>
  <si>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</si>
  <si>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</si>
  <si>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</si>
  <si>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</si>
  <si>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</si>
  <si>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</si>
  <si>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</si>
  <si>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</si>
  <si>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</si>
  <si>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</si>
  <si>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</si>
  <si>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</si>
  <si>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</si>
  <si>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</si>
  <si>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</si>
  <si>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</si>
  <si>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기준가대비</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</si>
  <si>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</si>
  <si>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</si>
  <si>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</si>
  <si>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</si>
  <si>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</si>
  <si>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</si>
  <si>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</si>
  <si>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</si>
  <si>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</si>
  <si>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</si>
  <si>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</si>
  <si>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</si>
  <si>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</si>
  <si>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</si>
  <si>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</si>
  <si>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</si>
  <si>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</si>
  <si>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</si>
  <si>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</si>
  <si>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</si>
  <si>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</si>
  <si>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</si>
  <si>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</si>
  <si>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</si>
  <si>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</si>
  <si>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</si>
  <si>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</si>
  <si>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</si>
  <si>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</si>
  <si>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</si>
  <si>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</si>
  <si>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</si>
  <si>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</si>
  <si>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</si>
  <si>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</si>
  <si>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</si>
  <si>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</si>
  <si>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</si>
  <si>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</si>
  <si>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</si>
  <si>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</si>
  <si>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</si>
  <si>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</si>
  <si>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</si>
  <si>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</si>
  <si>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</si>
  <si>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</si>
  <si>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</si>
  <si>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</si>
  <si>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</si>
  <si>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</si>
  <si>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</si>
  <si>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</si>
  <si>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</si>
  <si>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</si>
  <si>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</si>
  <si>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</si>
  <si>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</si>
  <si>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</si>
  <si>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</si>
  <si>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</si>
  <si>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</si>
  <si>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</si>
  <si>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</si>
  <si>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</si>
  <si>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</si>
  <si>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</si>
  <si>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</si>
  <si>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</si>
  <si>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</si>
  <si>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</si>
  <si>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</si>
  <si>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</si>
  <si>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</si>
  <si>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</si>
  <si>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</si>
  <si>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 마감 동시호가</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</si>
  <si>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</si>
  <si>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</si>
  <si>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</si>
  <si>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</si>
  <si>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</si>
  <si>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</si>
  <si>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</si>
  <si>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</si>
  <si>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</si>
  <si>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</si>
  <si>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</si>
  <si>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</si>
  <si>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</si>
  <si>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</si>
  <si>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</si>
  <si>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</si>
  <si>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</si>
  <si>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</si>
  <si>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</si>
  <si>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</si>
  <si>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</si>
  <si>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</si>
  <si>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</si>
  <si>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</si>
  <si>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</si>
  <si>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</si>
  <si>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</si>
  <si>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</si>
  <si>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</si>
  <si>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</si>
  <si>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</si>
  <si>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</si>
  <si>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</si>
  <si>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</si>
  <si>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</si>
  <si>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</si>
  <si>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
* 대입지수</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I 0일전 기준 5일 누적 기관 순매수 100백만원 이상 ==&gt;&gt; 기관참여(수급)
J 0일전 기준 5일 누적 외국인 순매수 100백만원 이상 ==&gt;&gt; 외국인참여(수급)
(K or A or B or C) and D and E and F and (I or J)</t>
    </r>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</si>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</sst>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8">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9" fontId="0" fillId="0" borderId="0" xfId="0" applyNumberForma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cellXfs>
  <cellStyles count="1">
    <cellStyle name="표준" xfId="0" builtinId="0"/>
  </cellStyles>
  <dxfs count="59">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0</xdr:row>
      <xdr:rowOff>0</xdr:rowOff>
    </xdr:from>
    <xdr:to>
      <xdr:col>2</xdr:col>
      <xdr:colOff>11206</xdr:colOff>
      <xdr:row>0</xdr:row>
      <xdr:rowOff>0</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0</xdr:row>
      <xdr:rowOff>0</xdr:rowOff>
    </xdr:from>
    <xdr:to>
      <xdr:col>2</xdr:col>
      <xdr:colOff>17930</xdr:colOff>
      <xdr:row>0</xdr:row>
      <xdr:rowOff>0</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workbookViewId="0">
      <pane xSplit="1" ySplit="1" topLeftCell="C2" activePane="bottomRight" state="frozen"/>
      <selection pane="topRight" activeCell="B1" sqref="B1"/>
      <selection pane="bottomLeft" activeCell="A2" sqref="A2"/>
      <selection pane="bottomRight" activeCell="G15" sqref="G15"/>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319</v>
      </c>
      <c r="G1" s="3" t="s">
        <v>318</v>
      </c>
      <c r="H1" s="3" t="s">
        <v>301</v>
      </c>
      <c r="I1" s="3" t="s">
        <v>302</v>
      </c>
      <c r="J1" s="3" t="s">
        <v>303</v>
      </c>
    </row>
    <row r="2" spans="2:10" x14ac:dyDescent="0.3">
      <c r="B2" s="4" t="s">
        <v>52</v>
      </c>
      <c r="C2" s="6" t="s">
        <v>53</v>
      </c>
      <c r="D2" s="20" t="s">
        <v>54</v>
      </c>
      <c r="F2" s="5" t="s">
        <v>321</v>
      </c>
      <c r="G2" s="4" t="s">
        <v>304</v>
      </c>
      <c r="H2" s="4" t="s">
        <v>305</v>
      </c>
      <c r="I2" s="4" t="s">
        <v>327</v>
      </c>
      <c r="J2" s="4" t="s">
        <v>333</v>
      </c>
    </row>
    <row r="3" spans="2:10" x14ac:dyDescent="0.3">
      <c r="B3" s="21" t="s">
        <v>55</v>
      </c>
      <c r="C3" s="6" t="s">
        <v>56</v>
      </c>
      <c r="D3" s="20"/>
      <c r="F3" s="5" t="s">
        <v>322</v>
      </c>
      <c r="G3" s="4" t="s">
        <v>306</v>
      </c>
      <c r="H3" s="4" t="s">
        <v>307</v>
      </c>
      <c r="I3" s="4" t="s">
        <v>308</v>
      </c>
      <c r="J3" s="4" t="s">
        <v>309</v>
      </c>
    </row>
    <row r="4" spans="2:10" x14ac:dyDescent="0.3">
      <c r="B4" s="21" t="s">
        <v>57</v>
      </c>
      <c r="C4" s="6" t="s">
        <v>58</v>
      </c>
      <c r="D4" s="20" t="s">
        <v>59</v>
      </c>
      <c r="F4" s="5" t="s">
        <v>323</v>
      </c>
      <c r="G4" s="4" t="s">
        <v>310</v>
      </c>
      <c r="H4" s="4" t="s">
        <v>330</v>
      </c>
      <c r="I4" s="4" t="s">
        <v>311</v>
      </c>
      <c r="J4" s="4" t="s">
        <v>312</v>
      </c>
    </row>
    <row r="5" spans="2:10" x14ac:dyDescent="0.3">
      <c r="B5" s="21" t="s">
        <v>60</v>
      </c>
      <c r="C5" s="6" t="s">
        <v>61</v>
      </c>
      <c r="D5" s="20" t="s">
        <v>62</v>
      </c>
      <c r="F5" s="5" t="s">
        <v>324</v>
      </c>
      <c r="G5" s="4" t="s">
        <v>313</v>
      </c>
      <c r="H5" s="4" t="s">
        <v>331</v>
      </c>
      <c r="I5" s="4" t="s">
        <v>328</v>
      </c>
      <c r="J5" s="4" t="s">
        <v>314</v>
      </c>
    </row>
    <row r="6" spans="2:10" x14ac:dyDescent="0.3">
      <c r="B6" s="21" t="s">
        <v>34</v>
      </c>
      <c r="C6" s="6" t="s">
        <v>33</v>
      </c>
      <c r="D6" s="20" t="s">
        <v>62</v>
      </c>
      <c r="F6" s="5" t="s">
        <v>325</v>
      </c>
      <c r="G6" s="4" t="s">
        <v>315</v>
      </c>
      <c r="H6" s="4" t="s">
        <v>332</v>
      </c>
      <c r="I6" s="4" t="s">
        <v>329</v>
      </c>
      <c r="J6" s="48" t="s">
        <v>334</v>
      </c>
    </row>
    <row r="7" spans="2:10" x14ac:dyDescent="0.3">
      <c r="B7" s="21" t="s">
        <v>63</v>
      </c>
      <c r="C7" s="22" t="s">
        <v>64</v>
      </c>
      <c r="D7" s="20" t="s">
        <v>62</v>
      </c>
      <c r="F7" s="5" t="s">
        <v>326</v>
      </c>
      <c r="G7" s="4" t="s">
        <v>316</v>
      </c>
      <c r="H7" s="4" t="s">
        <v>320</v>
      </c>
      <c r="I7" s="4" t="s">
        <v>328</v>
      </c>
      <c r="J7" s="4" t="s">
        <v>317</v>
      </c>
    </row>
    <row r="8" spans="2:10" x14ac:dyDescent="0.3">
      <c r="B8" s="4" t="s">
        <v>65</v>
      </c>
      <c r="C8" s="22" t="s">
        <v>66</v>
      </c>
      <c r="D8" s="20" t="s">
        <v>62</v>
      </c>
    </row>
    <row r="9" spans="2:10" x14ac:dyDescent="0.3">
      <c r="B9" s="4" t="s">
        <v>68</v>
      </c>
      <c r="C9" s="22" t="s">
        <v>67</v>
      </c>
      <c r="D9" s="20" t="s">
        <v>62</v>
      </c>
    </row>
    <row r="10" spans="2:10" x14ac:dyDescent="0.3">
      <c r="B10" s="4" t="s">
        <v>70</v>
      </c>
      <c r="C10" s="22" t="s">
        <v>69</v>
      </c>
      <c r="D10" s="20" t="s">
        <v>62</v>
      </c>
    </row>
    <row r="11" spans="2:10" x14ac:dyDescent="0.3">
      <c r="B11" s="4" t="s">
        <v>146</v>
      </c>
      <c r="C11" s="22" t="s">
        <v>145</v>
      </c>
      <c r="D11" s="5" t="s">
        <v>147</v>
      </c>
    </row>
    <row r="12" spans="2:10" x14ac:dyDescent="0.3">
      <c r="B12" s="4"/>
      <c r="C12" s="4"/>
      <c r="D12" s="5"/>
    </row>
    <row r="13" spans="2:10" x14ac:dyDescent="0.3">
      <c r="B13" s="4"/>
      <c r="C13" s="4"/>
      <c r="D13" s="5"/>
    </row>
    <row r="14" spans="2:10" x14ac:dyDescent="0.3">
      <c r="B14" s="4"/>
      <c r="C14" s="4"/>
      <c r="D14" s="5"/>
    </row>
    <row r="15" spans="2:10" x14ac:dyDescent="0.3">
      <c r="B15" s="4"/>
      <c r="C15" s="4"/>
      <c r="D15" s="5"/>
    </row>
    <row r="16" spans="2:10"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B6" sqref="B6:C7"/>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49" t="s">
        <v>123</v>
      </c>
      <c r="C1" s="50"/>
      <c r="D1" s="49" t="s">
        <v>86</v>
      </c>
      <c r="E1" s="50"/>
    </row>
    <row r="2" spans="2:5" ht="24" x14ac:dyDescent="0.3">
      <c r="B2" s="51" t="s">
        <v>124</v>
      </c>
      <c r="C2" s="52"/>
      <c r="D2" s="29" t="s">
        <v>126</v>
      </c>
      <c r="E2" s="33" t="s">
        <v>139</v>
      </c>
    </row>
    <row r="3" spans="2:5" ht="24" x14ac:dyDescent="0.3">
      <c r="B3" s="53"/>
      <c r="C3" s="54"/>
      <c r="D3" s="29" t="s">
        <v>127</v>
      </c>
      <c r="E3" s="30" t="s">
        <v>128</v>
      </c>
    </row>
    <row r="4" spans="2:5" ht="48" x14ac:dyDescent="0.3">
      <c r="B4" s="51" t="s">
        <v>125</v>
      </c>
      <c r="C4" s="52"/>
      <c r="D4" s="29" t="s">
        <v>126</v>
      </c>
      <c r="E4" s="33" t="s">
        <v>138</v>
      </c>
    </row>
    <row r="5" spans="2:5" ht="96" x14ac:dyDescent="0.3">
      <c r="B5" s="53"/>
      <c r="C5" s="54"/>
      <c r="D5" s="29" t="s">
        <v>127</v>
      </c>
      <c r="E5" s="30" t="s">
        <v>129</v>
      </c>
    </row>
    <row r="6" spans="2:5" ht="72" x14ac:dyDescent="0.3">
      <c r="B6" s="51" t="s">
        <v>134</v>
      </c>
      <c r="C6" s="52"/>
      <c r="D6" s="29" t="s">
        <v>126</v>
      </c>
      <c r="E6" s="33" t="s">
        <v>137</v>
      </c>
    </row>
    <row r="7" spans="2:5" ht="84" x14ac:dyDescent="0.3">
      <c r="B7" s="53"/>
      <c r="C7" s="54"/>
      <c r="D7" s="29" t="s">
        <v>127</v>
      </c>
      <c r="E7" s="30" t="s">
        <v>130</v>
      </c>
    </row>
    <row r="8" spans="2:5" ht="96" x14ac:dyDescent="0.3">
      <c r="B8" s="57" t="s">
        <v>135</v>
      </c>
      <c r="C8" s="52"/>
      <c r="D8" s="29" t="s">
        <v>126</v>
      </c>
      <c r="E8" s="33" t="s">
        <v>136</v>
      </c>
    </row>
    <row r="9" spans="2:5" ht="60" x14ac:dyDescent="0.3">
      <c r="B9" s="53"/>
      <c r="C9" s="54"/>
      <c r="D9" s="29" t="s">
        <v>127</v>
      </c>
      <c r="E9" s="30" t="s">
        <v>131</v>
      </c>
    </row>
    <row r="10" spans="2:5" ht="60" x14ac:dyDescent="0.3">
      <c r="B10" s="51" t="s">
        <v>132</v>
      </c>
      <c r="C10" s="52"/>
      <c r="D10" s="29" t="s">
        <v>126</v>
      </c>
      <c r="E10" s="33" t="s">
        <v>142</v>
      </c>
    </row>
    <row r="11" spans="2:5" ht="142.15" customHeight="1" x14ac:dyDescent="0.3">
      <c r="B11" s="53"/>
      <c r="C11" s="54"/>
      <c r="D11" s="29" t="s">
        <v>127</v>
      </c>
      <c r="E11" s="30" t="s">
        <v>148</v>
      </c>
    </row>
    <row r="12" spans="2:5" ht="24" x14ac:dyDescent="0.3">
      <c r="B12" s="51" t="s">
        <v>141</v>
      </c>
      <c r="C12" s="52"/>
      <c r="D12" s="29" t="s">
        <v>126</v>
      </c>
      <c r="E12" s="33" t="s">
        <v>143</v>
      </c>
    </row>
    <row r="13" spans="2:5" ht="36" x14ac:dyDescent="0.3">
      <c r="B13" s="53"/>
      <c r="C13" s="54"/>
      <c r="D13" s="29" t="s">
        <v>127</v>
      </c>
      <c r="E13" s="30" t="s">
        <v>144</v>
      </c>
    </row>
    <row r="14" spans="2:5" ht="24" x14ac:dyDescent="0.3">
      <c r="B14" s="51" t="s">
        <v>364</v>
      </c>
      <c r="C14" s="52"/>
      <c r="D14" s="29" t="s">
        <v>126</v>
      </c>
      <c r="E14" s="33" t="s">
        <v>366</v>
      </c>
    </row>
    <row r="15" spans="2:5" ht="24" x14ac:dyDescent="0.3">
      <c r="B15" s="53"/>
      <c r="C15" s="54"/>
      <c r="D15" s="29" t="s">
        <v>127</v>
      </c>
      <c r="E15" s="30" t="s">
        <v>365</v>
      </c>
    </row>
    <row r="16" spans="2:5" x14ac:dyDescent="0.3">
      <c r="B16" s="55"/>
      <c r="C16" s="56"/>
      <c r="D16" s="28"/>
      <c r="E16" s="31"/>
    </row>
    <row r="17" spans="2:5" x14ac:dyDescent="0.3">
      <c r="B17" s="55"/>
      <c r="C17" s="56"/>
      <c r="D17" s="28"/>
      <c r="E17" s="31"/>
    </row>
    <row r="18" spans="2:5" x14ac:dyDescent="0.3">
      <c r="B18" s="55"/>
      <c r="C18" s="56"/>
      <c r="D18" s="28"/>
      <c r="E18" s="31"/>
    </row>
    <row r="19" spans="2:5" x14ac:dyDescent="0.3">
      <c r="B19" s="55"/>
      <c r="C19" s="56"/>
      <c r="D19" s="28"/>
      <c r="E19" s="31"/>
    </row>
    <row r="20" spans="2:5" x14ac:dyDescent="0.3">
      <c r="B20" s="55"/>
      <c r="C20" s="56"/>
      <c r="D20" s="28"/>
      <c r="E20" s="31"/>
    </row>
    <row r="21" spans="2:5" x14ac:dyDescent="0.3">
      <c r="B21" s="55"/>
      <c r="C21" s="56"/>
      <c r="D21" s="28"/>
      <c r="E21" s="31"/>
    </row>
    <row r="22" spans="2:5" x14ac:dyDescent="0.3">
      <c r="B22" s="55"/>
      <c r="C22" s="56"/>
      <c r="D22" s="28"/>
      <c r="E22" s="31"/>
    </row>
    <row r="23" spans="2:5" x14ac:dyDescent="0.3">
      <c r="B23" s="55"/>
      <c r="C23" s="56"/>
      <c r="D23" s="28"/>
      <c r="E23" s="31"/>
    </row>
    <row r="24" spans="2:5" x14ac:dyDescent="0.3">
      <c r="B24" s="55"/>
      <c r="C24" s="56"/>
      <c r="D24" s="28"/>
      <c r="E24" s="31"/>
    </row>
    <row r="25" spans="2:5" x14ac:dyDescent="0.3">
      <c r="B25" s="55"/>
      <c r="C25" s="56"/>
      <c r="D25" s="28"/>
      <c r="E25" s="31"/>
    </row>
    <row r="26" spans="2:5" x14ac:dyDescent="0.3">
      <c r="B26" s="55"/>
      <c r="C26" s="56"/>
      <c r="D26" s="28"/>
      <c r="E26" s="31"/>
    </row>
    <row r="27" spans="2:5" x14ac:dyDescent="0.3">
      <c r="B27" s="55"/>
      <c r="C27" s="56"/>
      <c r="D27" s="28"/>
      <c r="E27" s="31"/>
    </row>
    <row r="28" spans="2:5" x14ac:dyDescent="0.3">
      <c r="B28" s="55"/>
      <c r="C28" s="56"/>
      <c r="D28" s="28"/>
      <c r="E28" s="31"/>
    </row>
    <row r="29" spans="2:5" x14ac:dyDescent="0.3">
      <c r="B29" s="55"/>
      <c r="C29" s="56"/>
      <c r="D29" s="28"/>
      <c r="E29" s="31"/>
    </row>
    <row r="30" spans="2:5" x14ac:dyDescent="0.3">
      <c r="B30" s="55"/>
      <c r="C30" s="56"/>
      <c r="D30" s="28"/>
      <c r="E30" s="31"/>
    </row>
    <row r="31" spans="2:5" x14ac:dyDescent="0.3">
      <c r="B31" s="55"/>
      <c r="C31" s="56"/>
      <c r="D31" s="28"/>
      <c r="E31" s="31"/>
    </row>
    <row r="32" spans="2:5" x14ac:dyDescent="0.3">
      <c r="B32" s="55"/>
      <c r="C32" s="56"/>
      <c r="D32" s="28"/>
      <c r="E32" s="31"/>
    </row>
    <row r="33" spans="2:5" x14ac:dyDescent="0.3">
      <c r="B33" s="55"/>
      <c r="C33" s="56"/>
      <c r="D33" s="28"/>
      <c r="E33" s="31"/>
    </row>
    <row r="34" spans="2:5" x14ac:dyDescent="0.3">
      <c r="B34" s="55"/>
      <c r="C34" s="56"/>
      <c r="D34" s="28"/>
      <c r="E34" s="31"/>
    </row>
    <row r="35" spans="2:5" x14ac:dyDescent="0.3">
      <c r="B35" s="55"/>
      <c r="C35" s="56"/>
      <c r="D35" s="28"/>
      <c r="E35" s="31"/>
    </row>
    <row r="36" spans="2:5" x14ac:dyDescent="0.3">
      <c r="B36" s="55"/>
      <c r="C36" s="56"/>
      <c r="D36" s="28"/>
      <c r="E36" s="31"/>
    </row>
    <row r="37" spans="2:5" x14ac:dyDescent="0.3">
      <c r="B37" s="55"/>
      <c r="C37" s="56"/>
      <c r="D37" s="28"/>
      <c r="E37" s="31"/>
    </row>
    <row r="38" spans="2:5" x14ac:dyDescent="0.3">
      <c r="B38" s="55"/>
      <c r="C38" s="56"/>
      <c r="D38" s="28"/>
      <c r="E38" s="31"/>
    </row>
    <row r="39" spans="2:5" x14ac:dyDescent="0.3">
      <c r="B39" s="55"/>
      <c r="C39" s="56"/>
      <c r="D39" s="28"/>
      <c r="E39" s="31"/>
    </row>
    <row r="40" spans="2:5" x14ac:dyDescent="0.3">
      <c r="B40" s="55"/>
      <c r="C40" s="56"/>
      <c r="D40" s="28"/>
      <c r="E40" s="31"/>
    </row>
    <row r="41" spans="2:5" x14ac:dyDescent="0.3">
      <c r="B41" s="55"/>
      <c r="C41" s="56"/>
      <c r="D41" s="28"/>
      <c r="E41" s="31"/>
    </row>
    <row r="42" spans="2:5" x14ac:dyDescent="0.3">
      <c r="B42" s="55"/>
      <c r="C42" s="56"/>
      <c r="D42" s="28"/>
      <c r="E42" s="31"/>
    </row>
    <row r="43" spans="2:5" x14ac:dyDescent="0.3">
      <c r="B43" s="55"/>
      <c r="C43" s="56"/>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158</v>
      </c>
      <c r="C1" s="3" t="s">
        <v>159</v>
      </c>
      <c r="D1" s="3" t="s">
        <v>176</v>
      </c>
      <c r="E1" s="3" t="s">
        <v>126</v>
      </c>
      <c r="F1" s="3" t="s">
        <v>160</v>
      </c>
    </row>
    <row r="2" spans="2:6" ht="72" customHeight="1" x14ac:dyDescent="0.3">
      <c r="B2" s="39" t="s">
        <v>161</v>
      </c>
      <c r="C2" s="4"/>
      <c r="D2" s="37" t="s">
        <v>162</v>
      </c>
      <c r="E2" s="35" t="s">
        <v>167</v>
      </c>
      <c r="F2" s="35" t="s">
        <v>163</v>
      </c>
    </row>
    <row r="3" spans="2:6" ht="72" customHeight="1" x14ac:dyDescent="0.3">
      <c r="B3" s="40" t="s">
        <v>164</v>
      </c>
      <c r="C3" s="4"/>
      <c r="D3" s="37" t="s">
        <v>165</v>
      </c>
      <c r="E3" s="35" t="s">
        <v>166</v>
      </c>
      <c r="F3" s="35" t="s">
        <v>168</v>
      </c>
    </row>
    <row r="4" spans="2:6" ht="72" customHeight="1" x14ac:dyDescent="0.3">
      <c r="B4" s="41" t="s">
        <v>169</v>
      </c>
      <c r="C4" s="4"/>
      <c r="D4" s="37" t="s">
        <v>170</v>
      </c>
      <c r="E4" s="35" t="s">
        <v>171</v>
      </c>
      <c r="F4" s="35" t="s">
        <v>181</v>
      </c>
    </row>
    <row r="5" spans="2:6" ht="72" customHeight="1" x14ac:dyDescent="0.3">
      <c r="B5" s="41" t="s">
        <v>172</v>
      </c>
      <c r="C5" s="4"/>
      <c r="D5" s="37" t="s">
        <v>170</v>
      </c>
      <c r="E5" s="35" t="s">
        <v>173</v>
      </c>
      <c r="F5" s="35" t="s">
        <v>174</v>
      </c>
    </row>
    <row r="6" spans="2:6" ht="72" customHeight="1" x14ac:dyDescent="0.3">
      <c r="B6" s="34" t="s">
        <v>175</v>
      </c>
      <c r="C6" s="4"/>
      <c r="D6" s="38" t="s">
        <v>162</v>
      </c>
      <c r="E6" s="35" t="s">
        <v>177</v>
      </c>
      <c r="F6" s="35" t="s">
        <v>178</v>
      </c>
    </row>
    <row r="7" spans="2:6" ht="72" customHeight="1" x14ac:dyDescent="0.3">
      <c r="B7" s="36" t="s">
        <v>179</v>
      </c>
      <c r="C7" s="4"/>
      <c r="D7" s="38" t="s">
        <v>165</v>
      </c>
      <c r="E7" s="35" t="s">
        <v>185</v>
      </c>
      <c r="F7" s="35" t="s">
        <v>180</v>
      </c>
    </row>
    <row r="8" spans="2:6" ht="72" customHeight="1" x14ac:dyDescent="0.3">
      <c r="B8" s="36" t="s">
        <v>182</v>
      </c>
      <c r="C8" s="4"/>
      <c r="D8" s="38" t="s">
        <v>183</v>
      </c>
      <c r="E8" s="35" t="s">
        <v>184</v>
      </c>
      <c r="F8" s="35" t="s">
        <v>186</v>
      </c>
    </row>
    <row r="9" spans="2:6" ht="72" customHeight="1" x14ac:dyDescent="0.3">
      <c r="B9" s="36" t="s">
        <v>187</v>
      </c>
      <c r="C9" s="4"/>
      <c r="D9" s="38" t="s">
        <v>188</v>
      </c>
      <c r="E9" s="35" t="s">
        <v>189</v>
      </c>
      <c r="F9" s="35" t="s">
        <v>190</v>
      </c>
    </row>
    <row r="10" spans="2:6" ht="72" customHeight="1" x14ac:dyDescent="0.3">
      <c r="B10" s="42" t="s">
        <v>191</v>
      </c>
      <c r="C10" s="4"/>
      <c r="D10" s="37" t="s">
        <v>192</v>
      </c>
      <c r="E10" s="35" t="s">
        <v>193</v>
      </c>
      <c r="F10" s="35" t="s">
        <v>194</v>
      </c>
    </row>
    <row r="11" spans="2:6" ht="72" customHeight="1" x14ac:dyDescent="0.3">
      <c r="B11" s="42" t="s">
        <v>197</v>
      </c>
      <c r="C11" s="4"/>
      <c r="D11" s="37" t="s">
        <v>162</v>
      </c>
      <c r="E11" s="35" t="s">
        <v>195</v>
      </c>
      <c r="F11" s="35" t="s">
        <v>196</v>
      </c>
    </row>
    <row r="12" spans="2:6" ht="72" customHeight="1" x14ac:dyDescent="0.3">
      <c r="B12" s="42" t="s">
        <v>198</v>
      </c>
      <c r="C12" s="4"/>
      <c r="D12" s="37" t="s">
        <v>192</v>
      </c>
      <c r="E12" s="35" t="s">
        <v>201</v>
      </c>
      <c r="F12" s="35" t="s">
        <v>199</v>
      </c>
    </row>
    <row r="13" spans="2:6" ht="72" customHeight="1" x14ac:dyDescent="0.3">
      <c r="B13" s="42" t="s">
        <v>200</v>
      </c>
      <c r="C13" s="4"/>
      <c r="D13" s="37" t="s">
        <v>192</v>
      </c>
      <c r="E13" s="35" t="s">
        <v>211</v>
      </c>
      <c r="F13" s="35" t="s">
        <v>202</v>
      </c>
    </row>
    <row r="14" spans="2:6" ht="72" customHeight="1" x14ac:dyDescent="0.3">
      <c r="B14" s="34" t="s">
        <v>203</v>
      </c>
      <c r="C14" s="43"/>
      <c r="D14" s="38" t="s">
        <v>162</v>
      </c>
      <c r="E14" s="35" t="s">
        <v>204</v>
      </c>
      <c r="F14" s="35" t="s">
        <v>205</v>
      </c>
    </row>
    <row r="15" spans="2:6" ht="72" customHeight="1" x14ac:dyDescent="0.3">
      <c r="B15" s="34" t="s">
        <v>206</v>
      </c>
      <c r="C15" s="4"/>
      <c r="D15" s="38" t="s">
        <v>208</v>
      </c>
      <c r="E15" s="35" t="s">
        <v>209</v>
      </c>
      <c r="F15" s="35" t="s">
        <v>210</v>
      </c>
    </row>
    <row r="16" spans="2:6" ht="72" customHeight="1" x14ac:dyDescent="0.3">
      <c r="B16" s="34" t="s">
        <v>207</v>
      </c>
      <c r="C16" s="4"/>
      <c r="D16" s="38" t="s">
        <v>192</v>
      </c>
      <c r="E16" s="35" t="s">
        <v>212</v>
      </c>
      <c r="F16" s="35" t="s">
        <v>213</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7" activePane="bottomRight" state="frozen"/>
      <selection pane="topRight" activeCell="B1" sqref="B1"/>
      <selection pane="bottomLeft" activeCell="A3" sqref="A3"/>
      <selection pane="bottomRight" activeCell="E8" sqref="E8"/>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250</v>
      </c>
      <c r="E2" s="15" t="s">
        <v>12</v>
      </c>
      <c r="F2" s="15" t="s">
        <v>2</v>
      </c>
    </row>
    <row r="3" spans="2:6" ht="84" hidden="1" x14ac:dyDescent="0.3">
      <c r="B3" s="17" t="s">
        <v>93</v>
      </c>
      <c r="C3" s="17" t="s">
        <v>94</v>
      </c>
      <c r="D3" s="47" t="s">
        <v>251</v>
      </c>
      <c r="E3" s="25" t="s">
        <v>95</v>
      </c>
      <c r="F3" s="23"/>
    </row>
    <row r="4" spans="2:6" ht="72" hidden="1" x14ac:dyDescent="0.3">
      <c r="B4" s="17" t="s">
        <v>93</v>
      </c>
      <c r="C4" s="17" t="s">
        <v>96</v>
      </c>
      <c r="D4" s="47" t="s">
        <v>251</v>
      </c>
      <c r="E4" s="25" t="s">
        <v>97</v>
      </c>
      <c r="F4" s="23"/>
    </row>
    <row r="5" spans="2:6" ht="384" hidden="1" x14ac:dyDescent="0.3">
      <c r="B5" s="17" t="s">
        <v>93</v>
      </c>
      <c r="C5" s="17" t="s">
        <v>122</v>
      </c>
      <c r="D5" s="47" t="s">
        <v>251</v>
      </c>
      <c r="E5" s="25" t="s">
        <v>140</v>
      </c>
      <c r="F5" s="25"/>
    </row>
    <row r="6" spans="2:6" ht="157.5" customHeight="1" x14ac:dyDescent="0.3">
      <c r="B6" s="17"/>
      <c r="C6" s="17" t="s">
        <v>149</v>
      </c>
      <c r="D6" s="47" t="s">
        <v>252</v>
      </c>
      <c r="E6" s="25" t="s">
        <v>253</v>
      </c>
      <c r="F6" s="25"/>
    </row>
    <row r="7" spans="2:6" ht="276" x14ac:dyDescent="0.3">
      <c r="B7" s="17"/>
      <c r="C7" s="17" t="s">
        <v>254</v>
      </c>
      <c r="D7" s="47" t="s">
        <v>252</v>
      </c>
      <c r="E7" s="25" t="s">
        <v>255</v>
      </c>
      <c r="F7" s="25"/>
    </row>
    <row r="8" spans="2:6" ht="192" x14ac:dyDescent="0.3">
      <c r="B8" s="17"/>
      <c r="C8" s="17" t="s">
        <v>337</v>
      </c>
      <c r="D8" s="47" t="s">
        <v>252</v>
      </c>
      <c r="E8" s="25" t="s">
        <v>361</v>
      </c>
      <c r="F8" s="23" t="s">
        <v>362</v>
      </c>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6"/>
  <sheetViews>
    <sheetView workbookViewId="0">
      <pane xSplit="1" ySplit="2" topLeftCell="B30" activePane="bottomRight" state="frozen"/>
      <selection pane="topRight" activeCell="B1" sqref="B1"/>
      <selection pane="bottomLeft" activeCell="A3" sqref="A3"/>
      <selection pane="bottomRight" activeCell="H71" sqref="H71"/>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338</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227</v>
      </c>
    </row>
    <row r="4" spans="2:15" x14ac:dyDescent="0.3">
      <c r="B4" s="4" t="s">
        <v>25</v>
      </c>
      <c r="C4" s="12" t="s">
        <v>18</v>
      </c>
      <c r="D4" s="5" t="s">
        <v>15</v>
      </c>
      <c r="E4" s="12" t="s">
        <v>13</v>
      </c>
      <c r="F4" s="13">
        <v>4210</v>
      </c>
      <c r="G4" s="12" t="s">
        <v>22</v>
      </c>
      <c r="H4" s="13">
        <v>4705</v>
      </c>
      <c r="I4" s="14">
        <f t="shared" si="0"/>
        <v>0.11757719714964371</v>
      </c>
      <c r="J4" s="5" t="s">
        <v>228</v>
      </c>
    </row>
    <row r="5" spans="2:15" x14ac:dyDescent="0.3">
      <c r="B5" s="4" t="s">
        <v>25</v>
      </c>
      <c r="C5" s="12" t="s">
        <v>19</v>
      </c>
      <c r="D5" s="5" t="s">
        <v>16</v>
      </c>
      <c r="E5" s="12" t="s">
        <v>13</v>
      </c>
      <c r="F5" s="13">
        <v>1515</v>
      </c>
      <c r="G5" s="12" t="s">
        <v>22</v>
      </c>
      <c r="H5" s="13">
        <v>1450</v>
      </c>
      <c r="I5" s="14">
        <f t="shared" si="0"/>
        <v>-4.2904290429042903E-2</v>
      </c>
      <c r="J5" s="5" t="s">
        <v>229</v>
      </c>
    </row>
    <row r="6" spans="2:15" x14ac:dyDescent="0.3">
      <c r="B6" s="4" t="s">
        <v>25</v>
      </c>
      <c r="C6" s="12" t="s">
        <v>20</v>
      </c>
      <c r="D6" s="5" t="s">
        <v>24</v>
      </c>
      <c r="E6" s="12" t="s">
        <v>13</v>
      </c>
      <c r="F6" s="13">
        <v>13000</v>
      </c>
      <c r="G6" s="12" t="s">
        <v>22</v>
      </c>
      <c r="H6" s="13">
        <v>16900</v>
      </c>
      <c r="I6" s="14">
        <f t="shared" si="0"/>
        <v>0.3</v>
      </c>
      <c r="J6" s="5" t="s">
        <v>231</v>
      </c>
    </row>
    <row r="7" spans="2:15" x14ac:dyDescent="0.3">
      <c r="B7" s="4" t="s">
        <v>26</v>
      </c>
      <c r="C7" s="12" t="s">
        <v>27</v>
      </c>
      <c r="D7" s="5" t="s">
        <v>28</v>
      </c>
      <c r="E7" s="12" t="s">
        <v>21</v>
      </c>
      <c r="F7" s="13">
        <v>32150</v>
      </c>
      <c r="G7" s="12" t="s">
        <v>45</v>
      </c>
      <c r="H7" s="13">
        <v>30450</v>
      </c>
      <c r="I7" s="14">
        <f t="shared" si="0"/>
        <v>-5.2877138413685847E-2</v>
      </c>
      <c r="J7" s="5" t="s">
        <v>230</v>
      </c>
    </row>
    <row r="8" spans="2:15" x14ac:dyDescent="0.3">
      <c r="B8" s="4" t="s">
        <v>26</v>
      </c>
      <c r="C8" s="12" t="s">
        <v>29</v>
      </c>
      <c r="D8" s="5" t="s">
        <v>30</v>
      </c>
      <c r="E8" s="12" t="s">
        <v>21</v>
      </c>
      <c r="F8" s="13">
        <v>6970</v>
      </c>
      <c r="G8" s="12" t="s">
        <v>45</v>
      </c>
      <c r="H8" s="13">
        <v>6760</v>
      </c>
      <c r="I8" s="14">
        <f t="shared" si="0"/>
        <v>-3.0129124820659971E-2</v>
      </c>
      <c r="J8" s="5" t="s">
        <v>228</v>
      </c>
    </row>
    <row r="9" spans="2:15" x14ac:dyDescent="0.3">
      <c r="B9" s="4" t="s">
        <v>26</v>
      </c>
      <c r="C9" s="12" t="s">
        <v>31</v>
      </c>
      <c r="D9" s="5" t="s">
        <v>32</v>
      </c>
      <c r="E9" s="12" t="s">
        <v>21</v>
      </c>
      <c r="F9" s="13">
        <v>7170</v>
      </c>
      <c r="G9" s="12" t="s">
        <v>45</v>
      </c>
      <c r="H9" s="13">
        <v>6810</v>
      </c>
      <c r="I9" s="14">
        <f t="shared" si="0"/>
        <v>-5.0209205020920501E-2</v>
      </c>
      <c r="J9" s="5" t="s">
        <v>230</v>
      </c>
    </row>
    <row r="10" spans="2:15" x14ac:dyDescent="0.3">
      <c r="B10" s="4" t="s">
        <v>26</v>
      </c>
      <c r="C10" s="12" t="s">
        <v>35</v>
      </c>
      <c r="D10" s="5" t="s">
        <v>36</v>
      </c>
      <c r="E10" s="12" t="s">
        <v>46</v>
      </c>
      <c r="F10" s="13">
        <v>13650</v>
      </c>
      <c r="G10" s="12" t="s">
        <v>73</v>
      </c>
      <c r="H10" s="13">
        <v>13550</v>
      </c>
      <c r="I10" s="14">
        <f t="shared" si="0"/>
        <v>-7.326007326007326E-3</v>
      </c>
      <c r="J10" s="5" t="s">
        <v>228</v>
      </c>
    </row>
    <row r="11" spans="2:15" x14ac:dyDescent="0.3">
      <c r="B11" s="4" t="s">
        <v>26</v>
      </c>
      <c r="C11" s="12" t="s">
        <v>37</v>
      </c>
      <c r="D11" s="5" t="s">
        <v>38</v>
      </c>
      <c r="E11" s="12" t="s">
        <v>46</v>
      </c>
      <c r="F11" s="13">
        <v>20000</v>
      </c>
      <c r="G11" s="12" t="s">
        <v>73</v>
      </c>
      <c r="H11" s="13">
        <v>20100</v>
      </c>
      <c r="I11" s="14">
        <f t="shared" si="0"/>
        <v>5.0000000000000001E-3</v>
      </c>
      <c r="J11" s="5" t="s">
        <v>228</v>
      </c>
    </row>
    <row r="12" spans="2:15" x14ac:dyDescent="0.3">
      <c r="B12" s="4" t="s">
        <v>26</v>
      </c>
      <c r="C12" s="12" t="s">
        <v>71</v>
      </c>
      <c r="D12" s="5" t="s">
        <v>39</v>
      </c>
      <c r="E12" s="12" t="s">
        <v>45</v>
      </c>
      <c r="F12" s="13">
        <v>1350</v>
      </c>
      <c r="G12" s="12" t="s">
        <v>73</v>
      </c>
      <c r="H12" s="13">
        <v>1335</v>
      </c>
      <c r="I12" s="14">
        <f t="shared" si="0"/>
        <v>-1.1111111111111112E-2</v>
      </c>
      <c r="J12" s="5" t="s">
        <v>228</v>
      </c>
    </row>
    <row r="13" spans="2:15" x14ac:dyDescent="0.3">
      <c r="B13" s="4" t="s">
        <v>26</v>
      </c>
      <c r="C13" s="12" t="s">
        <v>72</v>
      </c>
      <c r="D13" s="5" t="s">
        <v>40</v>
      </c>
      <c r="E13" s="12" t="s">
        <v>45</v>
      </c>
      <c r="F13" s="13">
        <v>6440</v>
      </c>
      <c r="G13" s="12" t="s">
        <v>73</v>
      </c>
      <c r="H13" s="13">
        <v>6220</v>
      </c>
      <c r="I13" s="14">
        <f t="shared" si="0"/>
        <v>-3.4161490683229816E-2</v>
      </c>
      <c r="J13" s="5" t="s">
        <v>228</v>
      </c>
    </row>
    <row r="14" spans="2:15" x14ac:dyDescent="0.3">
      <c r="B14" s="4" t="s">
        <v>26</v>
      </c>
      <c r="C14" s="12" t="s">
        <v>41</v>
      </c>
      <c r="D14" s="5" t="s">
        <v>42</v>
      </c>
      <c r="E14" s="12" t="s">
        <v>45</v>
      </c>
      <c r="F14" s="13">
        <v>4950</v>
      </c>
      <c r="G14" s="12" t="s">
        <v>73</v>
      </c>
      <c r="H14" s="13">
        <v>4990</v>
      </c>
      <c r="I14" s="14">
        <f t="shared" si="0"/>
        <v>8.0808080808080808E-3</v>
      </c>
      <c r="J14" s="5" t="s">
        <v>228</v>
      </c>
    </row>
    <row r="15" spans="2:15" x14ac:dyDescent="0.3">
      <c r="B15" s="4" t="s">
        <v>26</v>
      </c>
      <c r="C15" s="12" t="s">
        <v>43</v>
      </c>
      <c r="D15" s="5" t="s">
        <v>44</v>
      </c>
      <c r="E15" s="12" t="s">
        <v>45</v>
      </c>
      <c r="F15" s="13">
        <v>3835</v>
      </c>
      <c r="G15" s="12" t="s">
        <v>73</v>
      </c>
      <c r="H15" s="13">
        <v>3930</v>
      </c>
      <c r="I15" s="14">
        <f t="shared" si="0"/>
        <v>2.4771838331160364E-2</v>
      </c>
      <c r="J15" s="5" t="s">
        <v>228</v>
      </c>
    </row>
    <row r="16" spans="2:15" x14ac:dyDescent="0.3">
      <c r="B16" s="4" t="s">
        <v>51</v>
      </c>
      <c r="C16" s="12" t="s">
        <v>47</v>
      </c>
      <c r="D16" s="5" t="s">
        <v>48</v>
      </c>
      <c r="E16" s="12" t="s">
        <v>45</v>
      </c>
      <c r="F16" s="13">
        <v>1025</v>
      </c>
      <c r="G16" s="12" t="s">
        <v>85</v>
      </c>
      <c r="H16" s="13">
        <v>1030</v>
      </c>
      <c r="I16" s="14">
        <f t="shared" si="0"/>
        <v>4.8780487804878049E-3</v>
      </c>
      <c r="J16" s="5" t="s">
        <v>232</v>
      </c>
    </row>
    <row r="17" spans="2:10" x14ac:dyDescent="0.3">
      <c r="B17" s="4" t="s">
        <v>51</v>
      </c>
      <c r="C17" s="12" t="s">
        <v>49</v>
      </c>
      <c r="D17" s="5" t="s">
        <v>50</v>
      </c>
      <c r="E17" s="12" t="s">
        <v>45</v>
      </c>
      <c r="F17" s="13">
        <v>1910</v>
      </c>
      <c r="G17" s="12" t="s">
        <v>85</v>
      </c>
      <c r="H17" s="13">
        <v>1590</v>
      </c>
      <c r="I17" s="14">
        <f t="shared" si="0"/>
        <v>-0.16753926701570682</v>
      </c>
      <c r="J17" s="5" t="s">
        <v>228</v>
      </c>
    </row>
    <row r="18" spans="2:10" x14ac:dyDescent="0.3">
      <c r="B18" s="4" t="s">
        <v>26</v>
      </c>
      <c r="C18" s="12" t="s">
        <v>77</v>
      </c>
      <c r="D18" s="5" t="s">
        <v>78</v>
      </c>
      <c r="E18" s="12" t="s">
        <v>75</v>
      </c>
      <c r="F18" s="13">
        <v>6850</v>
      </c>
      <c r="G18" s="12" t="s">
        <v>85</v>
      </c>
      <c r="H18" s="13">
        <v>6440</v>
      </c>
      <c r="I18" s="14">
        <f t="shared" si="0"/>
        <v>-5.9854014598540145E-2</v>
      </c>
      <c r="J18" s="5" t="s">
        <v>228</v>
      </c>
    </row>
    <row r="19" spans="2:10" x14ac:dyDescent="0.3">
      <c r="B19" s="4" t="s">
        <v>76</v>
      </c>
      <c r="C19" s="12" t="s">
        <v>79</v>
      </c>
      <c r="D19" s="5" t="s">
        <v>74</v>
      </c>
      <c r="E19" s="12" t="s">
        <v>75</v>
      </c>
      <c r="F19" s="13">
        <v>1155</v>
      </c>
      <c r="G19" s="12" t="s">
        <v>85</v>
      </c>
      <c r="H19" s="13">
        <v>1410</v>
      </c>
      <c r="I19" s="14">
        <f t="shared" si="0"/>
        <v>0.22077922077922077</v>
      </c>
      <c r="J19" s="5" t="s">
        <v>228</v>
      </c>
    </row>
    <row r="20" spans="2:10" x14ac:dyDescent="0.3">
      <c r="B20" s="4" t="s">
        <v>80</v>
      </c>
      <c r="C20" s="12" t="s">
        <v>81</v>
      </c>
      <c r="D20" s="5" t="s">
        <v>82</v>
      </c>
      <c r="E20" s="12" t="s">
        <v>75</v>
      </c>
      <c r="F20" s="13">
        <v>29200</v>
      </c>
      <c r="G20" s="12" t="s">
        <v>85</v>
      </c>
      <c r="H20" s="13">
        <v>30050</v>
      </c>
      <c r="I20" s="14">
        <f t="shared" si="0"/>
        <v>2.9109589041095889E-2</v>
      </c>
      <c r="J20" s="5" t="s">
        <v>228</v>
      </c>
    </row>
    <row r="21" spans="2:10" x14ac:dyDescent="0.3">
      <c r="B21" s="4" t="s">
        <v>80</v>
      </c>
      <c r="C21" s="12" t="s">
        <v>83</v>
      </c>
      <c r="D21" s="5" t="s">
        <v>84</v>
      </c>
      <c r="E21" s="12" t="s">
        <v>75</v>
      </c>
      <c r="F21" s="13">
        <v>6290</v>
      </c>
      <c r="G21" s="12" t="s">
        <v>85</v>
      </c>
      <c r="H21" s="13">
        <v>5810</v>
      </c>
      <c r="I21" s="14">
        <f t="shared" si="0"/>
        <v>-7.6311605723370424E-2</v>
      </c>
      <c r="J21" s="5" t="s">
        <v>228</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233</v>
      </c>
    </row>
    <row r="24" spans="2:10" x14ac:dyDescent="0.3">
      <c r="B24" s="4" t="s">
        <v>115</v>
      </c>
      <c r="C24" s="12" t="s">
        <v>88</v>
      </c>
      <c r="D24" s="5" t="s">
        <v>89</v>
      </c>
      <c r="E24" s="12" t="s">
        <v>90</v>
      </c>
      <c r="F24" s="13">
        <v>23450</v>
      </c>
      <c r="G24" s="12" t="s">
        <v>102</v>
      </c>
      <c r="H24" s="13">
        <v>23350</v>
      </c>
      <c r="I24" s="14">
        <f t="shared" si="0"/>
        <v>-4.2643923240938165E-3</v>
      </c>
      <c r="J24" s="5" t="s">
        <v>233</v>
      </c>
    </row>
    <row r="25" spans="2:10" x14ac:dyDescent="0.3">
      <c r="B25" s="4"/>
      <c r="C25" s="12"/>
      <c r="D25" s="5"/>
      <c r="E25" s="12"/>
      <c r="F25" s="13"/>
      <c r="G25" s="12"/>
      <c r="H25" s="13"/>
      <c r="I25" s="14"/>
      <c r="J25" s="5"/>
    </row>
    <row r="26" spans="2:10" x14ac:dyDescent="0.3">
      <c r="B26" s="4" t="s">
        <v>115</v>
      </c>
      <c r="C26" s="12" t="s">
        <v>100</v>
      </c>
      <c r="D26" s="5" t="s">
        <v>101</v>
      </c>
      <c r="E26" s="12" t="s">
        <v>102</v>
      </c>
      <c r="F26" s="13">
        <v>9160</v>
      </c>
      <c r="G26" s="12" t="s">
        <v>99</v>
      </c>
      <c r="H26" s="13">
        <v>9573</v>
      </c>
      <c r="I26" s="14">
        <f t="shared" si="0"/>
        <v>4.5087336244541483E-2</v>
      </c>
      <c r="J26" s="5" t="s">
        <v>233</v>
      </c>
    </row>
    <row r="27" spans="2:10" x14ac:dyDescent="0.3">
      <c r="B27" s="4"/>
      <c r="C27" s="12"/>
      <c r="D27" s="5"/>
      <c r="E27" s="12"/>
      <c r="F27" s="13"/>
      <c r="G27" s="12"/>
      <c r="H27" s="13"/>
      <c r="I27" s="14"/>
      <c r="J27" s="5"/>
    </row>
    <row r="28" spans="2:10" x14ac:dyDescent="0.3">
      <c r="B28" s="4" t="s">
        <v>114</v>
      </c>
      <c r="C28" s="12" t="s">
        <v>104</v>
      </c>
      <c r="D28" s="5" t="s">
        <v>103</v>
      </c>
      <c r="E28" s="12" t="s">
        <v>98</v>
      </c>
      <c r="F28" s="13">
        <v>14221</v>
      </c>
      <c r="G28" s="12" t="s">
        <v>111</v>
      </c>
      <c r="H28" s="13">
        <v>14321</v>
      </c>
      <c r="I28" s="14">
        <f t="shared" si="0"/>
        <v>7.0318542999789043E-3</v>
      </c>
      <c r="J28" s="5" t="s">
        <v>233</v>
      </c>
    </row>
    <row r="29" spans="2:10" x14ac:dyDescent="0.3">
      <c r="B29" s="4" t="s">
        <v>114</v>
      </c>
      <c r="C29" s="12" t="s">
        <v>106</v>
      </c>
      <c r="D29" s="5" t="s">
        <v>105</v>
      </c>
      <c r="E29" s="12" t="s">
        <v>98</v>
      </c>
      <c r="F29" s="13">
        <v>12682</v>
      </c>
      <c r="G29" s="12" t="s">
        <v>111</v>
      </c>
      <c r="H29" s="13">
        <v>12500</v>
      </c>
      <c r="I29" s="14">
        <f t="shared" si="0"/>
        <v>-1.4351048730484151E-2</v>
      </c>
      <c r="J29" s="5" t="s">
        <v>233</v>
      </c>
    </row>
    <row r="30" spans="2:10" x14ac:dyDescent="0.3">
      <c r="B30" s="4" t="s">
        <v>114</v>
      </c>
      <c r="C30" s="12" t="s">
        <v>108</v>
      </c>
      <c r="D30" s="5" t="s">
        <v>107</v>
      </c>
      <c r="E30" s="12" t="s">
        <v>98</v>
      </c>
      <c r="F30" s="13">
        <v>10000</v>
      </c>
      <c r="G30" s="12" t="s">
        <v>111</v>
      </c>
      <c r="H30" s="13">
        <v>9918</v>
      </c>
      <c r="I30" s="14">
        <f t="shared" si="0"/>
        <v>-8.2000000000000007E-3</v>
      </c>
      <c r="J30" s="5" t="s">
        <v>233</v>
      </c>
    </row>
    <row r="31" spans="2:10" x14ac:dyDescent="0.3">
      <c r="B31" s="4" t="s">
        <v>114</v>
      </c>
      <c r="C31" s="12" t="s">
        <v>109</v>
      </c>
      <c r="D31" s="5" t="s">
        <v>110</v>
      </c>
      <c r="E31" s="12" t="s">
        <v>98</v>
      </c>
      <c r="F31" s="13">
        <v>6981</v>
      </c>
      <c r="G31" s="12" t="s">
        <v>111</v>
      </c>
      <c r="H31" s="13">
        <v>6930</v>
      </c>
      <c r="I31" s="14">
        <f t="shared" si="0"/>
        <v>-7.30554361839278E-3</v>
      </c>
      <c r="J31" s="5" t="s">
        <v>233</v>
      </c>
    </row>
    <row r="32" spans="2:10" x14ac:dyDescent="0.3">
      <c r="B32" s="4"/>
      <c r="C32" s="12"/>
      <c r="D32" s="5"/>
      <c r="E32" s="12"/>
      <c r="F32" s="13"/>
      <c r="G32" s="12"/>
      <c r="H32" s="13"/>
      <c r="I32" s="14"/>
      <c r="J32" s="5"/>
    </row>
    <row r="33" spans="2:10" x14ac:dyDescent="0.3">
      <c r="B33" s="4" t="s">
        <v>114</v>
      </c>
      <c r="C33" s="12" t="s">
        <v>118</v>
      </c>
      <c r="D33" s="5" t="s">
        <v>116</v>
      </c>
      <c r="E33" s="12" t="s">
        <v>111</v>
      </c>
      <c r="F33" s="13">
        <v>8765</v>
      </c>
      <c r="G33" s="12" t="s">
        <v>133</v>
      </c>
      <c r="H33" s="13">
        <v>8860</v>
      </c>
      <c r="I33" s="14">
        <f t="shared" si="0"/>
        <v>1.0838562464346835E-2</v>
      </c>
      <c r="J33" s="5" t="s">
        <v>233</v>
      </c>
    </row>
    <row r="34" spans="2:10" x14ac:dyDescent="0.3">
      <c r="B34" s="4" t="s">
        <v>114</v>
      </c>
      <c r="C34" s="12" t="s">
        <v>117</v>
      </c>
      <c r="D34" s="27" t="s">
        <v>119</v>
      </c>
      <c r="E34" s="12" t="s">
        <v>111</v>
      </c>
      <c r="F34" s="13">
        <v>2945</v>
      </c>
      <c r="G34" s="12" t="s">
        <v>133</v>
      </c>
      <c r="H34" s="13">
        <v>2905</v>
      </c>
      <c r="I34" s="14">
        <f t="shared" si="0"/>
        <v>-1.3582342954159592E-2</v>
      </c>
      <c r="J34" s="5" t="s">
        <v>233</v>
      </c>
    </row>
    <row r="35" spans="2:10" x14ac:dyDescent="0.3">
      <c r="B35" s="4" t="s">
        <v>114</v>
      </c>
      <c r="C35" s="12" t="s">
        <v>121</v>
      </c>
      <c r="D35" s="27" t="s">
        <v>120</v>
      </c>
      <c r="E35" s="12" t="s">
        <v>111</v>
      </c>
      <c r="F35" s="13">
        <v>2475</v>
      </c>
      <c r="G35" s="12" t="s">
        <v>133</v>
      </c>
      <c r="H35" s="13">
        <v>2470</v>
      </c>
      <c r="I35" s="14">
        <f t="shared" si="0"/>
        <v>-2.0202020202020202E-3</v>
      </c>
      <c r="J35" s="5" t="s">
        <v>233</v>
      </c>
    </row>
    <row r="36" spans="2:10" x14ac:dyDescent="0.3">
      <c r="B36" s="4"/>
      <c r="C36" s="12"/>
      <c r="D36" s="27"/>
      <c r="E36" s="12"/>
      <c r="F36" s="13"/>
      <c r="G36" s="12"/>
      <c r="H36" s="13"/>
      <c r="I36" s="14"/>
      <c r="J36" s="5"/>
    </row>
    <row r="37" spans="2:10" x14ac:dyDescent="0.3">
      <c r="B37" s="4" t="s">
        <v>149</v>
      </c>
      <c r="C37" s="12" t="s">
        <v>225</v>
      </c>
      <c r="D37" s="5" t="s">
        <v>150</v>
      </c>
      <c r="E37" s="12" t="s">
        <v>154</v>
      </c>
      <c r="F37" s="13">
        <v>4275</v>
      </c>
      <c r="G37" s="12" t="s">
        <v>215</v>
      </c>
      <c r="H37" s="13">
        <v>4190</v>
      </c>
      <c r="I37" s="14">
        <f t="shared" si="0"/>
        <v>-1.9883040935672516E-2</v>
      </c>
      <c r="J37" s="5" t="s">
        <v>233</v>
      </c>
    </row>
    <row r="38" spans="2:10" x14ac:dyDescent="0.3">
      <c r="B38" s="4" t="s">
        <v>149</v>
      </c>
      <c r="C38" s="12" t="s">
        <v>155</v>
      </c>
      <c r="D38" s="5" t="s">
        <v>151</v>
      </c>
      <c r="E38" s="12" t="s">
        <v>154</v>
      </c>
      <c r="F38" s="13">
        <v>27750</v>
      </c>
      <c r="G38" s="12" t="s">
        <v>215</v>
      </c>
      <c r="H38" s="13">
        <v>28368</v>
      </c>
      <c r="I38" s="14">
        <f t="shared" si="0"/>
        <v>2.227027027027027E-2</v>
      </c>
      <c r="J38" s="5" t="s">
        <v>233</v>
      </c>
    </row>
    <row r="39" spans="2:10" x14ac:dyDescent="0.3">
      <c r="B39" s="4" t="s">
        <v>149</v>
      </c>
      <c r="C39" s="12" t="s">
        <v>156</v>
      </c>
      <c r="D39" s="5" t="s">
        <v>152</v>
      </c>
      <c r="E39" s="12" t="s">
        <v>154</v>
      </c>
      <c r="F39" s="13">
        <v>9690</v>
      </c>
      <c r="G39" s="12" t="s">
        <v>215</v>
      </c>
      <c r="H39" s="13">
        <v>9891</v>
      </c>
      <c r="I39" s="14">
        <f t="shared" si="0"/>
        <v>2.0743034055727555E-2</v>
      </c>
      <c r="J39" s="5" t="s">
        <v>233</v>
      </c>
    </row>
    <row r="40" spans="2:10" x14ac:dyDescent="0.3">
      <c r="B40" s="4" t="s">
        <v>216</v>
      </c>
      <c r="C40" s="12" t="s">
        <v>157</v>
      </c>
      <c r="D40" s="5" t="s">
        <v>153</v>
      </c>
      <c r="E40" s="12" t="s">
        <v>154</v>
      </c>
      <c r="F40" s="13">
        <v>10088</v>
      </c>
      <c r="G40" s="12" t="s">
        <v>215</v>
      </c>
      <c r="H40" s="13">
        <v>10400</v>
      </c>
      <c r="I40" s="14">
        <f t="shared" si="0"/>
        <v>3.0927835051546393E-2</v>
      </c>
      <c r="J40" s="5" t="s">
        <v>233</v>
      </c>
    </row>
    <row r="41" spans="2:10" x14ac:dyDescent="0.3">
      <c r="B41" s="4"/>
      <c r="C41" s="12"/>
      <c r="D41" s="5"/>
      <c r="E41" s="12"/>
      <c r="F41" s="13"/>
      <c r="G41" s="12"/>
      <c r="H41" s="13"/>
      <c r="I41" s="14"/>
      <c r="J41" s="5"/>
    </row>
    <row r="42" spans="2:10" x14ac:dyDescent="0.3">
      <c r="B42" s="4" t="s">
        <v>216</v>
      </c>
      <c r="C42" s="12" t="s">
        <v>220</v>
      </c>
      <c r="D42" s="5" t="s">
        <v>219</v>
      </c>
      <c r="E42" s="12" t="s">
        <v>214</v>
      </c>
      <c r="F42" s="13">
        <v>11000</v>
      </c>
      <c r="G42" s="12" t="s">
        <v>221</v>
      </c>
      <c r="H42" s="13">
        <v>11150</v>
      </c>
      <c r="I42" s="14">
        <f>IF(H42="", "", IFERROR( ((H42-F42)/F42), ""))</f>
        <v>1.3636363636363636E-2</v>
      </c>
      <c r="J42" s="5" t="s">
        <v>233</v>
      </c>
    </row>
    <row r="43" spans="2:10" x14ac:dyDescent="0.3">
      <c r="B43" s="4" t="s">
        <v>216</v>
      </c>
      <c r="C43" s="12" t="s">
        <v>218</v>
      </c>
      <c r="D43" s="5" t="s">
        <v>217</v>
      </c>
      <c r="E43" s="12" t="s">
        <v>214</v>
      </c>
      <c r="F43" s="13">
        <v>34205</v>
      </c>
      <c r="G43" s="12" t="s">
        <v>221</v>
      </c>
      <c r="H43" s="13">
        <v>37176</v>
      </c>
      <c r="I43" s="14">
        <f t="shared" si="0"/>
        <v>8.6858646396725622E-2</v>
      </c>
      <c r="J43" s="5" t="s">
        <v>233</v>
      </c>
    </row>
    <row r="44" spans="2:10" x14ac:dyDescent="0.3">
      <c r="B44" s="4"/>
      <c r="C44" s="12"/>
      <c r="D44" s="5"/>
      <c r="E44" s="12"/>
      <c r="F44" s="13"/>
      <c r="G44" s="12"/>
      <c r="H44" s="13"/>
      <c r="I44" s="14"/>
      <c r="J44" s="5"/>
    </row>
    <row r="45" spans="2:10" x14ac:dyDescent="0.3">
      <c r="B45" s="4" t="s">
        <v>216</v>
      </c>
      <c r="C45" s="12" t="s">
        <v>220</v>
      </c>
      <c r="D45" s="5" t="s">
        <v>219</v>
      </c>
      <c r="E45" s="12" t="s">
        <v>221</v>
      </c>
      <c r="F45" s="13">
        <v>11458</v>
      </c>
      <c r="G45" s="12" t="s">
        <v>226</v>
      </c>
      <c r="H45" s="13">
        <v>11299</v>
      </c>
      <c r="I45" s="14">
        <f t="shared" si="0"/>
        <v>-1.3876767324140339E-2</v>
      </c>
      <c r="J45" s="5" t="s">
        <v>233</v>
      </c>
    </row>
    <row r="46" spans="2:10" x14ac:dyDescent="0.3">
      <c r="B46" s="4" t="s">
        <v>224</v>
      </c>
      <c r="C46" s="12" t="s">
        <v>223</v>
      </c>
      <c r="D46" s="5" t="s">
        <v>222</v>
      </c>
      <c r="E46" s="12" t="s">
        <v>221</v>
      </c>
      <c r="F46" s="13">
        <v>25750</v>
      </c>
      <c r="G46" s="12" t="s">
        <v>226</v>
      </c>
      <c r="H46" s="13">
        <v>24800</v>
      </c>
      <c r="I46" s="14">
        <f t="shared" si="0"/>
        <v>-3.6893203883495145E-2</v>
      </c>
      <c r="J46" s="5" t="s">
        <v>233</v>
      </c>
    </row>
    <row r="47" spans="2:10" x14ac:dyDescent="0.3">
      <c r="B47" s="4"/>
      <c r="C47" s="12"/>
      <c r="D47" s="5"/>
      <c r="E47" s="12"/>
      <c r="F47" s="13"/>
      <c r="G47" s="12"/>
      <c r="H47" s="13"/>
      <c r="I47" s="14" t="str">
        <f t="shared" ref="I47:I76" si="1">IF(H47="", "", IFERROR( ((H47-F47)/F47), ""))</f>
        <v/>
      </c>
      <c r="J47" s="5"/>
    </row>
    <row r="48" spans="2:10" x14ac:dyDescent="0.3">
      <c r="B48" s="4" t="s">
        <v>149</v>
      </c>
      <c r="C48" s="12" t="s">
        <v>235</v>
      </c>
      <c r="D48" s="5" t="s">
        <v>234</v>
      </c>
      <c r="E48" s="12" t="s">
        <v>226</v>
      </c>
      <c r="F48" s="13">
        <v>2842</v>
      </c>
      <c r="G48" s="12" t="s">
        <v>243</v>
      </c>
      <c r="H48" s="13">
        <v>2796</v>
      </c>
      <c r="I48" s="14">
        <f t="shared" si="1"/>
        <v>-1.6185784658691062E-2</v>
      </c>
      <c r="J48" s="5" t="s">
        <v>233</v>
      </c>
    </row>
    <row r="49" spans="2:10" x14ac:dyDescent="0.3">
      <c r="B49" s="4" t="s">
        <v>149</v>
      </c>
      <c r="C49" s="12" t="s">
        <v>237</v>
      </c>
      <c r="D49" s="5" t="s">
        <v>238</v>
      </c>
      <c r="E49" s="12" t="s">
        <v>226</v>
      </c>
      <c r="F49" s="13">
        <v>44350</v>
      </c>
      <c r="G49" s="12" t="s">
        <v>243</v>
      </c>
      <c r="H49" s="13">
        <v>45250</v>
      </c>
      <c r="I49" s="14">
        <f t="shared" si="1"/>
        <v>2.0293122886133032E-2</v>
      </c>
      <c r="J49" s="5" t="s">
        <v>233</v>
      </c>
    </row>
    <row r="50" spans="2:10" x14ac:dyDescent="0.3">
      <c r="B50" s="4" t="s">
        <v>149</v>
      </c>
      <c r="C50" s="12" t="s">
        <v>239</v>
      </c>
      <c r="D50" s="5" t="s">
        <v>240</v>
      </c>
      <c r="E50" s="12" t="s">
        <v>226</v>
      </c>
      <c r="F50" s="13">
        <v>4665</v>
      </c>
      <c r="G50" s="12" t="s">
        <v>243</v>
      </c>
      <c r="H50" s="13">
        <v>4529</v>
      </c>
      <c r="I50" s="14">
        <f t="shared" si="1"/>
        <v>-2.9153269024651662E-2</v>
      </c>
      <c r="J50" s="5" t="s">
        <v>233</v>
      </c>
    </row>
    <row r="51" spans="2:10" x14ac:dyDescent="0.3">
      <c r="B51" s="4" t="s">
        <v>236</v>
      </c>
      <c r="C51" s="12" t="s">
        <v>241</v>
      </c>
      <c r="D51" s="5" t="s">
        <v>242</v>
      </c>
      <c r="E51" s="12" t="s">
        <v>226</v>
      </c>
      <c r="F51" s="13">
        <v>9180</v>
      </c>
      <c r="G51" s="12" t="s">
        <v>243</v>
      </c>
      <c r="H51" s="13">
        <v>9268</v>
      </c>
      <c r="I51" s="14">
        <f t="shared" si="1"/>
        <v>9.5860566448801744E-3</v>
      </c>
      <c r="J51" s="5" t="s">
        <v>233</v>
      </c>
    </row>
    <row r="52" spans="2:10" x14ac:dyDescent="0.3">
      <c r="B52" s="4"/>
      <c r="C52" s="12"/>
      <c r="D52" s="5"/>
      <c r="E52" s="12"/>
      <c r="F52" s="13"/>
      <c r="G52" s="12"/>
      <c r="H52" s="13"/>
      <c r="I52" s="14" t="str">
        <f t="shared" si="1"/>
        <v/>
      </c>
      <c r="J52" s="5"/>
    </row>
    <row r="53" spans="2:10" x14ac:dyDescent="0.3">
      <c r="B53" s="4" t="s">
        <v>254</v>
      </c>
      <c r="C53" s="12" t="s">
        <v>261</v>
      </c>
      <c r="D53" s="5" t="s">
        <v>258</v>
      </c>
      <c r="E53" s="12" t="s">
        <v>256</v>
      </c>
      <c r="F53" s="13">
        <v>34641</v>
      </c>
      <c r="G53" s="12" t="s">
        <v>257</v>
      </c>
      <c r="H53" s="13">
        <v>34144</v>
      </c>
      <c r="I53" s="14">
        <f t="shared" ref="I53" si="2">IF(H53="", "", IFERROR( ((H53-F53)/F53), ""))</f>
        <v>-1.4347160878727519E-2</v>
      </c>
      <c r="J53" s="5" t="s">
        <v>233</v>
      </c>
    </row>
    <row r="54" spans="2:10" x14ac:dyDescent="0.3">
      <c r="B54" s="4" t="s">
        <v>254</v>
      </c>
      <c r="C54" s="12" t="s">
        <v>260</v>
      </c>
      <c r="D54" s="5" t="s">
        <v>259</v>
      </c>
      <c r="E54" s="12" t="s">
        <v>256</v>
      </c>
      <c r="F54" s="13">
        <v>11550</v>
      </c>
      <c r="G54" s="12" t="s">
        <v>257</v>
      </c>
      <c r="H54" s="13">
        <v>11350</v>
      </c>
      <c r="I54" s="14">
        <f t="shared" ref="I54:I55" si="3">IF(H54="", "", IFERROR( ((H54-F54)/F54), ""))</f>
        <v>-1.7316017316017316E-2</v>
      </c>
      <c r="J54" s="5" t="s">
        <v>233</v>
      </c>
    </row>
    <row r="55" spans="2:10" x14ac:dyDescent="0.3">
      <c r="B55" s="4" t="s">
        <v>254</v>
      </c>
      <c r="C55" s="12" t="s">
        <v>262</v>
      </c>
      <c r="D55" s="5" t="s">
        <v>263</v>
      </c>
      <c r="E55" s="12" t="s">
        <v>256</v>
      </c>
      <c r="F55" s="13">
        <v>2998</v>
      </c>
      <c r="G55" s="12" t="s">
        <v>257</v>
      </c>
      <c r="H55" s="13">
        <v>2946</v>
      </c>
      <c r="I55" s="14">
        <f t="shared" si="3"/>
        <v>-1.7344896597731821E-2</v>
      </c>
      <c r="J55" s="5" t="s">
        <v>233</v>
      </c>
    </row>
    <row r="56" spans="2:10" x14ac:dyDescent="0.3">
      <c r="B56" s="4" t="s">
        <v>254</v>
      </c>
      <c r="C56" s="12" t="s">
        <v>265</v>
      </c>
      <c r="D56" s="5" t="s">
        <v>264</v>
      </c>
      <c r="E56" s="12" t="s">
        <v>256</v>
      </c>
      <c r="F56" s="13">
        <v>26900</v>
      </c>
      <c r="G56" s="12" t="s">
        <v>257</v>
      </c>
      <c r="H56" s="13">
        <v>26400</v>
      </c>
      <c r="I56" s="14">
        <f t="shared" ref="I56" si="4">IF(H56="", "", IFERROR( ((H56-F56)/F56), ""))</f>
        <v>-1.858736059479554E-2</v>
      </c>
      <c r="J56" s="5" t="s">
        <v>233</v>
      </c>
    </row>
    <row r="57" spans="2:10" x14ac:dyDescent="0.3">
      <c r="B57" s="4"/>
      <c r="C57" s="12"/>
      <c r="D57" s="5"/>
      <c r="E57" s="12"/>
      <c r="F57" s="13"/>
      <c r="G57" s="12"/>
      <c r="H57" s="13"/>
      <c r="I57" s="14" t="str">
        <f t="shared" si="1"/>
        <v/>
      </c>
      <c r="J57" s="5"/>
    </row>
    <row r="58" spans="2:10" x14ac:dyDescent="0.3">
      <c r="B58" s="4"/>
      <c r="C58" s="12" t="s">
        <v>293</v>
      </c>
      <c r="D58" s="5" t="s">
        <v>294</v>
      </c>
      <c r="E58" s="12" t="s">
        <v>257</v>
      </c>
      <c r="F58" s="13">
        <v>8400</v>
      </c>
      <c r="G58" s="12" t="s">
        <v>297</v>
      </c>
      <c r="H58" s="13">
        <v>7960</v>
      </c>
      <c r="I58" s="14">
        <f t="shared" si="1"/>
        <v>-5.2380952380952382E-2</v>
      </c>
      <c r="J58" s="5" t="s">
        <v>233</v>
      </c>
    </row>
    <row r="59" spans="2:10" x14ac:dyDescent="0.3">
      <c r="B59" s="4" t="s">
        <v>339</v>
      </c>
      <c r="C59" s="12" t="s">
        <v>295</v>
      </c>
      <c r="D59" s="5" t="s">
        <v>296</v>
      </c>
      <c r="E59" s="12" t="s">
        <v>257</v>
      </c>
      <c r="F59" s="13">
        <v>43936</v>
      </c>
      <c r="G59" s="12" t="s">
        <v>297</v>
      </c>
      <c r="H59" s="13">
        <v>45800</v>
      </c>
      <c r="I59" s="14">
        <f t="shared" si="1"/>
        <v>4.2425345957756738E-2</v>
      </c>
      <c r="J59" s="5" t="s">
        <v>233</v>
      </c>
    </row>
    <row r="60" spans="2:10" x14ac:dyDescent="0.3">
      <c r="B60" s="4"/>
      <c r="C60" s="12"/>
      <c r="D60" s="5"/>
      <c r="E60" s="12"/>
      <c r="F60" s="13"/>
      <c r="G60" s="12"/>
      <c r="H60" s="13"/>
      <c r="I60" s="14" t="str">
        <f t="shared" si="1"/>
        <v/>
      </c>
      <c r="J60" s="5"/>
    </row>
    <row r="61" spans="2:10" x14ac:dyDescent="0.3">
      <c r="B61" s="4" t="s">
        <v>339</v>
      </c>
      <c r="C61" s="12" t="s">
        <v>370</v>
      </c>
      <c r="D61" s="5" t="s">
        <v>369</v>
      </c>
      <c r="E61" s="12" t="s">
        <v>297</v>
      </c>
      <c r="F61" s="13">
        <v>43696</v>
      </c>
      <c r="G61" s="12" t="s">
        <v>371</v>
      </c>
      <c r="H61" s="13"/>
      <c r="I61" s="14" t="str">
        <f t="shared" si="1"/>
        <v/>
      </c>
      <c r="J61" s="5" t="s">
        <v>233</v>
      </c>
    </row>
    <row r="62" spans="2:10" x14ac:dyDescent="0.3">
      <c r="B62" s="4" t="s">
        <v>339</v>
      </c>
      <c r="C62" s="12" t="s">
        <v>293</v>
      </c>
      <c r="D62" s="5" t="s">
        <v>379</v>
      </c>
      <c r="E62" s="12" t="s">
        <v>297</v>
      </c>
      <c r="F62" s="13">
        <v>9240</v>
      </c>
      <c r="G62" s="12" t="s">
        <v>371</v>
      </c>
      <c r="H62" s="13"/>
      <c r="I62" s="14" t="str">
        <f t="shared" si="1"/>
        <v/>
      </c>
      <c r="J62" s="5" t="s">
        <v>233</v>
      </c>
    </row>
    <row r="63" spans="2:10" x14ac:dyDescent="0.3">
      <c r="B63" s="4" t="s">
        <v>339</v>
      </c>
      <c r="C63" s="12" t="s">
        <v>373</v>
      </c>
      <c r="D63" s="5" t="s">
        <v>378</v>
      </c>
      <c r="E63" s="12" t="s">
        <v>297</v>
      </c>
      <c r="F63" s="13">
        <v>31049</v>
      </c>
      <c r="G63" s="12" t="s">
        <v>371</v>
      </c>
      <c r="H63" s="13"/>
      <c r="I63" s="14" t="str">
        <f t="shared" si="1"/>
        <v/>
      </c>
      <c r="J63" s="5" t="s">
        <v>233</v>
      </c>
    </row>
    <row r="64" spans="2:10" x14ac:dyDescent="0.3">
      <c r="B64" s="4" t="s">
        <v>339</v>
      </c>
      <c r="C64" s="12" t="s">
        <v>392</v>
      </c>
      <c r="D64" s="5" t="s">
        <v>391</v>
      </c>
      <c r="E64" s="12" t="s">
        <v>297</v>
      </c>
      <c r="F64" s="13">
        <v>3429</v>
      </c>
      <c r="G64" s="12" t="s">
        <v>371</v>
      </c>
      <c r="H64" s="13"/>
      <c r="I64" s="14" t="str">
        <f t="shared" ref="I64" si="5">IF(H64="", "", IFERROR( ((H64-F64)/F64), ""))</f>
        <v/>
      </c>
      <c r="J64" s="5" t="s">
        <v>233</v>
      </c>
    </row>
    <row r="65" spans="2:10" x14ac:dyDescent="0.3">
      <c r="B65" s="4" t="s">
        <v>339</v>
      </c>
      <c r="C65" s="12" t="s">
        <v>376</v>
      </c>
      <c r="D65" s="5" t="s">
        <v>374</v>
      </c>
      <c r="E65" s="12" t="s">
        <v>297</v>
      </c>
      <c r="F65" s="13">
        <v>31550</v>
      </c>
      <c r="G65" s="12" t="s">
        <v>371</v>
      </c>
      <c r="H65" s="13"/>
      <c r="I65" s="14" t="str">
        <f t="shared" ref="I65" si="6">IF(H65="", "", IFERROR( ((H65-F65)/F65), ""))</f>
        <v/>
      </c>
      <c r="J65" s="5" t="s">
        <v>233</v>
      </c>
    </row>
    <row r="66" spans="2:10" x14ac:dyDescent="0.3">
      <c r="B66" s="4" t="s">
        <v>339</v>
      </c>
      <c r="C66" s="12" t="s">
        <v>394</v>
      </c>
      <c r="D66" s="5" t="s">
        <v>393</v>
      </c>
      <c r="E66" s="12" t="s">
        <v>297</v>
      </c>
      <c r="F66" s="13">
        <v>8228</v>
      </c>
      <c r="G66" s="12" t="s">
        <v>371</v>
      </c>
      <c r="H66" s="13"/>
      <c r="I66" s="14" t="str">
        <f t="shared" ref="I66" si="7">IF(H66="", "", IFERROR( ((H66-F66)/F66), ""))</f>
        <v/>
      </c>
      <c r="J66" s="5" t="s">
        <v>233</v>
      </c>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sheetData>
  <autoFilter ref="B2:J76"/>
  <phoneticPr fontId="1" type="noConversion"/>
  <conditionalFormatting sqref="I1 I3:I52 I57:I61 I67:I1048576 I63">
    <cfRule type="cellIs" dxfId="58" priority="20" operator="greaterThan">
      <formula>0</formula>
    </cfRule>
  </conditionalFormatting>
  <conditionalFormatting sqref="I1:I52 I57:I61 I67:I1048576 I63">
    <cfRule type="cellIs" dxfId="57" priority="19" operator="lessThan">
      <formula>0</formula>
    </cfRule>
  </conditionalFormatting>
  <conditionalFormatting sqref="I53">
    <cfRule type="cellIs" dxfId="56" priority="16" operator="greaterThan">
      <formula>0</formula>
    </cfRule>
  </conditionalFormatting>
  <conditionalFormatting sqref="I53">
    <cfRule type="cellIs" dxfId="55" priority="15" operator="lessThan">
      <formula>0</formula>
    </cfRule>
  </conditionalFormatting>
  <conditionalFormatting sqref="I54">
    <cfRule type="cellIs" dxfId="54" priority="14" operator="greaterThan">
      <formula>0</formula>
    </cfRule>
  </conditionalFormatting>
  <conditionalFormatting sqref="I54">
    <cfRule type="cellIs" dxfId="53" priority="13" operator="lessThan">
      <formula>0</formula>
    </cfRule>
  </conditionalFormatting>
  <conditionalFormatting sqref="I55">
    <cfRule type="cellIs" dxfId="52" priority="12" operator="greaterThan">
      <formula>0</formula>
    </cfRule>
  </conditionalFormatting>
  <conditionalFormatting sqref="I55">
    <cfRule type="cellIs" dxfId="51" priority="11" operator="lessThan">
      <formula>0</formula>
    </cfRule>
  </conditionalFormatting>
  <conditionalFormatting sqref="I56">
    <cfRule type="cellIs" dxfId="50" priority="10" operator="greaterThan">
      <formula>0</formula>
    </cfRule>
  </conditionalFormatting>
  <conditionalFormatting sqref="I56">
    <cfRule type="cellIs" dxfId="49" priority="9" operator="lessThan">
      <formula>0</formula>
    </cfRule>
  </conditionalFormatting>
  <conditionalFormatting sqref="I64">
    <cfRule type="cellIs" dxfId="48" priority="8" operator="greaterThan">
      <formula>0</formula>
    </cfRule>
  </conditionalFormatting>
  <conditionalFormatting sqref="I64">
    <cfRule type="cellIs" dxfId="47" priority="7" operator="lessThan">
      <formula>0</formula>
    </cfRule>
  </conditionalFormatting>
  <conditionalFormatting sqref="I65">
    <cfRule type="cellIs" dxfId="46" priority="6" operator="greaterThan">
      <formula>0</formula>
    </cfRule>
  </conditionalFormatting>
  <conditionalFormatting sqref="I65">
    <cfRule type="cellIs" dxfId="45" priority="5" operator="lessThan">
      <formula>0</formula>
    </cfRule>
  </conditionalFormatting>
  <conditionalFormatting sqref="I62">
    <cfRule type="cellIs" dxfId="44" priority="4" operator="greaterThan">
      <formula>0</formula>
    </cfRule>
  </conditionalFormatting>
  <conditionalFormatting sqref="I62">
    <cfRule type="cellIs" dxfId="43" priority="3" operator="lessThan">
      <formula>0</formula>
    </cfRule>
  </conditionalFormatting>
  <conditionalFormatting sqref="I66">
    <cfRule type="cellIs" dxfId="42" priority="2" operator="greaterThan">
      <formula>0</formula>
    </cfRule>
  </conditionalFormatting>
  <conditionalFormatting sqref="I66">
    <cfRule type="cellIs" dxfId="41"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zoomScale="85" zoomScaleNormal="85" workbookViewId="0">
      <selection activeCell="F16" sqref="F16"/>
    </sheetView>
  </sheetViews>
  <sheetFormatPr defaultRowHeight="16.5" x14ac:dyDescent="0.3"/>
  <cols>
    <col min="3" max="3" width="10.5" customWidth="1"/>
    <col min="4" max="4" width="9.75" customWidth="1"/>
  </cols>
  <sheetData>
    <row r="2" spans="2:5" x14ac:dyDescent="0.3">
      <c r="B2" s="26" t="s">
        <v>112</v>
      </c>
    </row>
    <row r="3" spans="2:5" x14ac:dyDescent="0.3">
      <c r="C3" t="s">
        <v>246</v>
      </c>
      <c r="D3" t="s">
        <v>245</v>
      </c>
    </row>
    <row r="4" spans="2:5" x14ac:dyDescent="0.3">
      <c r="C4" t="s">
        <v>244</v>
      </c>
      <c r="D4" t="s">
        <v>247</v>
      </c>
      <c r="E4" s="46">
        <v>0.03</v>
      </c>
    </row>
    <row r="5" spans="2:5" x14ac:dyDescent="0.3">
      <c r="C5" t="s">
        <v>248</v>
      </c>
      <c r="D5" t="s">
        <v>247</v>
      </c>
      <c r="E5" s="46">
        <v>0.02</v>
      </c>
    </row>
    <row r="6" spans="2:5" x14ac:dyDescent="0.3">
      <c r="C6" t="s">
        <v>249</v>
      </c>
      <c r="D6" t="s">
        <v>247</v>
      </c>
      <c r="E6" s="46">
        <v>0.02</v>
      </c>
    </row>
    <row r="8" spans="2:5" x14ac:dyDescent="0.3">
      <c r="B8" s="26" t="s">
        <v>113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9"/>
  <sheetViews>
    <sheetView tabSelected="1" zoomScale="110" zoomScaleNormal="110" workbookViewId="0">
      <pane xSplit="1" ySplit="4" topLeftCell="B5" activePane="bottomRight" state="frozen"/>
      <selection pane="topRight" activeCell="B1" sqref="B1"/>
      <selection pane="bottomLeft" activeCell="A2" sqref="A2"/>
      <selection pane="bottomRight" activeCell="K24" sqref="K24"/>
    </sheetView>
  </sheetViews>
  <sheetFormatPr defaultRowHeight="12" x14ac:dyDescent="0.3"/>
  <cols>
    <col min="1" max="1" width="3.75" style="61" customWidth="1"/>
    <col min="2" max="2" width="17.25" style="61" customWidth="1"/>
    <col min="3" max="3" width="11.5" style="19" bestFit="1" customWidth="1"/>
    <col min="4" max="4" width="17.125" style="19" customWidth="1"/>
    <col min="5" max="5" width="11.75" style="64" customWidth="1"/>
    <col min="6" max="6" width="15.25" style="64" customWidth="1"/>
    <col min="7" max="7" width="17.25" style="19" customWidth="1"/>
    <col min="8" max="8" width="12" style="19" customWidth="1"/>
    <col min="9" max="12" width="12.375" style="61" bestFit="1" customWidth="1"/>
    <col min="13" max="13" width="12.375" style="61" customWidth="1"/>
    <col min="14" max="14" width="48.375" style="61" customWidth="1"/>
    <col min="15" max="15" width="60" style="61" customWidth="1"/>
    <col min="16" max="16384" width="9" style="61"/>
  </cols>
  <sheetData>
    <row r="1" spans="2:14" x14ac:dyDescent="0.3">
      <c r="B1" s="15" t="s">
        <v>283</v>
      </c>
      <c r="C1" s="58">
        <v>4</v>
      </c>
      <c r="D1" s="15" t="s">
        <v>277</v>
      </c>
      <c r="E1" s="59">
        <v>1.5</v>
      </c>
      <c r="F1" s="15" t="s">
        <v>278</v>
      </c>
      <c r="G1" s="17">
        <f>COUNTIF($H$5:$H1005, "Y")</f>
        <v>25</v>
      </c>
      <c r="H1" s="15" t="s">
        <v>335</v>
      </c>
      <c r="I1" s="17">
        <f>COUNTIF($H$5:$H1005, "N")</f>
        <v>4</v>
      </c>
      <c r="J1" s="15" t="s">
        <v>279</v>
      </c>
      <c r="K1" s="60">
        <f>(G1/(G1+I1))*100</f>
        <v>86.206896551724128</v>
      </c>
      <c r="L1" s="65"/>
      <c r="M1" s="65"/>
      <c r="N1" s="65"/>
    </row>
    <row r="2" spans="2:14" x14ac:dyDescent="0.3">
      <c r="B2" s="15"/>
      <c r="C2" s="17"/>
      <c r="D2" s="15" t="s">
        <v>282</v>
      </c>
      <c r="E2" s="59">
        <v>-2</v>
      </c>
      <c r="F2" s="15"/>
      <c r="G2" s="17"/>
      <c r="H2" s="15"/>
      <c r="I2" s="17"/>
      <c r="J2" s="15"/>
      <c r="K2" s="6"/>
      <c r="L2" s="66"/>
      <c r="M2" s="66"/>
      <c r="N2" s="66"/>
    </row>
    <row r="4" spans="2:14" s="63" customFormat="1" x14ac:dyDescent="0.3">
      <c r="B4" s="62" t="s">
        <v>267</v>
      </c>
      <c r="C4" s="62" t="s">
        <v>271</v>
      </c>
      <c r="D4" s="62" t="s">
        <v>268</v>
      </c>
      <c r="E4" s="62" t="s">
        <v>269</v>
      </c>
      <c r="F4" s="62" t="s">
        <v>270</v>
      </c>
      <c r="G4" s="62" t="s">
        <v>341</v>
      </c>
      <c r="H4" s="62" t="s">
        <v>372</v>
      </c>
      <c r="I4" s="62" t="s">
        <v>380</v>
      </c>
      <c r="J4" s="62" t="s">
        <v>381</v>
      </c>
      <c r="K4" s="62" t="s">
        <v>382</v>
      </c>
      <c r="L4" s="62" t="s">
        <v>383</v>
      </c>
      <c r="M4" s="62" t="s">
        <v>384</v>
      </c>
      <c r="N4" s="62" t="s">
        <v>342</v>
      </c>
    </row>
    <row r="5" spans="2:14" s="63" customFormat="1" x14ac:dyDescent="0.3">
      <c r="B5" s="61" t="s">
        <v>340</v>
      </c>
      <c r="C5" s="67">
        <v>43881</v>
      </c>
      <c r="D5" s="61" t="s">
        <v>367</v>
      </c>
      <c r="E5" s="64"/>
      <c r="F5" s="64"/>
      <c r="G5" s="19" t="str">
        <f>IF(E5="", "", IF(E5&gt;=$C$1, "Y", "N"))</f>
        <v/>
      </c>
      <c r="H5" s="19" t="str">
        <f>IF(E5="", "", IF(E5&gt;$E$1, "Y", "N"))</f>
        <v/>
      </c>
      <c r="I5" s="61" t="s">
        <v>344</v>
      </c>
      <c r="J5" s="61"/>
      <c r="K5" s="61"/>
      <c r="L5" s="61"/>
      <c r="M5" s="61"/>
    </row>
    <row r="6" spans="2:14" s="63" customFormat="1" x14ac:dyDescent="0.3">
      <c r="B6" s="61" t="s">
        <v>340</v>
      </c>
      <c r="C6" s="67">
        <v>43881</v>
      </c>
      <c r="D6" s="61" t="s">
        <v>368</v>
      </c>
      <c r="E6" s="64"/>
      <c r="F6" s="64"/>
      <c r="G6" s="19" t="str">
        <f t="shared" ref="G6" si="0">IF(E6="", "", IF(E6&gt;=$C$1, "Y", "N"))</f>
        <v/>
      </c>
      <c r="H6" s="19" t="str">
        <f t="shared" ref="H6" si="1">IF(E6="", "", IF(E6&gt;$E$1, "Y", "N"))</f>
        <v/>
      </c>
      <c r="I6" s="61"/>
      <c r="J6" s="61"/>
      <c r="K6" s="61" t="s">
        <v>348</v>
      </c>
      <c r="L6" s="61"/>
      <c r="M6" s="61"/>
    </row>
    <row r="7" spans="2:14" s="63" customFormat="1" x14ac:dyDescent="0.3">
      <c r="B7" s="61" t="s">
        <v>340</v>
      </c>
      <c r="C7" s="67">
        <v>43881</v>
      </c>
      <c r="D7" s="61" t="s">
        <v>377</v>
      </c>
      <c r="E7" s="64"/>
      <c r="F7" s="64"/>
      <c r="G7" s="19" t="str">
        <f t="shared" ref="G7" si="2">IF(E7="", "", IF(E7&gt;=$C$1, "Y", "N"))</f>
        <v/>
      </c>
      <c r="H7" s="19" t="str">
        <f t="shared" ref="H7" si="3">IF(E7="", "", IF(E7&gt;$E$1, "Y", "N"))</f>
        <v/>
      </c>
      <c r="I7" s="61" t="s">
        <v>344</v>
      </c>
      <c r="J7" s="61"/>
      <c r="K7" s="61"/>
      <c r="L7" s="61"/>
      <c r="M7" s="61"/>
    </row>
    <row r="8" spans="2:14" s="63" customFormat="1" x14ac:dyDescent="0.3">
      <c r="B8" s="61" t="s">
        <v>340</v>
      </c>
      <c r="C8" s="67">
        <v>43881</v>
      </c>
      <c r="D8" s="61" t="s">
        <v>395</v>
      </c>
      <c r="E8" s="64"/>
      <c r="F8" s="64"/>
      <c r="G8" s="19" t="str">
        <f t="shared" ref="G8:G34" si="4">IF(E8="", "", IF(E8&gt;=$C$1, "Y", "N"))</f>
        <v/>
      </c>
      <c r="H8" s="19" t="str">
        <f t="shared" ref="H8:H34" si="5">IF(E8="", "", IF(E8&gt;$E$1, "Y", "N"))</f>
        <v/>
      </c>
      <c r="I8" s="61"/>
      <c r="J8" s="61"/>
      <c r="K8" s="61" t="s">
        <v>348</v>
      </c>
      <c r="L8" s="61"/>
      <c r="M8" s="61"/>
    </row>
    <row r="9" spans="2:14" s="63" customFormat="1" x14ac:dyDescent="0.3">
      <c r="B9" s="61" t="s">
        <v>340</v>
      </c>
      <c r="C9" s="67">
        <v>43881</v>
      </c>
      <c r="D9" s="61" t="s">
        <v>375</v>
      </c>
      <c r="E9" s="64"/>
      <c r="F9" s="64"/>
      <c r="G9" s="19" t="str">
        <f t="shared" si="4"/>
        <v/>
      </c>
      <c r="H9" s="19" t="str">
        <f t="shared" si="5"/>
        <v/>
      </c>
      <c r="I9" s="61"/>
      <c r="J9" s="61" t="s">
        <v>343</v>
      </c>
      <c r="K9" s="61"/>
      <c r="L9" s="61"/>
      <c r="M9" s="61"/>
    </row>
    <row r="10" spans="2:14" s="63" customFormat="1" x14ac:dyDescent="0.3">
      <c r="B10" s="61" t="s">
        <v>340</v>
      </c>
      <c r="C10" s="67">
        <v>43881</v>
      </c>
      <c r="D10" s="61" t="s">
        <v>396</v>
      </c>
      <c r="E10" s="64"/>
      <c r="F10" s="64"/>
      <c r="G10" s="19" t="str">
        <f t="shared" ref="G10" si="6">IF(E10="", "", IF(E10&gt;=$C$1, "Y", "N"))</f>
        <v/>
      </c>
      <c r="H10" s="19" t="str">
        <f t="shared" ref="H10" si="7">IF(E10="", "", IF(E10&gt;$E$1, "Y", "N"))</f>
        <v/>
      </c>
      <c r="I10" s="61"/>
      <c r="J10" s="61" t="s">
        <v>343</v>
      </c>
      <c r="K10" s="61"/>
      <c r="L10" s="61"/>
      <c r="M10" s="61"/>
    </row>
    <row r="11" spans="2:14" s="63" customFormat="1" x14ac:dyDescent="0.3">
      <c r="B11" s="61" t="s">
        <v>340</v>
      </c>
      <c r="C11" s="67">
        <v>43880</v>
      </c>
      <c r="D11" s="61" t="s">
        <v>363</v>
      </c>
      <c r="E11" s="64">
        <v>5.13</v>
      </c>
      <c r="F11" s="64">
        <v>1.1399999999999999</v>
      </c>
      <c r="G11" s="19" t="str">
        <f t="shared" si="4"/>
        <v>Y</v>
      </c>
      <c r="H11" s="19" t="str">
        <f t="shared" si="5"/>
        <v>Y</v>
      </c>
      <c r="I11" s="61" t="s">
        <v>344</v>
      </c>
      <c r="J11" s="61" t="s">
        <v>343</v>
      </c>
      <c r="K11" s="61" t="s">
        <v>348</v>
      </c>
      <c r="L11" s="61" t="s">
        <v>350</v>
      </c>
      <c r="M11" s="61"/>
    </row>
    <row r="12" spans="2:14" s="63" customFormat="1" x14ac:dyDescent="0.3">
      <c r="B12" s="61" t="s">
        <v>340</v>
      </c>
      <c r="C12" s="67">
        <v>43879</v>
      </c>
      <c r="D12" s="61" t="s">
        <v>298</v>
      </c>
      <c r="E12" s="64">
        <v>25.07</v>
      </c>
      <c r="F12" s="64">
        <v>3.7</v>
      </c>
      <c r="G12" s="19" t="str">
        <f t="shared" si="4"/>
        <v>Y</v>
      </c>
      <c r="H12" s="19" t="str">
        <f t="shared" si="5"/>
        <v>Y</v>
      </c>
      <c r="I12" s="61" t="s">
        <v>344</v>
      </c>
      <c r="K12" s="61" t="s">
        <v>348</v>
      </c>
      <c r="L12" s="61"/>
    </row>
    <row r="13" spans="2:14" s="63" customFormat="1" x14ac:dyDescent="0.3">
      <c r="B13" s="61" t="s">
        <v>340</v>
      </c>
      <c r="C13" s="67">
        <v>43879</v>
      </c>
      <c r="D13" s="61" t="s">
        <v>299</v>
      </c>
      <c r="E13" s="64">
        <v>1.08</v>
      </c>
      <c r="F13" s="64">
        <v>-7.53</v>
      </c>
      <c r="G13" s="19" t="str">
        <f t="shared" si="4"/>
        <v>N</v>
      </c>
      <c r="H13" s="19" t="str">
        <f t="shared" si="5"/>
        <v>N</v>
      </c>
      <c r="I13" s="61" t="s">
        <v>347</v>
      </c>
    </row>
    <row r="14" spans="2:14" s="63" customFormat="1" x14ac:dyDescent="0.3">
      <c r="B14" s="61" t="s">
        <v>336</v>
      </c>
      <c r="C14" s="67">
        <v>43879</v>
      </c>
      <c r="D14" s="61" t="s">
        <v>300</v>
      </c>
      <c r="E14" s="64">
        <v>0.59</v>
      </c>
      <c r="F14" s="64">
        <v>-8.75</v>
      </c>
      <c r="G14" s="19" t="str">
        <f t="shared" si="4"/>
        <v>N</v>
      </c>
      <c r="H14" s="19" t="str">
        <f t="shared" si="5"/>
        <v>N</v>
      </c>
      <c r="I14" s="61" t="s">
        <v>344</v>
      </c>
    </row>
    <row r="15" spans="2:14" x14ac:dyDescent="0.3">
      <c r="B15" s="61" t="s">
        <v>336</v>
      </c>
      <c r="C15" s="67">
        <v>43878</v>
      </c>
      <c r="D15" s="61" t="s">
        <v>290</v>
      </c>
      <c r="E15" s="64">
        <v>0.73</v>
      </c>
      <c r="F15" s="64">
        <v>-2.2000000000000002</v>
      </c>
      <c r="G15" s="19" t="str">
        <f t="shared" si="4"/>
        <v>N</v>
      </c>
      <c r="H15" s="19" t="str">
        <f t="shared" si="5"/>
        <v>N</v>
      </c>
      <c r="I15" s="61" t="s">
        <v>345</v>
      </c>
    </row>
    <row r="16" spans="2:14" x14ac:dyDescent="0.3">
      <c r="B16" s="61" t="s">
        <v>336</v>
      </c>
      <c r="C16" s="67">
        <v>43878</v>
      </c>
      <c r="D16" s="61" t="s">
        <v>291</v>
      </c>
      <c r="E16" s="64">
        <v>2.38</v>
      </c>
      <c r="F16" s="64">
        <v>-1.93</v>
      </c>
      <c r="G16" s="19" t="str">
        <f t="shared" si="4"/>
        <v>N</v>
      </c>
      <c r="H16" s="19" t="str">
        <f t="shared" si="5"/>
        <v>Y</v>
      </c>
      <c r="I16" s="61" t="s">
        <v>344</v>
      </c>
    </row>
    <row r="17" spans="2:12" x14ac:dyDescent="0.3">
      <c r="B17" s="61" t="s">
        <v>336</v>
      </c>
      <c r="C17" s="67">
        <v>43878</v>
      </c>
      <c r="D17" s="61" t="s">
        <v>266</v>
      </c>
      <c r="E17" s="64">
        <v>0.4</v>
      </c>
      <c r="F17" s="64">
        <v>-5.0999999999999996</v>
      </c>
      <c r="G17" s="19" t="str">
        <f t="shared" si="4"/>
        <v>N</v>
      </c>
      <c r="H17" s="19" t="str">
        <f t="shared" si="5"/>
        <v>N</v>
      </c>
      <c r="J17" s="61" t="s">
        <v>343</v>
      </c>
    </row>
    <row r="18" spans="2:12" x14ac:dyDescent="0.3">
      <c r="B18" s="61" t="s">
        <v>336</v>
      </c>
      <c r="C18" s="67">
        <v>43878</v>
      </c>
      <c r="D18" s="61" t="s">
        <v>292</v>
      </c>
      <c r="E18" s="64">
        <v>10.27</v>
      </c>
      <c r="F18" s="64">
        <v>2.1</v>
      </c>
      <c r="G18" s="19" t="str">
        <f t="shared" si="4"/>
        <v>Y</v>
      </c>
      <c r="H18" s="19" t="str">
        <f t="shared" si="5"/>
        <v>Y</v>
      </c>
      <c r="I18" s="61" t="s">
        <v>346</v>
      </c>
    </row>
    <row r="19" spans="2:12" x14ac:dyDescent="0.3">
      <c r="B19" s="61" t="s">
        <v>336</v>
      </c>
      <c r="C19" s="67">
        <v>43875</v>
      </c>
      <c r="D19" s="61" t="s">
        <v>272</v>
      </c>
      <c r="E19" s="64">
        <v>21.41</v>
      </c>
      <c r="F19" s="64">
        <v>-13.01</v>
      </c>
      <c r="G19" s="19" t="str">
        <f t="shared" si="4"/>
        <v>Y</v>
      </c>
      <c r="H19" s="19" t="str">
        <f t="shared" si="5"/>
        <v>Y</v>
      </c>
      <c r="I19" s="61" t="s">
        <v>349</v>
      </c>
      <c r="J19" s="61" t="s">
        <v>343</v>
      </c>
      <c r="K19" s="61" t="s">
        <v>348</v>
      </c>
      <c r="L19" s="61" t="s">
        <v>350</v>
      </c>
    </row>
    <row r="20" spans="2:12" x14ac:dyDescent="0.3">
      <c r="B20" s="61" t="s">
        <v>336</v>
      </c>
      <c r="C20" s="67">
        <v>43874</v>
      </c>
      <c r="D20" s="61" t="s">
        <v>273</v>
      </c>
      <c r="E20" s="64">
        <v>4.84</v>
      </c>
      <c r="F20" s="64">
        <v>-0.8</v>
      </c>
      <c r="G20" s="19" t="str">
        <f t="shared" si="4"/>
        <v>Y</v>
      </c>
      <c r="H20" s="19" t="str">
        <f t="shared" si="5"/>
        <v>Y</v>
      </c>
      <c r="J20" s="61" t="s">
        <v>353</v>
      </c>
      <c r="K20" s="61" t="s">
        <v>352</v>
      </c>
      <c r="L20" s="61" t="s">
        <v>350</v>
      </c>
    </row>
    <row r="21" spans="2:12" x14ac:dyDescent="0.3">
      <c r="B21" s="61" t="s">
        <v>336</v>
      </c>
      <c r="C21" s="67">
        <v>43874</v>
      </c>
      <c r="D21" s="61" t="s">
        <v>274</v>
      </c>
      <c r="E21" s="64">
        <v>4.3600000000000003</v>
      </c>
      <c r="F21" s="64">
        <v>-2.44</v>
      </c>
      <c r="G21" s="19" t="str">
        <f t="shared" si="4"/>
        <v>Y</v>
      </c>
      <c r="H21" s="19" t="str">
        <f t="shared" si="5"/>
        <v>Y</v>
      </c>
      <c r="J21" s="61" t="s">
        <v>343</v>
      </c>
      <c r="L21" s="61" t="s">
        <v>350</v>
      </c>
    </row>
    <row r="22" spans="2:12" x14ac:dyDescent="0.3">
      <c r="B22" s="61" t="s">
        <v>336</v>
      </c>
      <c r="C22" s="67">
        <v>43874</v>
      </c>
      <c r="D22" s="61" t="s">
        <v>238</v>
      </c>
      <c r="E22" s="64">
        <v>8.64</v>
      </c>
      <c r="F22" s="64">
        <v>-2.57</v>
      </c>
      <c r="G22" s="19" t="str">
        <f t="shared" si="4"/>
        <v>Y</v>
      </c>
      <c r="H22" s="19" t="str">
        <f t="shared" si="5"/>
        <v>Y</v>
      </c>
      <c r="I22" s="61" t="s">
        <v>351</v>
      </c>
    </row>
    <row r="23" spans="2:12" x14ac:dyDescent="0.3">
      <c r="B23" s="61" t="s">
        <v>336</v>
      </c>
      <c r="C23" s="67">
        <v>43874</v>
      </c>
      <c r="D23" s="61" t="s">
        <v>286</v>
      </c>
      <c r="E23" s="64">
        <v>3.23</v>
      </c>
      <c r="F23" s="64">
        <v>-2.76</v>
      </c>
      <c r="G23" s="19" t="str">
        <f t="shared" si="4"/>
        <v>N</v>
      </c>
      <c r="H23" s="19" t="str">
        <f t="shared" si="5"/>
        <v>Y</v>
      </c>
      <c r="I23" s="61" t="s">
        <v>349</v>
      </c>
    </row>
    <row r="24" spans="2:12" x14ac:dyDescent="0.3">
      <c r="B24" s="61" t="s">
        <v>336</v>
      </c>
      <c r="C24" s="67">
        <v>43873</v>
      </c>
      <c r="D24" s="61" t="s">
        <v>275</v>
      </c>
      <c r="E24" s="64">
        <v>1.78</v>
      </c>
      <c r="F24" s="64">
        <v>-0.89</v>
      </c>
      <c r="G24" s="19" t="str">
        <f t="shared" si="4"/>
        <v>N</v>
      </c>
      <c r="H24" s="19" t="str">
        <f t="shared" si="5"/>
        <v>Y</v>
      </c>
      <c r="J24" s="61" t="s">
        <v>356</v>
      </c>
    </row>
    <row r="25" spans="2:12" x14ac:dyDescent="0.3">
      <c r="B25" s="61" t="s">
        <v>336</v>
      </c>
      <c r="C25" s="67">
        <v>43873</v>
      </c>
      <c r="D25" s="61" t="s">
        <v>276</v>
      </c>
      <c r="E25" s="64">
        <v>16.61</v>
      </c>
      <c r="F25" s="64">
        <v>4.28</v>
      </c>
      <c r="G25" s="19" t="str">
        <f t="shared" si="4"/>
        <v>Y</v>
      </c>
      <c r="H25" s="19" t="str">
        <f t="shared" si="5"/>
        <v>Y</v>
      </c>
      <c r="I25" s="61" t="s">
        <v>355</v>
      </c>
      <c r="J25" s="61" t="s">
        <v>343</v>
      </c>
      <c r="L25" s="61" t="s">
        <v>350</v>
      </c>
    </row>
    <row r="26" spans="2:12" x14ac:dyDescent="0.3">
      <c r="B26" s="61" t="s">
        <v>336</v>
      </c>
      <c r="C26" s="67">
        <v>43873</v>
      </c>
      <c r="D26" s="61" t="s">
        <v>289</v>
      </c>
      <c r="E26" s="64">
        <v>2.11</v>
      </c>
      <c r="F26" s="64">
        <v>-2.71</v>
      </c>
      <c r="G26" s="19" t="str">
        <f t="shared" si="4"/>
        <v>N</v>
      </c>
      <c r="H26" s="19" t="str">
        <f t="shared" si="5"/>
        <v>Y</v>
      </c>
      <c r="I26" s="61" t="s">
        <v>354</v>
      </c>
    </row>
    <row r="27" spans="2:12" x14ac:dyDescent="0.3">
      <c r="B27" s="61" t="s">
        <v>336</v>
      </c>
      <c r="C27" s="67">
        <v>43872</v>
      </c>
      <c r="D27" s="61" t="s">
        <v>280</v>
      </c>
      <c r="E27" s="64">
        <v>9.36</v>
      </c>
      <c r="F27" s="64">
        <v>-2.2200000000000002</v>
      </c>
      <c r="G27" s="19" t="str">
        <f t="shared" si="4"/>
        <v>Y</v>
      </c>
      <c r="H27" s="19" t="str">
        <f t="shared" si="5"/>
        <v>Y</v>
      </c>
      <c r="I27" s="61" t="s">
        <v>344</v>
      </c>
      <c r="K27" s="61" t="s">
        <v>348</v>
      </c>
      <c r="L27" s="61" t="s">
        <v>350</v>
      </c>
    </row>
    <row r="28" spans="2:12" x14ac:dyDescent="0.3">
      <c r="B28" s="61" t="s">
        <v>336</v>
      </c>
      <c r="C28" s="67">
        <v>43872</v>
      </c>
      <c r="D28" s="61" t="s">
        <v>281</v>
      </c>
      <c r="E28" s="64">
        <v>2.2599999999999998</v>
      </c>
      <c r="F28" s="64">
        <v>-2.13</v>
      </c>
      <c r="G28" s="19" t="str">
        <f t="shared" si="4"/>
        <v>N</v>
      </c>
      <c r="H28" s="19" t="str">
        <f t="shared" si="5"/>
        <v>Y</v>
      </c>
      <c r="J28" s="61" t="s">
        <v>359</v>
      </c>
    </row>
    <row r="29" spans="2:12" x14ac:dyDescent="0.3">
      <c r="B29" s="61" t="s">
        <v>336</v>
      </c>
      <c r="C29" s="67">
        <v>43872</v>
      </c>
      <c r="D29" s="61" t="s">
        <v>287</v>
      </c>
      <c r="E29" s="64">
        <v>7.53</v>
      </c>
      <c r="F29" s="64">
        <v>-9.2100000000000009</v>
      </c>
      <c r="G29" s="19" t="str">
        <f t="shared" si="4"/>
        <v>Y</v>
      </c>
      <c r="H29" s="19" t="str">
        <f t="shared" si="5"/>
        <v>Y</v>
      </c>
      <c r="I29" s="61" t="s">
        <v>357</v>
      </c>
    </row>
    <row r="30" spans="2:12" x14ac:dyDescent="0.3">
      <c r="B30" s="61" t="s">
        <v>385</v>
      </c>
      <c r="C30" s="67">
        <v>43872</v>
      </c>
      <c r="D30" s="61" t="s">
        <v>288</v>
      </c>
      <c r="E30" s="64">
        <v>8.7799999999999994</v>
      </c>
      <c r="F30" s="64">
        <v>-0.71</v>
      </c>
      <c r="G30" s="19" t="str">
        <f t="shared" si="4"/>
        <v>Y</v>
      </c>
      <c r="H30" s="19" t="str">
        <f t="shared" si="5"/>
        <v>Y</v>
      </c>
      <c r="I30" s="61" t="s">
        <v>358</v>
      </c>
    </row>
    <row r="31" spans="2:12" x14ac:dyDescent="0.3">
      <c r="B31" s="61" t="s">
        <v>336</v>
      </c>
      <c r="C31" s="67">
        <v>43871</v>
      </c>
      <c r="D31" s="61" t="s">
        <v>275</v>
      </c>
      <c r="E31" s="64">
        <v>4.05</v>
      </c>
      <c r="F31" s="64">
        <v>-1.1000000000000001</v>
      </c>
      <c r="G31" s="19" t="str">
        <f t="shared" si="4"/>
        <v>Y</v>
      </c>
      <c r="H31" s="19" t="str">
        <f t="shared" si="5"/>
        <v>Y</v>
      </c>
      <c r="K31" s="61" t="s">
        <v>348</v>
      </c>
    </row>
    <row r="32" spans="2:12" x14ac:dyDescent="0.3">
      <c r="B32" s="61" t="s">
        <v>336</v>
      </c>
      <c r="C32" s="67">
        <v>43871</v>
      </c>
      <c r="D32" s="61" t="s">
        <v>284</v>
      </c>
      <c r="E32" s="64">
        <v>5.54</v>
      </c>
      <c r="F32" s="64">
        <v>-1.6</v>
      </c>
      <c r="G32" s="19" t="str">
        <f t="shared" si="4"/>
        <v>Y</v>
      </c>
      <c r="H32" s="19" t="str">
        <f t="shared" si="5"/>
        <v>Y</v>
      </c>
      <c r="K32" s="61" t="s">
        <v>360</v>
      </c>
    </row>
    <row r="33" spans="2:12" x14ac:dyDescent="0.3">
      <c r="B33" s="61" t="s">
        <v>336</v>
      </c>
      <c r="C33" s="67">
        <v>43871</v>
      </c>
      <c r="D33" s="61" t="s">
        <v>285</v>
      </c>
      <c r="E33" s="64">
        <v>8.94</v>
      </c>
      <c r="F33" s="64">
        <v>-0.81</v>
      </c>
      <c r="G33" s="19" t="str">
        <f t="shared" si="4"/>
        <v>Y</v>
      </c>
      <c r="H33" s="19" t="str">
        <f t="shared" si="5"/>
        <v>Y</v>
      </c>
      <c r="I33" s="61" t="s">
        <v>344</v>
      </c>
    </row>
    <row r="34" spans="2:12" x14ac:dyDescent="0.3">
      <c r="B34" s="61" t="s">
        <v>336</v>
      </c>
      <c r="C34" s="67">
        <v>43871</v>
      </c>
      <c r="D34" s="61" t="s">
        <v>286</v>
      </c>
      <c r="E34" s="64">
        <v>6.67</v>
      </c>
      <c r="F34" s="64">
        <v>-1.9</v>
      </c>
      <c r="G34" s="19" t="str">
        <f t="shared" si="4"/>
        <v>Y</v>
      </c>
      <c r="H34" s="19" t="str">
        <f t="shared" si="5"/>
        <v>Y</v>
      </c>
      <c r="I34" s="61" t="s">
        <v>344</v>
      </c>
    </row>
    <row r="35" spans="2:12" x14ac:dyDescent="0.3">
      <c r="B35" s="61" t="s">
        <v>336</v>
      </c>
      <c r="C35" s="67">
        <v>43868</v>
      </c>
      <c r="D35" s="18" t="s">
        <v>386</v>
      </c>
      <c r="E35" s="64">
        <v>4.17</v>
      </c>
      <c r="F35" s="64">
        <v>-2.5</v>
      </c>
      <c r="G35" s="19" t="str">
        <f t="shared" ref="G35:G39" si="8">IF(E35="", "", IF(E35&gt;=$C$1, "Y", "N"))</f>
        <v>Y</v>
      </c>
      <c r="H35" s="19" t="str">
        <f t="shared" ref="H35:H39" si="9">IF(E35="", "", IF(E35&gt;$E$1, "Y", "N"))</f>
        <v>Y</v>
      </c>
      <c r="J35" s="61" t="s">
        <v>359</v>
      </c>
      <c r="L35" s="61" t="s">
        <v>350</v>
      </c>
    </row>
    <row r="36" spans="2:12" x14ac:dyDescent="0.3">
      <c r="B36" s="61" t="s">
        <v>336</v>
      </c>
      <c r="C36" s="67">
        <v>43868</v>
      </c>
      <c r="D36" s="18" t="s">
        <v>387</v>
      </c>
      <c r="E36" s="64">
        <v>1.57</v>
      </c>
      <c r="F36" s="64">
        <v>-1.2</v>
      </c>
      <c r="G36" s="19" t="str">
        <f t="shared" si="8"/>
        <v>N</v>
      </c>
      <c r="H36" s="19" t="str">
        <f t="shared" si="9"/>
        <v>Y</v>
      </c>
      <c r="J36" s="61" t="s">
        <v>359</v>
      </c>
    </row>
    <row r="37" spans="2:12" x14ac:dyDescent="0.3">
      <c r="B37" s="61" t="s">
        <v>336</v>
      </c>
      <c r="C37" s="67">
        <v>43868</v>
      </c>
      <c r="D37" s="18" t="s">
        <v>388</v>
      </c>
      <c r="E37" s="64">
        <v>5.84</v>
      </c>
      <c r="F37" s="64">
        <v>-1.6</v>
      </c>
      <c r="G37" s="19" t="str">
        <f t="shared" si="8"/>
        <v>Y</v>
      </c>
      <c r="H37" s="19" t="str">
        <f t="shared" si="9"/>
        <v>Y</v>
      </c>
      <c r="I37" s="61" t="s">
        <v>344</v>
      </c>
    </row>
    <row r="38" spans="2:12" x14ac:dyDescent="0.3">
      <c r="B38" s="61" t="s">
        <v>336</v>
      </c>
      <c r="C38" s="67">
        <v>43868</v>
      </c>
      <c r="D38" s="18" t="s">
        <v>389</v>
      </c>
      <c r="E38" s="64">
        <v>11.17</v>
      </c>
      <c r="F38" s="64">
        <v>-13.91</v>
      </c>
      <c r="G38" s="19" t="str">
        <f t="shared" si="8"/>
        <v>Y</v>
      </c>
      <c r="H38" s="19" t="str">
        <f t="shared" si="9"/>
        <v>Y</v>
      </c>
      <c r="I38" s="61" t="s">
        <v>344</v>
      </c>
      <c r="J38" s="61" t="s">
        <v>359</v>
      </c>
      <c r="K38" s="61" t="s">
        <v>360</v>
      </c>
      <c r="L38" s="61" t="s">
        <v>350</v>
      </c>
    </row>
    <row r="39" spans="2:12" x14ac:dyDescent="0.3">
      <c r="B39" s="61" t="s">
        <v>336</v>
      </c>
      <c r="C39" s="67">
        <v>43868</v>
      </c>
      <c r="D39" s="18" t="s">
        <v>390</v>
      </c>
      <c r="E39" s="64">
        <v>3.21</v>
      </c>
      <c r="F39" s="64">
        <v>-2.86</v>
      </c>
      <c r="G39" s="19" t="str">
        <f t="shared" si="8"/>
        <v>N</v>
      </c>
      <c r="H39" s="19" t="str">
        <f t="shared" si="9"/>
        <v>Y</v>
      </c>
      <c r="I39" s="61" t="s">
        <v>344</v>
      </c>
      <c r="J39" s="61" t="s">
        <v>359</v>
      </c>
      <c r="K39" s="61" t="s">
        <v>360</v>
      </c>
      <c r="L39" s="61" t="s">
        <v>350</v>
      </c>
    </row>
  </sheetData>
  <autoFilter ref="B4:N39"/>
  <phoneticPr fontId="1" type="noConversion"/>
  <conditionalFormatting sqref="E15:F16 E18:F1048576">
    <cfRule type="cellIs" dxfId="40" priority="83" operator="greaterThan">
      <formula>0</formula>
    </cfRule>
  </conditionalFormatting>
  <conditionalFormatting sqref="E1:E2 E15:F16 E3:F4 E18:F1048576">
    <cfRule type="cellIs" dxfId="39" priority="82" operator="lessThan">
      <formula>0</formula>
    </cfRule>
  </conditionalFormatting>
  <conditionalFormatting sqref="G1 I1 G3 H4 G40:G1048576">
    <cfRule type="cellIs" dxfId="38" priority="80" operator="equal">
      <formula>"N"</formula>
    </cfRule>
    <cfRule type="cellIs" dxfId="37" priority="81" operator="equal">
      <formula>"Y"</formula>
    </cfRule>
  </conditionalFormatting>
  <conditionalFormatting sqref="C1">
    <cfRule type="cellIs" dxfId="36" priority="77" operator="lessThan">
      <formula>0</formula>
    </cfRule>
  </conditionalFormatting>
  <conditionalFormatting sqref="E17:F17">
    <cfRule type="cellIs" dxfId="35" priority="76" operator="greaterThan">
      <formula>0</formula>
    </cfRule>
  </conditionalFormatting>
  <conditionalFormatting sqref="E17:F17">
    <cfRule type="cellIs" dxfId="34" priority="75" operator="lessThan">
      <formula>0</formula>
    </cfRule>
  </conditionalFormatting>
  <conditionalFormatting sqref="E13:F13">
    <cfRule type="cellIs" dxfId="33" priority="74" operator="greaterThan">
      <formula>0</formula>
    </cfRule>
  </conditionalFormatting>
  <conditionalFormatting sqref="E13:F13">
    <cfRule type="cellIs" dxfId="32" priority="73" operator="lessThan">
      <formula>0</formula>
    </cfRule>
  </conditionalFormatting>
  <conditionalFormatting sqref="N4">
    <cfRule type="cellIs" dxfId="31" priority="63" operator="equal">
      <formula>"N"</formula>
    </cfRule>
    <cfRule type="cellIs" dxfId="30" priority="64" operator="equal">
      <formula>"Y"</formula>
    </cfRule>
  </conditionalFormatting>
  <conditionalFormatting sqref="E12:F12 E14:F14">
    <cfRule type="cellIs" dxfId="29" priority="70" operator="greaterThan">
      <formula>0</formula>
    </cfRule>
  </conditionalFormatting>
  <conditionalFormatting sqref="E12:F12 E14:F14">
    <cfRule type="cellIs" dxfId="28" priority="69" operator="lessThan">
      <formula>0</formula>
    </cfRule>
  </conditionalFormatting>
  <conditionalFormatting sqref="G4">
    <cfRule type="cellIs" dxfId="27" priority="65" operator="equal">
      <formula>"N"</formula>
    </cfRule>
    <cfRule type="cellIs" dxfId="26" priority="66" operator="equal">
      <formula>"Y"</formula>
    </cfRule>
  </conditionalFormatting>
  <conditionalFormatting sqref="I4:M4">
    <cfRule type="cellIs" dxfId="25" priority="61" operator="equal">
      <formula>"N"</formula>
    </cfRule>
    <cfRule type="cellIs" dxfId="24" priority="62" operator="equal">
      <formula>"Y"</formula>
    </cfRule>
  </conditionalFormatting>
  <conditionalFormatting sqref="E11:F11">
    <cfRule type="cellIs" dxfId="23" priority="60" operator="greaterThan">
      <formula>0</formula>
    </cfRule>
  </conditionalFormatting>
  <conditionalFormatting sqref="E11:F11">
    <cfRule type="cellIs" dxfId="22" priority="59" operator="lessThan">
      <formula>0</formula>
    </cfRule>
  </conditionalFormatting>
  <conditionalFormatting sqref="H5 H8 H11:H39">
    <cfRule type="cellIs" dxfId="21" priority="53" operator="equal">
      <formula>"N"</formula>
    </cfRule>
    <cfRule type="cellIs" dxfId="20" priority="54" operator="equal">
      <formula>"Y"</formula>
    </cfRule>
  </conditionalFormatting>
  <conditionalFormatting sqref="E5:F5">
    <cfRule type="cellIs" dxfId="19" priority="56" operator="greaterThan">
      <formula>0</formula>
    </cfRule>
  </conditionalFormatting>
  <conditionalFormatting sqref="E5:F5">
    <cfRule type="cellIs" dxfId="18" priority="55" operator="lessThan">
      <formula>0</formula>
    </cfRule>
  </conditionalFormatting>
  <conditionalFormatting sqref="E8:F8">
    <cfRule type="cellIs" dxfId="17" priority="52" operator="greaterThan">
      <formula>0</formula>
    </cfRule>
  </conditionalFormatting>
  <conditionalFormatting sqref="E8:F8">
    <cfRule type="cellIs" dxfId="16" priority="51" operator="lessThan">
      <formula>0</formula>
    </cfRule>
  </conditionalFormatting>
  <conditionalFormatting sqref="H7">
    <cfRule type="cellIs" dxfId="15" priority="15" operator="equal">
      <formula>"N"</formula>
    </cfRule>
    <cfRule type="cellIs" dxfId="14" priority="16" operator="equal">
      <formula>"Y"</formula>
    </cfRule>
  </conditionalFormatting>
  <conditionalFormatting sqref="E7:F7">
    <cfRule type="cellIs" dxfId="13" priority="14" operator="greaterThan">
      <formula>0</formula>
    </cfRule>
  </conditionalFormatting>
  <conditionalFormatting sqref="E7:F7">
    <cfRule type="cellIs" dxfId="12" priority="13" operator="lessThan">
      <formula>0</formula>
    </cfRule>
  </conditionalFormatting>
  <conditionalFormatting sqref="H10">
    <cfRule type="cellIs" dxfId="11" priority="11" operator="equal">
      <formula>"N"</formula>
    </cfRule>
    <cfRule type="cellIs" dxfId="10" priority="12" operator="equal">
      <formula>"Y"</formula>
    </cfRule>
  </conditionalFormatting>
  <conditionalFormatting sqref="E10:F10">
    <cfRule type="cellIs" dxfId="9" priority="10" operator="greaterThan">
      <formula>0</formula>
    </cfRule>
  </conditionalFormatting>
  <conditionalFormatting sqref="E10:F10">
    <cfRule type="cellIs" dxfId="8" priority="9" operator="lessThan">
      <formula>0</formula>
    </cfRule>
  </conditionalFormatting>
  <conditionalFormatting sqref="H6">
    <cfRule type="cellIs" dxfId="7" priority="7" operator="equal">
      <formula>"N"</formula>
    </cfRule>
    <cfRule type="cellIs" dxfId="6" priority="8" operator="equal">
      <formula>"Y"</formula>
    </cfRule>
  </conditionalFormatting>
  <conditionalFormatting sqref="E6:F6">
    <cfRule type="cellIs" dxfId="5" priority="6" operator="greaterThan">
      <formula>0</formula>
    </cfRule>
  </conditionalFormatting>
  <conditionalFormatting sqref="E6:F6">
    <cfRule type="cellIs" dxfId="4" priority="5" operator="lessThan">
      <formula>0</formula>
    </cfRule>
  </conditionalFormatting>
  <conditionalFormatting sqref="H9">
    <cfRule type="cellIs" dxfId="3" priority="3" operator="equal">
      <formula>"N"</formula>
    </cfRule>
    <cfRule type="cellIs" dxfId="2" priority="4" operator="equal">
      <formula>"Y"</formula>
    </cfRule>
  </conditionalFormatting>
  <conditionalFormatting sqref="E9:F9">
    <cfRule type="cellIs" dxfId="1" priority="2" operator="greaterThan">
      <formula>0</formula>
    </cfRule>
  </conditionalFormatting>
  <conditionalFormatting sqref="E9:F9">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2020-02-19T06:52:08Z</dcterms:modified>
</cp:coreProperties>
</file>