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WorkShop\AppHome\Stocks\WorkShop\01.docs\"/>
    </mc:Choice>
  </mc:AlternateContent>
  <bookViews>
    <workbookView xWindow="0" yWindow="0" windowWidth="28800" windowHeight="11856" activeTab="6"/>
  </bookViews>
  <sheets>
    <sheet name="00.참고" sheetId="2" r:id="rId1"/>
    <sheet name="01-1.지표" sheetId="6" r:id="rId2"/>
    <sheet name="01-2.차트" sheetId="7" r:id="rId3"/>
    <sheet name="02.원칙" sheetId="4" r:id="rId4"/>
    <sheet name="03.모의투자" sheetId="3" r:id="rId5"/>
    <sheet name="04.스탑로스" sheetId="5" r:id="rId6"/>
    <sheet name="99.시뮬레이션1" sheetId="9" r:id="rId7"/>
  </sheets>
  <definedNames>
    <definedName name="_xlnm._FilterDatabase" localSheetId="1" hidden="1">'01-1.지표'!$B$1:$E$9</definedName>
    <definedName name="_xlnm._FilterDatabase" localSheetId="3" hidden="1">'02.원칙'!$B$2:$F$8</definedName>
    <definedName name="_xlnm._FilterDatabase" localSheetId="4" hidden="1">'03.모의투자'!$B$2:$J$117</definedName>
    <definedName name="_xlnm._FilterDatabase" localSheetId="6" hidden="1">'99.시뮬레이션1'!$B$4:$O$526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88" i="9" l="1"/>
  <c r="H88" i="9"/>
  <c r="J87" i="9"/>
  <c r="H87" i="9"/>
  <c r="J86" i="9"/>
  <c r="H86" i="9"/>
  <c r="J85" i="9"/>
  <c r="H85" i="9"/>
  <c r="J84" i="9"/>
  <c r="H84" i="9"/>
  <c r="J83" i="9"/>
  <c r="H83" i="9"/>
  <c r="J82" i="9"/>
  <c r="H82" i="9"/>
  <c r="J81" i="9"/>
  <c r="H81" i="9"/>
  <c r="J80" i="9"/>
  <c r="H80" i="9"/>
  <c r="J79" i="9" l="1"/>
  <c r="H79" i="9"/>
  <c r="J78" i="9"/>
  <c r="H78" i="9"/>
  <c r="J77" i="9"/>
  <c r="H77" i="9"/>
  <c r="J76" i="9"/>
  <c r="H76" i="9"/>
  <c r="J73" i="9"/>
  <c r="H73" i="9"/>
  <c r="H72" i="9"/>
  <c r="J72" i="9"/>
  <c r="H74" i="9"/>
  <c r="J74" i="9"/>
  <c r="H75" i="9"/>
  <c r="J75" i="9"/>
  <c r="J71" i="9"/>
  <c r="H71" i="9"/>
  <c r="J70" i="9"/>
  <c r="H70" i="9"/>
  <c r="J69" i="9" l="1"/>
  <c r="J64" i="9"/>
  <c r="J65" i="9"/>
  <c r="H69" i="9"/>
  <c r="H64" i="9"/>
  <c r="J66" i="9" l="1"/>
  <c r="J67" i="9"/>
  <c r="J68" i="9"/>
  <c r="H65" i="9"/>
  <c r="H66" i="9"/>
  <c r="H67" i="9"/>
  <c r="H68" i="9"/>
  <c r="J63" i="9"/>
  <c r="H63" i="9"/>
  <c r="J62" i="9"/>
  <c r="H62" i="9"/>
  <c r="H61" i="9"/>
  <c r="H60" i="9"/>
  <c r="J60" i="9"/>
  <c r="J61" i="9"/>
  <c r="J56" i="9"/>
  <c r="H56" i="9"/>
  <c r="I1" i="9" l="1"/>
  <c r="J57" i="9"/>
  <c r="J58" i="9"/>
  <c r="J59" i="9"/>
  <c r="J52" i="9"/>
  <c r="J53" i="9"/>
  <c r="G2" i="9" s="1"/>
  <c r="J54" i="9"/>
  <c r="J55" i="9"/>
  <c r="J48" i="9"/>
  <c r="J49" i="9"/>
  <c r="J50" i="9"/>
  <c r="J51" i="9"/>
  <c r="J47" i="9"/>
  <c r="J45" i="9"/>
  <c r="J46" i="9"/>
  <c r="J42" i="9"/>
  <c r="J43" i="9"/>
  <c r="J44" i="9"/>
  <c r="J40" i="9"/>
  <c r="J41" i="9"/>
  <c r="J38" i="9"/>
  <c r="J39" i="9"/>
  <c r="J35" i="9"/>
  <c r="J36" i="9"/>
  <c r="J37" i="9"/>
  <c r="J30" i="9"/>
  <c r="J31" i="9"/>
  <c r="J32" i="9"/>
  <c r="J33" i="9"/>
  <c r="J34" i="9"/>
  <c r="J26" i="9"/>
  <c r="J27" i="9"/>
  <c r="J28" i="9"/>
  <c r="J29" i="9"/>
  <c r="J24" i="9"/>
  <c r="J25" i="9"/>
  <c r="J21" i="9"/>
  <c r="J22" i="9"/>
  <c r="J23" i="9"/>
  <c r="J13" i="9"/>
  <c r="J14" i="9"/>
  <c r="J15" i="9"/>
  <c r="J16" i="9"/>
  <c r="J17" i="9"/>
  <c r="J18" i="9"/>
  <c r="J19" i="9"/>
  <c r="J20" i="9"/>
  <c r="J10" i="9"/>
  <c r="J11" i="9"/>
  <c r="J12" i="9"/>
  <c r="J5" i="9"/>
  <c r="J6" i="9"/>
  <c r="J7" i="9"/>
  <c r="J8" i="9"/>
  <c r="J9" i="9"/>
  <c r="H57" i="9"/>
  <c r="H58" i="9"/>
  <c r="H59" i="9"/>
  <c r="H52" i="9"/>
  <c r="I2" i="9" l="1"/>
  <c r="K2" i="9" s="1"/>
  <c r="H53" i="9"/>
  <c r="H54" i="9"/>
  <c r="H55" i="9"/>
  <c r="G1" i="9" l="1"/>
  <c r="K1" i="9" s="1"/>
  <c r="H48" i="9"/>
  <c r="H526" i="9" l="1"/>
  <c r="H525" i="9"/>
  <c r="H524" i="9"/>
  <c r="H523" i="9"/>
  <c r="H522" i="9"/>
  <c r="H521" i="9"/>
  <c r="H520" i="9"/>
  <c r="H519" i="9"/>
  <c r="H518" i="9"/>
  <c r="H517" i="9"/>
  <c r="H516" i="9"/>
  <c r="H515" i="9"/>
  <c r="H514" i="9"/>
  <c r="H513" i="9"/>
  <c r="H512" i="9"/>
  <c r="H511" i="9"/>
  <c r="H510" i="9"/>
  <c r="H509" i="9"/>
  <c r="H508" i="9"/>
  <c r="H507" i="9"/>
  <c r="H506" i="9"/>
  <c r="H505" i="9"/>
  <c r="H504" i="9"/>
  <c r="H503" i="9"/>
  <c r="H502" i="9"/>
  <c r="H501" i="9"/>
  <c r="H500" i="9"/>
  <c r="H499" i="9"/>
  <c r="H498" i="9"/>
  <c r="H497" i="9"/>
  <c r="H496" i="9"/>
  <c r="H495" i="9"/>
  <c r="H494" i="9"/>
  <c r="H493" i="9"/>
  <c r="H492" i="9"/>
  <c r="H491" i="9"/>
  <c r="H490" i="9"/>
  <c r="H489" i="9"/>
  <c r="H488" i="9"/>
  <c r="H487" i="9"/>
  <c r="H486" i="9"/>
  <c r="H485" i="9"/>
  <c r="H484" i="9"/>
  <c r="H483" i="9"/>
  <c r="H482" i="9"/>
  <c r="H481" i="9"/>
  <c r="H480" i="9"/>
  <c r="H479" i="9"/>
  <c r="H478" i="9"/>
  <c r="H477" i="9"/>
  <c r="H476" i="9"/>
  <c r="H475" i="9"/>
  <c r="H474" i="9"/>
  <c r="H473" i="9"/>
  <c r="H472" i="9"/>
  <c r="H471" i="9"/>
  <c r="H470" i="9"/>
  <c r="H469" i="9"/>
  <c r="H468" i="9"/>
  <c r="H467" i="9"/>
  <c r="H466" i="9"/>
  <c r="H465" i="9"/>
  <c r="H464" i="9"/>
  <c r="H463" i="9"/>
  <c r="H462" i="9"/>
  <c r="H461" i="9"/>
  <c r="H460" i="9"/>
  <c r="H459" i="9"/>
  <c r="H458" i="9"/>
  <c r="H457" i="9"/>
  <c r="H456" i="9"/>
  <c r="H455" i="9"/>
  <c r="H454" i="9"/>
  <c r="H453" i="9"/>
  <c r="H452" i="9"/>
  <c r="H451" i="9"/>
  <c r="H450" i="9"/>
  <c r="H449" i="9"/>
  <c r="H448" i="9"/>
  <c r="H447" i="9"/>
  <c r="H446" i="9"/>
  <c r="H445" i="9"/>
  <c r="H444" i="9"/>
  <c r="H443" i="9"/>
  <c r="H442" i="9"/>
  <c r="H441" i="9"/>
  <c r="H440" i="9"/>
  <c r="H439" i="9"/>
  <c r="H438" i="9"/>
  <c r="H437" i="9"/>
  <c r="H436" i="9"/>
  <c r="H435" i="9"/>
  <c r="H434" i="9"/>
  <c r="H433" i="9"/>
  <c r="H432" i="9"/>
  <c r="H431" i="9"/>
  <c r="H430" i="9"/>
  <c r="H429" i="9"/>
  <c r="H428" i="9"/>
  <c r="H427" i="9"/>
  <c r="H426" i="9"/>
  <c r="H425" i="9"/>
  <c r="H424" i="9"/>
  <c r="H423" i="9"/>
  <c r="H422" i="9"/>
  <c r="H421" i="9"/>
  <c r="H420" i="9"/>
  <c r="H419" i="9"/>
  <c r="H418" i="9"/>
  <c r="H417" i="9"/>
  <c r="H416" i="9"/>
  <c r="H415" i="9"/>
  <c r="H414" i="9"/>
  <c r="H413" i="9"/>
  <c r="H412" i="9"/>
  <c r="H411" i="9"/>
  <c r="H410" i="9"/>
  <c r="H409" i="9"/>
  <c r="H408" i="9"/>
  <c r="H407" i="9"/>
  <c r="H406" i="9"/>
  <c r="H405" i="9"/>
  <c r="H404" i="9"/>
  <c r="H403" i="9"/>
  <c r="H402" i="9"/>
  <c r="H401" i="9"/>
  <c r="H400" i="9"/>
  <c r="H399" i="9"/>
  <c r="H398" i="9"/>
  <c r="H397" i="9"/>
  <c r="H396" i="9"/>
  <c r="H395" i="9"/>
  <c r="H394" i="9"/>
  <c r="H393" i="9"/>
  <c r="H392" i="9"/>
  <c r="H391" i="9"/>
  <c r="H390" i="9"/>
  <c r="H389" i="9"/>
  <c r="H388" i="9"/>
  <c r="H387" i="9"/>
  <c r="H386" i="9"/>
  <c r="H385" i="9"/>
  <c r="H384" i="9"/>
  <c r="H383" i="9"/>
  <c r="H382" i="9"/>
  <c r="H381" i="9"/>
  <c r="H380" i="9"/>
  <c r="H379" i="9"/>
  <c r="H378" i="9"/>
  <c r="H377" i="9"/>
  <c r="H376" i="9"/>
  <c r="H375" i="9"/>
  <c r="H374" i="9"/>
  <c r="H373" i="9"/>
  <c r="H372" i="9"/>
  <c r="H371" i="9"/>
  <c r="H370" i="9"/>
  <c r="H369" i="9"/>
  <c r="H368" i="9"/>
  <c r="H367" i="9"/>
  <c r="H366" i="9"/>
  <c r="H365" i="9"/>
  <c r="H364" i="9"/>
  <c r="H363" i="9"/>
  <c r="H362" i="9"/>
  <c r="H361" i="9"/>
  <c r="H360" i="9"/>
  <c r="H359" i="9"/>
  <c r="H358" i="9"/>
  <c r="H357" i="9"/>
  <c r="H356" i="9"/>
  <c r="H355" i="9"/>
  <c r="H354" i="9"/>
  <c r="H353" i="9"/>
  <c r="H352" i="9"/>
  <c r="H351" i="9"/>
  <c r="H350" i="9"/>
  <c r="H349" i="9"/>
  <c r="H348" i="9"/>
  <c r="H347" i="9"/>
  <c r="H346" i="9"/>
  <c r="H345" i="9"/>
  <c r="H344" i="9"/>
  <c r="H343" i="9"/>
  <c r="H342" i="9"/>
  <c r="H341" i="9"/>
  <c r="H340" i="9"/>
  <c r="H339" i="9"/>
  <c r="H338" i="9"/>
  <c r="H337" i="9"/>
  <c r="H336" i="9"/>
  <c r="H335" i="9"/>
  <c r="H334" i="9"/>
  <c r="H333" i="9"/>
  <c r="H332" i="9"/>
  <c r="H331" i="9"/>
  <c r="H330" i="9"/>
  <c r="H329" i="9"/>
  <c r="H328" i="9"/>
  <c r="H327" i="9"/>
  <c r="H326" i="9"/>
  <c r="H325" i="9"/>
  <c r="H324" i="9"/>
  <c r="H323" i="9"/>
  <c r="H322" i="9"/>
  <c r="H321" i="9"/>
  <c r="H320" i="9"/>
  <c r="H319" i="9"/>
  <c r="H318" i="9"/>
  <c r="H317" i="9"/>
  <c r="H316" i="9"/>
  <c r="H315" i="9"/>
  <c r="H314" i="9"/>
  <c r="H313" i="9"/>
  <c r="H312" i="9"/>
  <c r="H311" i="9"/>
  <c r="H310" i="9"/>
  <c r="H309" i="9"/>
  <c r="H308" i="9"/>
  <c r="H307" i="9"/>
  <c r="H306" i="9"/>
  <c r="H305" i="9"/>
  <c r="H304" i="9"/>
  <c r="H303" i="9"/>
  <c r="H302" i="9"/>
  <c r="H301" i="9"/>
  <c r="H300" i="9"/>
  <c r="H299" i="9"/>
  <c r="H298" i="9"/>
  <c r="H297" i="9"/>
  <c r="H296" i="9"/>
  <c r="H295" i="9"/>
  <c r="H294" i="9"/>
  <c r="H293" i="9"/>
  <c r="H292" i="9"/>
  <c r="H291" i="9"/>
  <c r="H290" i="9"/>
  <c r="H289" i="9"/>
  <c r="H288" i="9"/>
  <c r="H287" i="9"/>
  <c r="H286" i="9"/>
  <c r="H285" i="9"/>
  <c r="H284" i="9"/>
  <c r="H283" i="9"/>
  <c r="H282" i="9"/>
  <c r="H281" i="9"/>
  <c r="H280" i="9"/>
  <c r="H279" i="9"/>
  <c r="H278" i="9"/>
  <c r="H277" i="9"/>
  <c r="H276" i="9"/>
  <c r="H275" i="9"/>
  <c r="H274" i="9"/>
  <c r="H273" i="9"/>
  <c r="H272" i="9"/>
  <c r="H271" i="9"/>
  <c r="H270" i="9"/>
  <c r="H269" i="9"/>
  <c r="H268" i="9"/>
  <c r="H267" i="9"/>
  <c r="H266" i="9"/>
  <c r="H265" i="9"/>
  <c r="H264" i="9"/>
  <c r="H263" i="9"/>
  <c r="H262" i="9"/>
  <c r="H261" i="9"/>
  <c r="H260" i="9"/>
  <c r="H259" i="9"/>
  <c r="H258" i="9"/>
  <c r="H257" i="9"/>
  <c r="H256" i="9"/>
  <c r="H255" i="9"/>
  <c r="H254" i="9"/>
  <c r="H253" i="9"/>
  <c r="H252" i="9"/>
  <c r="H251" i="9"/>
  <c r="H250" i="9"/>
  <c r="H249" i="9"/>
  <c r="H248" i="9"/>
  <c r="H247" i="9"/>
  <c r="H246" i="9"/>
  <c r="H245" i="9"/>
  <c r="H244" i="9"/>
  <c r="H243" i="9"/>
  <c r="H242" i="9"/>
  <c r="H241" i="9"/>
  <c r="H240" i="9"/>
  <c r="H239" i="9"/>
  <c r="H238" i="9"/>
  <c r="H237" i="9"/>
  <c r="H236" i="9"/>
  <c r="H235" i="9"/>
  <c r="H234" i="9"/>
  <c r="H233" i="9"/>
  <c r="H232" i="9"/>
  <c r="H231" i="9"/>
  <c r="H230" i="9"/>
  <c r="H229" i="9"/>
  <c r="H228" i="9"/>
  <c r="H227" i="9"/>
  <c r="H226" i="9"/>
  <c r="H225" i="9"/>
  <c r="H224" i="9"/>
  <c r="H223" i="9"/>
  <c r="H222" i="9"/>
  <c r="H221" i="9"/>
  <c r="H220" i="9"/>
  <c r="H219" i="9"/>
  <c r="H218" i="9"/>
  <c r="H217" i="9"/>
  <c r="H216" i="9"/>
  <c r="H215" i="9"/>
  <c r="H214" i="9"/>
  <c r="H213" i="9"/>
  <c r="H212" i="9"/>
  <c r="H211" i="9"/>
  <c r="H210" i="9"/>
  <c r="H209" i="9"/>
  <c r="H208" i="9"/>
  <c r="H207" i="9"/>
  <c r="H206" i="9"/>
  <c r="H205" i="9"/>
  <c r="H204" i="9"/>
  <c r="H203" i="9"/>
  <c r="H202" i="9"/>
  <c r="H201" i="9"/>
  <c r="H200" i="9"/>
  <c r="H199" i="9"/>
  <c r="H198" i="9"/>
  <c r="H197" i="9"/>
  <c r="H196" i="9"/>
  <c r="H195" i="9"/>
  <c r="H194" i="9"/>
  <c r="H193" i="9"/>
  <c r="H192" i="9"/>
  <c r="H191" i="9"/>
  <c r="H190" i="9"/>
  <c r="H189" i="9"/>
  <c r="H188" i="9"/>
  <c r="H187" i="9"/>
  <c r="H186" i="9"/>
  <c r="H185" i="9"/>
  <c r="H184" i="9"/>
  <c r="H183" i="9"/>
  <c r="H182" i="9"/>
  <c r="H181" i="9"/>
  <c r="H180" i="9"/>
  <c r="H179" i="9"/>
  <c r="H178" i="9"/>
  <c r="H177" i="9"/>
  <c r="H176" i="9"/>
  <c r="H175" i="9"/>
  <c r="H174" i="9"/>
  <c r="H173" i="9"/>
  <c r="H172" i="9"/>
  <c r="H171" i="9"/>
  <c r="H170" i="9"/>
  <c r="H169" i="9"/>
  <c r="H168" i="9"/>
  <c r="H167" i="9"/>
  <c r="H166" i="9"/>
  <c r="H165" i="9"/>
  <c r="H164" i="9"/>
  <c r="H163" i="9"/>
  <c r="H162" i="9"/>
  <c r="H161" i="9"/>
  <c r="H160" i="9"/>
  <c r="H159" i="9"/>
  <c r="H158" i="9"/>
  <c r="H157" i="9"/>
  <c r="H156" i="9"/>
  <c r="H155" i="9"/>
  <c r="H154" i="9"/>
  <c r="H153" i="9"/>
  <c r="H152" i="9"/>
  <c r="H151" i="9"/>
  <c r="H150" i="9"/>
  <c r="H149" i="9"/>
  <c r="H148" i="9"/>
  <c r="H147" i="9"/>
  <c r="H146" i="9"/>
  <c r="H145" i="9"/>
  <c r="H144" i="9"/>
  <c r="H143" i="9"/>
  <c r="H142" i="9"/>
  <c r="H141" i="9"/>
  <c r="H140" i="9"/>
  <c r="H139" i="9"/>
  <c r="H138" i="9"/>
  <c r="H137" i="9"/>
  <c r="H136" i="9"/>
  <c r="H135" i="9"/>
  <c r="H134" i="9"/>
  <c r="H133" i="9"/>
  <c r="H132" i="9"/>
  <c r="H131" i="9"/>
  <c r="H130" i="9"/>
  <c r="H129" i="9"/>
  <c r="H128" i="9"/>
  <c r="H127" i="9"/>
  <c r="H126" i="9"/>
  <c r="H125" i="9"/>
  <c r="H124" i="9"/>
  <c r="H123" i="9"/>
  <c r="H122" i="9"/>
  <c r="H121" i="9"/>
  <c r="H120" i="9"/>
  <c r="H119" i="9"/>
  <c r="H118" i="9"/>
  <c r="H117" i="9"/>
  <c r="H116" i="9"/>
  <c r="H115" i="9"/>
  <c r="H114" i="9"/>
  <c r="H113" i="9"/>
  <c r="H112" i="9"/>
  <c r="H111" i="9"/>
  <c r="H110" i="9"/>
  <c r="H109" i="9"/>
  <c r="H108" i="9"/>
  <c r="H107" i="9"/>
  <c r="H106" i="9"/>
  <c r="H105" i="9"/>
  <c r="H104" i="9"/>
  <c r="H103" i="9"/>
  <c r="H102" i="9"/>
  <c r="H101" i="9"/>
  <c r="H100" i="9"/>
  <c r="H99" i="9"/>
  <c r="H98" i="9"/>
  <c r="H97" i="9"/>
  <c r="H96" i="9"/>
  <c r="H95" i="9"/>
  <c r="H94" i="9"/>
  <c r="H93" i="9"/>
  <c r="H92" i="9"/>
  <c r="H91" i="9"/>
  <c r="H90" i="9"/>
  <c r="H89" i="9"/>
  <c r="H9" i="9"/>
  <c r="H8" i="9"/>
  <c r="H7" i="9"/>
  <c r="H6" i="9"/>
  <c r="H5" i="9"/>
  <c r="H12" i="9"/>
  <c r="H11" i="9"/>
  <c r="H10" i="9"/>
  <c r="H20" i="9"/>
  <c r="H19" i="9"/>
  <c r="H18" i="9"/>
  <c r="H17" i="9"/>
  <c r="H16" i="9"/>
  <c r="H15" i="9"/>
  <c r="H14" i="9"/>
  <c r="H13" i="9"/>
  <c r="H23" i="9"/>
  <c r="H22" i="9"/>
  <c r="H21" i="9"/>
  <c r="H25" i="9"/>
  <c r="H24" i="9"/>
  <c r="H29" i="9"/>
  <c r="H28" i="9"/>
  <c r="H27" i="9"/>
  <c r="H26" i="9"/>
  <c r="H34" i="9"/>
  <c r="H33" i="9"/>
  <c r="H32" i="9"/>
  <c r="H31" i="9"/>
  <c r="H30" i="9"/>
  <c r="H37" i="9"/>
  <c r="H36" i="9"/>
  <c r="H35" i="9"/>
  <c r="H39" i="9"/>
  <c r="H38" i="9"/>
  <c r="H41" i="9"/>
  <c r="H40" i="9"/>
  <c r="H44" i="9"/>
  <c r="H43" i="9"/>
  <c r="H42" i="9"/>
  <c r="H46" i="9"/>
  <c r="H45" i="9"/>
  <c r="H47" i="9"/>
  <c r="H51" i="9"/>
  <c r="H50" i="9"/>
  <c r="H49" i="9"/>
  <c r="I97" i="3" l="1"/>
  <c r="I80" i="3" l="1"/>
  <c r="I81" i="3"/>
  <c r="I82" i="3"/>
  <c r="I83" i="3"/>
  <c r="I84" i="3"/>
  <c r="I85" i="3"/>
  <c r="I86" i="3"/>
  <c r="I87" i="3"/>
  <c r="I88" i="3"/>
  <c r="I89" i="3"/>
  <c r="I90" i="3"/>
  <c r="I91" i="3"/>
  <c r="I92" i="3"/>
  <c r="I93" i="3"/>
  <c r="I94" i="3"/>
  <c r="I95" i="3"/>
  <c r="I96" i="3"/>
  <c r="I98" i="3"/>
  <c r="I99" i="3"/>
  <c r="I100" i="3"/>
  <c r="I101" i="3"/>
  <c r="I102" i="3"/>
  <c r="I103" i="3"/>
  <c r="I104" i="3"/>
  <c r="I105" i="3"/>
  <c r="I106" i="3"/>
  <c r="I107" i="3"/>
  <c r="I108" i="3"/>
  <c r="I109" i="3"/>
  <c r="I110" i="3"/>
  <c r="I111" i="3"/>
  <c r="I112" i="3"/>
  <c r="I113" i="3"/>
  <c r="I114" i="3"/>
  <c r="I115" i="3"/>
  <c r="I116" i="3"/>
  <c r="I117" i="3"/>
  <c r="I78" i="3" l="1"/>
  <c r="I71" i="3" l="1"/>
  <c r="I70" i="3" l="1"/>
  <c r="I72" i="3"/>
  <c r="I73" i="3"/>
  <c r="I74" i="3"/>
  <c r="I75" i="3"/>
  <c r="I76" i="3"/>
  <c r="I77" i="3"/>
  <c r="I79" i="3"/>
  <c r="I67" i="3"/>
  <c r="I68" i="3"/>
  <c r="I69" i="3"/>
  <c r="I66" i="3" l="1"/>
  <c r="I62" i="3"/>
  <c r="I65" i="3"/>
  <c r="I64" i="3"/>
  <c r="I56" i="3" l="1"/>
  <c r="I55" i="3"/>
  <c r="I54" i="3"/>
  <c r="I53" i="3"/>
  <c r="I50" i="3" l="1"/>
  <c r="I42" i="3" l="1"/>
  <c r="I18" i="3" l="1"/>
  <c r="I5" i="3" l="1"/>
  <c r="I4" i="3"/>
  <c r="I3" i="3"/>
  <c r="I6" i="3" l="1"/>
  <c r="I7" i="3"/>
  <c r="I8" i="3"/>
  <c r="I9" i="3"/>
  <c r="I10" i="3"/>
  <c r="I11" i="3"/>
  <c r="I12" i="3"/>
  <c r="I13" i="3"/>
  <c r="I14" i="3"/>
  <c r="I15" i="3"/>
  <c r="I16" i="3"/>
  <c r="I17" i="3"/>
  <c r="I19" i="3"/>
  <c r="I20" i="3"/>
  <c r="I21" i="3"/>
  <c r="I23" i="3"/>
  <c r="I24" i="3"/>
  <c r="I26" i="3"/>
  <c r="I28" i="3"/>
  <c r="I29" i="3"/>
  <c r="I30" i="3"/>
  <c r="I31" i="3"/>
  <c r="I33" i="3"/>
  <c r="I34" i="3"/>
  <c r="I35" i="3"/>
  <c r="I37" i="3"/>
  <c r="I38" i="3"/>
  <c r="I39" i="3"/>
  <c r="I40" i="3"/>
  <c r="I43" i="3"/>
  <c r="I45" i="3"/>
  <c r="I46" i="3"/>
  <c r="I47" i="3"/>
  <c r="I48" i="3"/>
  <c r="I49" i="3"/>
  <c r="I51" i="3"/>
  <c r="I52" i="3"/>
  <c r="I57" i="3"/>
  <c r="I58" i="3"/>
  <c r="I59" i="3"/>
  <c r="I60" i="3"/>
  <c r="I61" i="3"/>
  <c r="I63" i="3"/>
</calcChain>
</file>

<file path=xl/sharedStrings.xml><?xml version="1.0" encoding="utf-8"?>
<sst xmlns="http://schemas.openxmlformats.org/spreadsheetml/2006/main" count="981" uniqueCount="537">
  <si>
    <t>사이트명</t>
    <phoneticPr fontId="1" type="noConversion"/>
  </si>
  <si>
    <t>URL</t>
    <phoneticPr fontId="1" type="noConversion"/>
  </si>
  <si>
    <t>비고</t>
    <phoneticPr fontId="1" type="noConversion"/>
  </si>
  <si>
    <t>종목코드</t>
    <phoneticPr fontId="1" type="noConversion"/>
  </si>
  <si>
    <t>종목명</t>
    <phoneticPr fontId="1" type="noConversion"/>
  </si>
  <si>
    <t>매수일자</t>
    <phoneticPr fontId="1" type="noConversion"/>
  </si>
  <si>
    <t>매도일자</t>
    <phoneticPr fontId="1" type="noConversion"/>
  </si>
  <si>
    <t>비고</t>
    <phoneticPr fontId="1" type="noConversion"/>
  </si>
  <si>
    <t>매수가</t>
    <phoneticPr fontId="1" type="noConversion"/>
  </si>
  <si>
    <t>매도가</t>
    <phoneticPr fontId="1" type="noConversion"/>
  </si>
  <si>
    <t>종류</t>
    <phoneticPr fontId="1" type="noConversion"/>
  </si>
  <si>
    <t>ID</t>
    <phoneticPr fontId="1" type="noConversion"/>
  </si>
  <si>
    <t>내용</t>
    <phoneticPr fontId="1" type="noConversion"/>
  </si>
  <si>
    <t>2020-01-27</t>
    <phoneticPr fontId="1" type="noConversion"/>
  </si>
  <si>
    <t>일양약품</t>
    <phoneticPr fontId="1" type="noConversion"/>
  </si>
  <si>
    <t>조아제약</t>
    <phoneticPr fontId="1" type="noConversion"/>
  </si>
  <si>
    <t>대성파인텍</t>
    <phoneticPr fontId="1" type="noConversion"/>
  </si>
  <si>
    <t>007570</t>
    <phoneticPr fontId="1" type="noConversion"/>
  </si>
  <si>
    <t>034940</t>
    <phoneticPr fontId="1" type="noConversion"/>
  </si>
  <si>
    <t>104040</t>
    <phoneticPr fontId="1" type="noConversion"/>
  </si>
  <si>
    <t>206640</t>
    <phoneticPr fontId="1" type="noConversion"/>
  </si>
  <si>
    <t>2020-01-28</t>
  </si>
  <si>
    <t>2020-01-28</t>
    <phoneticPr fontId="1" type="noConversion"/>
  </si>
  <si>
    <t>수익율</t>
    <phoneticPr fontId="1" type="noConversion"/>
  </si>
  <si>
    <t>바디텍메드</t>
    <phoneticPr fontId="1" type="noConversion"/>
  </si>
  <si>
    <t>My공식_급등주검색_V0.01</t>
  </si>
  <si>
    <t>My공식_급등주검색_V0.02</t>
  </si>
  <si>
    <t>001060</t>
    <phoneticPr fontId="1" type="noConversion"/>
  </si>
  <si>
    <t>JW중외제약</t>
    <phoneticPr fontId="1" type="noConversion"/>
  </si>
  <si>
    <t>009290</t>
    <phoneticPr fontId="1" type="noConversion"/>
  </si>
  <si>
    <t>광동제약</t>
    <phoneticPr fontId="1" type="noConversion"/>
  </si>
  <si>
    <t>044480</t>
    <phoneticPr fontId="1" type="noConversion"/>
  </si>
  <si>
    <t>바이오제네틱스</t>
    <phoneticPr fontId="1" type="noConversion"/>
  </si>
  <si>
    <t>https://blog1714.tistory.com/</t>
    <phoneticPr fontId="1" type="noConversion"/>
  </si>
  <si>
    <t>노다지증권방송 한희태</t>
    <phoneticPr fontId="1" type="noConversion"/>
  </si>
  <si>
    <t>004650</t>
    <phoneticPr fontId="1" type="noConversion"/>
  </si>
  <si>
    <t>창해에탄올</t>
    <phoneticPr fontId="1" type="noConversion"/>
  </si>
  <si>
    <t>006620</t>
    <phoneticPr fontId="1" type="noConversion"/>
  </si>
  <si>
    <t>동구바이오제약</t>
    <phoneticPr fontId="1" type="noConversion"/>
  </si>
  <si>
    <t>에넥스</t>
    <phoneticPr fontId="1" type="noConversion"/>
  </si>
  <si>
    <t>MH에탄올</t>
    <phoneticPr fontId="1" type="noConversion"/>
  </si>
  <si>
    <t>031310</t>
    <phoneticPr fontId="1" type="noConversion"/>
  </si>
  <si>
    <t>아이즈비전</t>
    <phoneticPr fontId="1" type="noConversion"/>
  </si>
  <si>
    <t>126560</t>
    <phoneticPr fontId="1" type="noConversion"/>
  </si>
  <si>
    <t>현대에이치씨엔</t>
    <phoneticPr fontId="1" type="noConversion"/>
  </si>
  <si>
    <t>2020-01-29</t>
  </si>
  <si>
    <t>2020-01-29</t>
    <phoneticPr fontId="1" type="noConversion"/>
  </si>
  <si>
    <t>053110</t>
    <phoneticPr fontId="1" type="noConversion"/>
  </si>
  <si>
    <t>소리바다</t>
    <phoneticPr fontId="1" type="noConversion"/>
  </si>
  <si>
    <t>090410</t>
    <phoneticPr fontId="1" type="noConversion"/>
  </si>
  <si>
    <t>덕신하우징</t>
    <phoneticPr fontId="1" type="noConversion"/>
  </si>
  <si>
    <t>눌림목검색_V0.02</t>
  </si>
  <si>
    <t>지식경영공장(Kevin)</t>
    <phoneticPr fontId="1" type="noConversion"/>
  </si>
  <si>
    <t>https://kmisfactory.tistory.com</t>
    <phoneticPr fontId="1" type="noConversion"/>
  </si>
  <si>
    <t>기본개념잡기 좋음</t>
    <phoneticPr fontId="1" type="noConversion"/>
  </si>
  <si>
    <t>시스템트레이더</t>
    <phoneticPr fontId="1" type="noConversion"/>
  </si>
  <si>
    <t>https://stock79.tistory.com</t>
    <phoneticPr fontId="1" type="noConversion"/>
  </si>
  <si>
    <t>전업투자자 재해석</t>
    <phoneticPr fontId="1" type="noConversion"/>
  </si>
  <si>
    <t>https://reint.tistory.com/</t>
    <phoneticPr fontId="1" type="noConversion"/>
  </si>
  <si>
    <t>퀀트공부시 필요</t>
    <phoneticPr fontId="1" type="noConversion"/>
  </si>
  <si>
    <t>찌소의 주식차트분석</t>
    <phoneticPr fontId="1" type="noConversion"/>
  </si>
  <si>
    <t>https://jjisso.tistory.com/</t>
    <phoneticPr fontId="1" type="noConversion"/>
  </si>
  <si>
    <t>기법공부시 필요</t>
    <phoneticPr fontId="1" type="noConversion"/>
  </si>
  <si>
    <t>조건검색식매매의최강자</t>
    <phoneticPr fontId="1" type="noConversion"/>
  </si>
  <si>
    <t>https://cafe.naver.com/kiwoomhippochart</t>
    <phoneticPr fontId="1" type="noConversion"/>
  </si>
  <si>
    <t>조슈아의주식</t>
    <phoneticPr fontId="1" type="noConversion"/>
  </si>
  <si>
    <t>https://blog.naver.com/owen75</t>
    <phoneticPr fontId="1" type="noConversion"/>
  </si>
  <si>
    <t>https://blog.naver.com/mdew3854</t>
    <phoneticPr fontId="1" type="noConversion"/>
  </si>
  <si>
    <t>주식하는쉐프</t>
    <phoneticPr fontId="1" type="noConversion"/>
  </si>
  <si>
    <t>https://koostar.tistory.com/</t>
    <phoneticPr fontId="1" type="noConversion"/>
  </si>
  <si>
    <t>리베로스탁보물상자</t>
    <phoneticPr fontId="1" type="noConversion"/>
  </si>
  <si>
    <t>011090</t>
    <phoneticPr fontId="1" type="noConversion"/>
  </si>
  <si>
    <t>023150</t>
    <phoneticPr fontId="1" type="noConversion"/>
  </si>
  <si>
    <t>2020-01-30</t>
    <phoneticPr fontId="1" type="noConversion"/>
  </si>
  <si>
    <t>대영포장</t>
    <phoneticPr fontId="1" type="noConversion"/>
  </si>
  <si>
    <t>2020-01-30</t>
  </si>
  <si>
    <t>종가매수검색_V0.05</t>
  </si>
  <si>
    <t>059090</t>
    <phoneticPr fontId="1" type="noConversion"/>
  </si>
  <si>
    <t>미코</t>
    <phoneticPr fontId="1" type="noConversion"/>
  </si>
  <si>
    <t>014160</t>
    <phoneticPr fontId="1" type="noConversion"/>
  </si>
  <si>
    <t>눌림목검색(20일선)_V0.01</t>
  </si>
  <si>
    <t>045520</t>
    <phoneticPr fontId="1" type="noConversion"/>
  </si>
  <si>
    <t>크린앤사이언스</t>
    <phoneticPr fontId="1" type="noConversion"/>
  </si>
  <si>
    <t>086060</t>
    <phoneticPr fontId="1" type="noConversion"/>
  </si>
  <si>
    <t>진바이오텍</t>
    <phoneticPr fontId="1" type="noConversion"/>
  </si>
  <si>
    <t>2020-01-31</t>
  </si>
  <si>
    <t>내용</t>
    <phoneticPr fontId="1" type="noConversion"/>
  </si>
  <si>
    <t>My공식_종가매수_돌파후유지_V0.02</t>
    <phoneticPr fontId="1" type="noConversion"/>
  </si>
  <si>
    <t>034120</t>
    <phoneticPr fontId="1" type="noConversion"/>
  </si>
  <si>
    <t>SBS</t>
    <phoneticPr fontId="1" type="noConversion"/>
  </si>
  <si>
    <t>2020-02-03</t>
    <phoneticPr fontId="1" type="noConversion"/>
  </si>
  <si>
    <t>021050</t>
    <phoneticPr fontId="1" type="noConversion"/>
  </si>
  <si>
    <t>서원</t>
    <phoneticPr fontId="1" type="noConversion"/>
  </si>
  <si>
    <t>종가배팅</t>
    <phoneticPr fontId="1" type="noConversion"/>
  </si>
  <si>
    <t>My공식_종가매수_5종배기법_V0.01</t>
    <phoneticPr fontId="1" type="noConversion"/>
  </si>
  <si>
    <t>1. 당일종가가 5일선 아래에서 끝남
2. 당일캔들이 20일선 위에 위치하고 20일선이 상향
3. 전일캔들이 5일선 위에 위치
4. 당일 5, 10, 20 선 정배열
5. 최근 상승중 조정
6. 이평선의 이격이 살짝 벌어져 있음.
7. 수익이 발생하지 않았을 경우 추가매수 고려. 최대 2일</t>
    <phoneticPr fontId="1" type="noConversion"/>
  </si>
  <si>
    <t>My공식_종가매수_기준봉_V0.01</t>
    <phoneticPr fontId="1" type="noConversion"/>
  </si>
  <si>
    <t>1. 매수기준봉은 5~20% 양봉. 이후 매수여력이 익일 발현되기를 기대.(익일 매수여력이 충분히 매도세력을 압도하는지가 관건)
2. 거래량 30000 이상.
3. 강세패턴구간이 시작되는 시점.
4. 볼린저밴드 돌파
5. 스토캐스틱 상승 추세
6. 저항이 적은 구간 OR 기준봉이 세력인 봉</t>
    <phoneticPr fontId="1" type="noConversion"/>
  </si>
  <si>
    <t>2020-02-05</t>
  </si>
  <si>
    <t>2020-02-05</t>
    <phoneticPr fontId="1" type="noConversion"/>
  </si>
  <si>
    <t>195500</t>
    <phoneticPr fontId="1" type="noConversion"/>
  </si>
  <si>
    <t>마니커에프앤지</t>
    <phoneticPr fontId="1" type="noConversion"/>
  </si>
  <si>
    <t>2020-02-04</t>
    <phoneticPr fontId="1" type="noConversion"/>
  </si>
  <si>
    <t>레이언스</t>
    <phoneticPr fontId="1" type="noConversion"/>
  </si>
  <si>
    <t>228850</t>
    <phoneticPr fontId="1" type="noConversion"/>
  </si>
  <si>
    <t>피엔이솔루션</t>
    <phoneticPr fontId="1" type="noConversion"/>
  </si>
  <si>
    <t>131390</t>
    <phoneticPr fontId="1" type="noConversion"/>
  </si>
  <si>
    <t>상신이디피</t>
    <phoneticPr fontId="1" type="noConversion"/>
  </si>
  <si>
    <t>091580</t>
    <phoneticPr fontId="1" type="noConversion"/>
  </si>
  <si>
    <t>042370</t>
    <phoneticPr fontId="1" type="noConversion"/>
  </si>
  <si>
    <t>비츠로테크</t>
    <phoneticPr fontId="1" type="noConversion"/>
  </si>
  <si>
    <t>2020-02-06</t>
  </si>
  <si>
    <t>돌파매매_V0.03</t>
  </si>
  <si>
    <t>돌파매매_V0.03</t>
    <phoneticPr fontId="1" type="noConversion"/>
  </si>
  <si>
    <t>파미셀</t>
    <phoneticPr fontId="1" type="noConversion"/>
  </si>
  <si>
    <t>007460</t>
    <phoneticPr fontId="1" type="noConversion"/>
  </si>
  <si>
    <t>005690</t>
    <phoneticPr fontId="1" type="noConversion"/>
  </si>
  <si>
    <t>에이프로젠 KIC</t>
    <phoneticPr fontId="1" type="noConversion"/>
  </si>
  <si>
    <t>KTB투자증권</t>
    <phoneticPr fontId="1" type="noConversion"/>
  </si>
  <si>
    <t>030210</t>
    <phoneticPr fontId="1" type="noConversion"/>
  </si>
  <si>
    <t>돌파매매_V0.03</t>
    <phoneticPr fontId="1" type="noConversion"/>
  </si>
  <si>
    <t>지수명</t>
    <phoneticPr fontId="1" type="noConversion"/>
  </si>
  <si>
    <t xml:space="preserve">Parabolic(가속변수, 가속변수최대값) </t>
    <phoneticPr fontId="1" type="noConversion"/>
  </si>
  <si>
    <t xml:space="preserve">Bollinger Band(중심선이될이평선, 표준편차) </t>
    <phoneticPr fontId="1" type="noConversion"/>
  </si>
  <si>
    <t>설명</t>
    <phoneticPr fontId="1" type="noConversion"/>
  </si>
  <si>
    <t>활용</t>
    <phoneticPr fontId="1" type="noConversion"/>
  </si>
  <si>
    <t xml:space="preserve">  - 주가아래에 있다가 주가와 만나고 주가위로 뛰게 되는데 만나는 지점이 매수 포인트.
  - 주가위에 있다가 주가와 만나고 주가아래로 떨어지게 되는데 만나는 지점이 매도 포인트.</t>
    <phoneticPr fontId="1" type="noConversion"/>
  </si>
  <si>
    <t xml:space="preserve">  - 주가등락폭이 적은 상황에서 밴드의 상-하한선폭도 작아진다. 이때는 조만간 가격의 변동성이 커질 가능성이 높다.
  - 주가등락폭이 큰 상황에서 밴드의 상-하한선폭도 확대된다. 이때는 본격적인 추세전환의 가능성이 높다.
  - 주가가 상한선에 접근하고 지표가 강세면 매수, 주가가 하한선에 접근하고 지표가 약세면 매도.
  - 주가가 상한선을 여러번 건드리지만 주가지표가 약세면 상한선 근처에서 매도.
  - 주가가 하한선을 여러번 건드리지만 주가지표가 강세면 하한선 근처에서 매수.
  - 밴드가 수렴되었다가 폭이 넓어지면서 상한선을 강하게 돌파하면 매수.
  - 주가가 밴드의 상한선을 충분히 이탈하면 매도.(과매수)
  - 주가가 밴드의 하한선을 충분히 이탈하면 매수.(과매도)</t>
    <phoneticPr fontId="1" type="noConversion"/>
  </si>
  <si>
    <t xml:space="preserve">  * %K 값이 %D값을 돌파하느냐 하향이탈하느냐, %K의 수준이 85이상이냐 70이상이냐 30이하이냐 15이하이냐 두가지를 동시에 봐주어야 함.
  - %K 값이 %D 선을 상향돌파하면 매수 신호
  - %K 값이 %D 선을 하향이탈하면 매도 신호
  - %K 값이 85이상이면 상승추세이기는 하지만 과매수구간으로 판단하여 매도
  - %K 값이 70이상이면 일반적인 상승추세
  - %K 값이 30이하이면 일반적인 하락추세
  - %K 값이 15이하이면 너무많은 과매도구간으로 판단하여 매수</t>
    <phoneticPr fontId="1" type="noConversion"/>
  </si>
  <si>
    <t xml:space="preserve">  * 구름대는 저항을 의미.
  - 주가가 파란구름대 밑에 있다가 상향돌파하면 상승추세로 전환될 가능성이 커짐. 주의를 기울이기 시작.
  - 주가가 붉은구름대 위에 있다가 하향돌파하면 하락추세로 전환될 가능성이 커짐. 주의를 기울이기 시작.
  - 후행스팬이 과거주가를 돌파하면 주가가 상승할 가능성이 높음.
  - 후행스팬과 과거주가가 서로 교차하면서 횡보를 하면(꽈배기) 다음에 큰 파동이 나올 징조.(상향 혹은 하향)</t>
    <phoneticPr fontId="1" type="noConversion"/>
  </si>
  <si>
    <t>DMI</t>
    <phoneticPr fontId="1" type="noConversion"/>
  </si>
  <si>
    <t>2020-02-07</t>
  </si>
  <si>
    <t xml:space="preserve">Stochastic(분석기간, Fast지수이동평균, Slow지수이동평균) </t>
    <phoneticPr fontId="1" type="noConversion"/>
  </si>
  <si>
    <t>일목균형표(전환선, 기준선, 후행스팬, 선행스팬1, 선행스팬2)</t>
    <phoneticPr fontId="1" type="noConversion"/>
  </si>
  <si>
    <r>
      <rPr>
        <b/>
        <sz val="9"/>
        <color rgb="FF0070C0"/>
        <rFont val="맑은 고딕"/>
        <family val="3"/>
        <charset val="129"/>
        <scheme val="minor"/>
      </rPr>
      <t xml:space="preserve">  * 일본에서 개발된 지표로 주가의 움직임을 5개의 의미 있는 선을 이용하여 주가를 예측하는 지표.</t>
    </r>
    <r>
      <rPr>
        <sz val="9"/>
        <color theme="1"/>
        <rFont val="맑은 고딕"/>
        <family val="2"/>
        <charset val="129"/>
        <scheme val="minor"/>
      </rPr>
      <t xml:space="preserve">
  - 전환선 : (9일 중 최고가격 + 9일 중 최저가격) / 2
  - 기준선 = (26일 중 최고가격 + 26일 중 최저가격) / 2
  - 후행스팬 = 현재주가를 26일 뒤로 보내서 연결한 선(현재주가를 26일 과거로 보냈을 때의 기준선)
  - 선행스팬1 = (기준선 + 전환선 ) /2 의 값을 26일 선행하여 그린 선
  - 선행스팬2 = (52일 중 최고가격 + 52일 중 최저가격)/2의 수치를 26일 선행하여 그린 선
  - (붉은)구름대(양운) = 선행스팬1이 선행스팬2보다 높은위치에 있는 구간.(상승구간)
  - (파란)구름대(음운) = 선행스팬1이 선행스팬2보다 낮은위치에 있는 구간.(하락구간)</t>
    </r>
    <phoneticPr fontId="1" type="noConversion"/>
  </si>
  <si>
    <r>
      <rPr>
        <b/>
        <sz val="9"/>
        <color rgb="FF0070C0"/>
        <rFont val="맑은 고딕"/>
        <family val="3"/>
        <charset val="129"/>
        <scheme val="minor"/>
      </rPr>
      <t xml:space="preserve">  * 일정기간동안의 주가변동폭중에서 금일종가의 위치를 백분률로 나타내는 지표로서 주가가 움직이는 특성을 가장 잘 반영하는 지표중의 하나.</t>
    </r>
    <r>
      <rPr>
        <sz val="9"/>
        <color theme="1"/>
        <rFont val="맑은 고딕"/>
        <family val="2"/>
        <charset val="129"/>
        <scheme val="minor"/>
      </rPr>
      <t xml:space="preserve">
  - 분석기간의 최고가격과 최저가격을 계산해서 현재 주가가 어느위치에 있는지 파악하기 위한 지표.
  - 분석기간 : %K를 구하기위한변수. %K는 최근 분석기간만큼의 과거일수중 가장 놓은 종가를 100%, 낮은 종가를 0%로 
    봤을때 현재 가격의 위치.
  - Fast지수이동평균 : %D를 구하기위한변수. %D는 %K을 Fast지수이동평균만큼 이동평균을 낸 수치. =&gt; Fast Stochastic
  - Slow지수이동평균 : Fast Stochastic을 Slow지수이동평균만큼 이동평균을 낸 수치. =&gt; Slow Stochastic</t>
    </r>
    <phoneticPr fontId="1" type="noConversion"/>
  </si>
  <si>
    <r>
      <rPr>
        <b/>
        <sz val="9"/>
        <color rgb="FF0070C0"/>
        <rFont val="맑은 고딕"/>
        <family val="3"/>
        <charset val="129"/>
        <scheme val="minor"/>
      </rPr>
      <t xml:space="preserve">  * 주가의 변동에 따라 상하밴드의 폭이 같이 움직이게하여 주가의 움직임을 밴드 내에서 판단하고자 고안된 주가지표.</t>
    </r>
    <r>
      <rPr>
        <sz val="9"/>
        <color theme="1"/>
        <rFont val="맑은 고딕"/>
        <family val="2"/>
        <charset val="129"/>
        <scheme val="minor"/>
      </rPr>
      <t xml:space="preserve">
  - 중심선 : 중심선이될이평선
  - 상한선 : 중심선이될이평선 + 표준편차.
  - 하한선 : 중심선이될이평선 - 표준편차. </t>
    </r>
    <phoneticPr fontId="1" type="noConversion"/>
  </si>
  <si>
    <r>
      <rPr>
        <b/>
        <sz val="9"/>
        <color rgb="FF0070C0"/>
        <rFont val="맑은 고딕"/>
        <family val="3"/>
        <charset val="129"/>
        <scheme val="minor"/>
      </rPr>
      <t xml:space="preserve">  * 주가의 변동속도를 측정해주는 지표.</t>
    </r>
    <r>
      <rPr>
        <sz val="9"/>
        <color theme="1"/>
        <rFont val="맑은 고딕"/>
        <family val="2"/>
        <charset val="129"/>
        <scheme val="minor"/>
      </rPr>
      <t xml:space="preserve">
  - SAR = 전일SAR + (가속변수 * (최고가혹은최저가 - 전일 SAR))</t>
    </r>
    <phoneticPr fontId="1" type="noConversion"/>
  </si>
  <si>
    <r>
      <t xml:space="preserve">지표 내용
A [일]거래량:30000이상 999999999이하
</t>
    </r>
    <r>
      <rPr>
        <b/>
        <sz val="9"/>
        <color rgb="FF0070C0"/>
        <rFont val="맑은 고딕"/>
        <family val="3"/>
        <charset val="129"/>
        <scheme val="minor"/>
      </rPr>
      <t xml:space="preserve"> ==&gt; 당일 거래량이 높고 최근 시장 주도주나 대장주 종목</t>
    </r>
    <r>
      <rPr>
        <sz val="9"/>
        <color theme="1"/>
        <rFont val="맑은 고딕"/>
        <family val="3"/>
        <charset val="129"/>
        <scheme val="minor"/>
      </rPr>
      <t xml:space="preserve">
J [일]0봉전 Parabolic(0.02,0.2) 종가가 Parabolic을 상향돌파
</t>
    </r>
    <r>
      <rPr>
        <b/>
        <sz val="9"/>
        <color rgb="FF0070C0"/>
        <rFont val="맑은 고딕"/>
        <family val="3"/>
        <charset val="129"/>
        <scheme val="minor"/>
      </rPr>
      <t xml:space="preserve"> ==&gt; 금일주가상승 가속도가 붙는 종목</t>
    </r>
    <r>
      <rPr>
        <sz val="9"/>
        <color theme="1"/>
        <rFont val="맑은 고딕"/>
        <family val="3"/>
        <charset val="129"/>
        <scheme val="minor"/>
      </rPr>
      <t xml:space="preserve">
E [일]0봉전 Bollinger Band(20,2) 종가가 상한선 상향돌파
</t>
    </r>
    <r>
      <rPr>
        <b/>
        <sz val="9"/>
        <color rgb="FF0070C0"/>
        <rFont val="맑은 고딕"/>
        <family val="3"/>
        <charset val="129"/>
        <scheme val="minor"/>
      </rPr>
      <t xml:space="preserve"> ==&gt;&gt; 당일 주가가 터진 종목</t>
    </r>
    <r>
      <rPr>
        <sz val="9"/>
        <color theme="1"/>
        <rFont val="맑은 고딕"/>
        <family val="3"/>
        <charset val="129"/>
        <scheme val="minor"/>
      </rPr>
      <t xml:space="preserve">
F [일]0봉전 Stochastic slow(12,5,5) slow %K 1봉 연속상승
</t>
    </r>
    <r>
      <rPr>
        <b/>
        <sz val="9"/>
        <color rgb="FF0070C0"/>
        <rFont val="맑은 고딕"/>
        <family val="3"/>
        <charset val="129"/>
        <scheme val="minor"/>
      </rPr>
      <t xml:space="preserve"> ==&gt;&gt; 주가가 상승중인 종목</t>
    </r>
    <r>
      <rPr>
        <sz val="9"/>
        <color theme="1"/>
        <rFont val="맑은 고딕"/>
        <family val="3"/>
        <charset val="129"/>
        <scheme val="minor"/>
      </rPr>
      <t xml:space="preserve">
G [일]0봉전 일목균형표(9,26,52) 1봉이내 주가 선행스팬 2 상향돌파후 지속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H [일]0봉전 일목균형표(9,26,52) 선행스팬 2 &lt;= 주가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I [일]0봉전 DI(14) -DI 0이상 8이하
</t>
    </r>
    <r>
      <rPr>
        <b/>
        <sz val="9"/>
        <color rgb="FFFF0000"/>
        <rFont val="맑은 고딕"/>
        <family val="3"/>
        <charset val="129"/>
        <scheme val="minor"/>
      </rPr>
      <t xml:space="preserve"> ==&gt;&gt; 정확한 의미 모르겠음.</t>
    </r>
    <r>
      <rPr>
        <sz val="9"/>
        <color theme="1"/>
        <rFont val="맑은 고딕"/>
        <family val="3"/>
        <charset val="129"/>
        <scheme val="minor"/>
      </rPr>
      <t xml:space="preserve">
K 상장주식수 대비 2일전 외국인 순매수수량 0.05%이상 10%이하
L 상장주식수 대비 2일전 기관 순매수수량 0.05%이상 10%이하
N 상장주식수 대비 1일전 외국인 순매수수량 0.05%이상 10%이하
O 상장주식수 대비 1일전 기관 순매수수량 0.05%이상 10%이하
Q 0봉전 10일중 2일 외국인 순매수발생 최소순매매수량 10000주
R 0봉전 10일중 2일 기관 순매수발생 최소순매매수량 10000주
S 체결강도 100%이상 500%이하
A and J and E and F and (G or H) and (!I) and (K or L or N or O) and (Q or R) and S
1. 당일 거래량이 높고 최근 시장 주도주나 대장주 종목
2. 당일과 최근 거래일이내 기관이나 외인의 수급이 좋은 종목
3. 개인주체의 테마성 종목은 제외시킨다
4. 전날 혹은 당일 증권방송 및 증권사 추천 종목중 5거래일 기관 수급이 높은 종목
5. 금요일에는 되도록 거래를 하지 않는다
6. 선물을 보며[0783] 외인의 선물매도세가 끊이지 않을 경우 주의를 하며 배팅한다.
7. 시황이 매우 안좋거나 외인의 선물매도세가 멈추지 않을 경우 아예 종가배팅을 하지 않거나 동시호가에 한다.</t>
    </r>
    <phoneticPr fontId="1" type="noConversion"/>
  </si>
  <si>
    <t>RSI</t>
    <phoneticPr fontId="1" type="noConversion"/>
  </si>
  <si>
    <r>
      <rPr>
        <b/>
        <sz val="9"/>
        <color rgb="FF0070C0"/>
        <rFont val="맑은 고딕"/>
        <family val="3"/>
        <charset val="129"/>
        <scheme val="minor"/>
      </rPr>
      <t xml:space="preserve">  * 시장의 추세를 알아보는 지표.(Directional Movement Index)</t>
    </r>
    <r>
      <rPr>
        <sz val="9"/>
        <color theme="1"/>
        <rFont val="맑은 고딕"/>
        <family val="3"/>
        <charset val="129"/>
        <scheme val="minor"/>
      </rPr>
      <t xml:space="preserve">
  - +DM : (당일고가-전일고가) &gt; 0 이고 (당일고가-전일고가 &gt; 전일저가-당일저가) 이면 (당일고가-전일고가) 아니면 0
  - -DM  : (전일저가-당일저가) &gt; 0 이고 (당일고가-전일고가 &gt; 전일저가-당일저가) 이면 (전일저가-당일저가) 아니면 0
  - TR : (고가-저가), (전일종가-당일고가)의 절대값, (전일종가-당일저가)의 절대값중 최대값.
  - DMI : (+DM 빼기 -DM)의 절대값/(+DM 더하기 -DM) * 100</t>
    </r>
    <phoneticPr fontId="1" type="noConversion"/>
  </si>
  <si>
    <r>
      <rPr>
        <b/>
        <sz val="9"/>
        <color rgb="FF0070C0"/>
        <rFont val="맑은 고딕"/>
        <family val="3"/>
        <charset val="129"/>
        <scheme val="minor"/>
      </rPr>
      <t xml:space="preserve">  * 주가상승세와 주가하락세를 상호 비교하여 추출한 주가상승세의 상대강도지수</t>
    </r>
    <r>
      <rPr>
        <sz val="9"/>
        <color theme="1"/>
        <rFont val="맑은 고딕"/>
        <family val="2"/>
        <charset val="129"/>
        <scheme val="minor"/>
      </rPr>
      <t xml:space="preserve">
  - RSI = (N일간의 주가 상승폭 합계 / (N일간의 주가 상승폭 합계+N일간의 주가 하락폭 합계)) *100</t>
    </r>
    <phoneticPr fontId="1" type="noConversion"/>
  </si>
  <si>
    <t xml:space="preserve">  - 선행지수 혹은 동행지수로 사용가능.
  - 50% 이상이면 매수세가 강했던 경우
  - 50% 이하이면 매도세가 강했던 경우</t>
    <phoneticPr fontId="1" type="noConversion"/>
  </si>
  <si>
    <t>https://www.youtube.com/watch?v=258D9JM8CP8</t>
    <phoneticPr fontId="1" type="noConversion"/>
  </si>
  <si>
    <t>종가 배팅을 위한 종목 선정 간편 검색식</t>
    <phoneticPr fontId="1" type="noConversion"/>
  </si>
  <si>
    <t>종가배팅을 위한 검색식 및 진행방법 참고(영웅문)</t>
    <phoneticPr fontId="1" type="noConversion"/>
  </si>
  <si>
    <t xml:space="preserve">  - 오늘주가가 어제보다 위에 있으면 +DM
  - 오늘주가가 어제보다 아래에 있으면 -DM
  - 오늘주가가 어제주가의 범위내에 있으면 DM은 0
  - 오늘주가범위가 전일의 범위를 넘을 경우에는 넘는범위가 큰쪽이 위이면 +DM이고 아래이면 -DM 
  - 통상 +DM선과 -DM선의 차이가 클수록 추세는 강하다.
  - +DM 가 -DM를 상향돌파하면 매수기회(바로 매수하기보다는 교차일의 주가고점보다 주가가 더 상승했을 때가 매수 시점)
  - +DM 가 -DM를 하향돌파하면 매도기회(바로 매도하기보다는 교차일의 주가저점보다 주가가 더 하락했을 때가 매도 시점)</t>
    <phoneticPr fontId="1" type="noConversion"/>
  </si>
  <si>
    <t>용식_종가매매_V0.01</t>
    <phoneticPr fontId="1" type="noConversion"/>
  </si>
  <si>
    <t>태림포장</t>
    <phoneticPr fontId="1" type="noConversion"/>
  </si>
  <si>
    <t>에코프로</t>
    <phoneticPr fontId="1" type="noConversion"/>
  </si>
  <si>
    <t>어보브반도체</t>
    <phoneticPr fontId="1" type="noConversion"/>
  </si>
  <si>
    <t>피엔티</t>
    <phoneticPr fontId="1" type="noConversion"/>
  </si>
  <si>
    <t>2020-02-11</t>
    <phoneticPr fontId="1" type="noConversion"/>
  </si>
  <si>
    <t>086520</t>
    <phoneticPr fontId="1" type="noConversion"/>
  </si>
  <si>
    <t>102120</t>
    <phoneticPr fontId="1" type="noConversion"/>
  </si>
  <si>
    <t>137400</t>
    <phoneticPr fontId="1" type="noConversion"/>
  </si>
  <si>
    <t>차트명</t>
    <phoneticPr fontId="1" type="noConversion"/>
  </si>
  <si>
    <t>캔들모양</t>
    <phoneticPr fontId="1" type="noConversion"/>
  </si>
  <si>
    <t>실전팁</t>
    <phoneticPr fontId="1" type="noConversion"/>
  </si>
  <si>
    <t>장대양봉</t>
    <phoneticPr fontId="1" type="noConversion"/>
  </si>
  <si>
    <t>상</t>
    <phoneticPr fontId="1" type="noConversion"/>
  </si>
  <si>
    <t>바닥권에서 나타날 때는 추세가 상승으로 전환될 가능성 높음. 단, 급등 후 나타날 경우 세력들이 차익실현을 위해 개인투자자들을 유혹하기 위한 속임수일 수 있으므로 주의할 것</t>
    <phoneticPr fontId="1" type="noConversion"/>
  </si>
  <si>
    <t>아래꼬리양봉
(망치형)</t>
    <phoneticPr fontId="1" type="noConversion"/>
  </si>
  <si>
    <t>중</t>
    <phoneticPr fontId="1" type="noConversion"/>
  </si>
  <si>
    <t>시가 대비 하락했다가 매수세력의 힘으로 재상승해 장마감시 최고가를 기록한 경우 생김.</t>
    <phoneticPr fontId="1" type="noConversion"/>
  </si>
  <si>
    <t>시가 최고가이고 종가가 최고가이며 시가보다 높게 상승해 장마감에 최고가를 기록할 경우 생김. 세력들이 강하게 매수하는 경우 생김</t>
    <phoneticPr fontId="1" type="noConversion"/>
  </si>
  <si>
    <t>바닥권에서 나타날 때는 상승 추세로의 전환 가능성 높음.(실전에서 몸통이 짧고 아래꼬리가  길수록 상승전환 가능성 높음)</t>
    <phoneticPr fontId="1" type="noConversion"/>
  </si>
  <si>
    <t>위꼬리양봉
(역망치형, 샅바형)</t>
    <phoneticPr fontId="1" type="noConversion"/>
  </si>
  <si>
    <t>하</t>
    <phoneticPr fontId="1" type="noConversion"/>
  </si>
  <si>
    <t>시가 대비 상승했다가 시세차익을 노리는 단기매도세력에 의해 하락시 생김(시가보다는 높게 마감). 참고록 위꼬리가 몸통보가 길면 샅바형, 짧으면 역망치형 이라고 함.</t>
    <phoneticPr fontId="1" type="noConversion"/>
  </si>
  <si>
    <t>위아래꼬리양봉
(팽이형)</t>
    <phoneticPr fontId="1" type="noConversion"/>
  </si>
  <si>
    <t>시가 대비 하락했다가 상승 후 재하락할 때 생김(양봉이므로 시가보다 종가는 높게 마감)</t>
    <phoneticPr fontId="1" type="noConversion"/>
  </si>
  <si>
    <t>매수세력과 매도세력이 맞붙을 때 나타나며 기존 상승추세의 약화를 의미(상승추세의 약화 내지 지속 등). 일단 관망하는 자세 필요.</t>
    <phoneticPr fontId="1" type="noConversion"/>
  </si>
  <si>
    <t>장대음봉</t>
    <phoneticPr fontId="1" type="noConversion"/>
  </si>
  <si>
    <t>(상승/하락)신뢰도</t>
    <phoneticPr fontId="1" type="noConversion"/>
  </si>
  <si>
    <t>시가 최고가이고 종가가 최저가이며 시가보다 낮게 하락해 장마감에 최저가를 기록한 경우 생김. 세력들이 강하게 매도하는 경우 생김.</t>
    <phoneticPr fontId="1" type="noConversion"/>
  </si>
  <si>
    <t>천장권에서 나타날 때는 급락 또는 하락추세 가능성 높음. 바닥권에서 나타날 경우도 추가 급락이 이어지는 경우가 많으므로 주의 필요.</t>
    <phoneticPr fontId="1" type="noConversion"/>
  </si>
  <si>
    <t>아래꼬리음봉
(교수형)</t>
    <phoneticPr fontId="1" type="noConversion"/>
  </si>
  <si>
    <r>
      <t xml:space="preserve">고가권에서 나타날 경우 시세 급락 등 추세하락이 이어질 가능성 높음. </t>
    </r>
    <r>
      <rPr>
        <b/>
        <sz val="9"/>
        <color theme="1"/>
        <rFont val="맑은 고딕"/>
        <family val="3"/>
        <charset val="129"/>
        <scheme val="minor"/>
      </rPr>
      <t>(매수세력이 약해질 때 생김)</t>
    </r>
    <phoneticPr fontId="1" type="noConversion"/>
  </si>
  <si>
    <r>
      <t>바닥권에서 나타날 경우 상승 추세신호로 인식</t>
    </r>
    <r>
      <rPr>
        <b/>
        <sz val="9"/>
        <color theme="1"/>
        <rFont val="맑은 고딕"/>
        <family val="3"/>
        <charset val="129"/>
        <scheme val="minor"/>
      </rPr>
      <t>(단타성 매물이 장기 투자세력에 의해 소화되는 과정으로 해석)</t>
    </r>
    <phoneticPr fontId="1" type="noConversion"/>
  </si>
  <si>
    <t>위꼬리음봉
(유성형)</t>
    <phoneticPr fontId="1" type="noConversion"/>
  </si>
  <si>
    <t>하</t>
    <phoneticPr fontId="1" type="noConversion"/>
  </si>
  <si>
    <t>시가보다 상승했다가 매도세력에 의해 시세가 시가보다 낮게 하락해 장마감에 최저가를 기록한 경우 생김.</t>
    <phoneticPr fontId="1" type="noConversion"/>
  </si>
  <si>
    <t>시가 대비 하락했다가 매수세력의 힘으로 재상승했으나 시가보다 낮게 상승하여 마감한 경우 생김.</t>
    <phoneticPr fontId="1" type="noConversion"/>
  </si>
  <si>
    <t>고점에서 나타날 경우는 상투를 찍고 하락할 가능성이, 바닥권에서 나타날 경우는 지지부진한 시세흐름이 이어질 가능성 높음.</t>
    <phoneticPr fontId="1" type="noConversion"/>
  </si>
  <si>
    <t>위아래꼬리음봉
(팽이형)</t>
    <phoneticPr fontId="1" type="noConversion"/>
  </si>
  <si>
    <t>하</t>
    <phoneticPr fontId="1" type="noConversion"/>
  </si>
  <si>
    <t>매수세력에 의해 시가보다 상승했다가 하락 후 재상승하며 마감할 때 생김.(단, 시가보다 종가가 낮게 마감)</t>
    <phoneticPr fontId="1" type="noConversion"/>
  </si>
  <si>
    <t xml:space="preserve">보통 매수세력과 매도세력이 맞붙을 때 나타나며, </t>
    <phoneticPr fontId="1" type="noConversion"/>
  </si>
  <si>
    <t>상승장악형</t>
    <phoneticPr fontId="1" type="noConversion"/>
  </si>
  <si>
    <t>중상</t>
    <phoneticPr fontId="1" type="noConversion"/>
  </si>
  <si>
    <t>전일의 음봉을 당일 양봉이 완전히 압도하며 감싼 패턴.</t>
    <phoneticPr fontId="1" type="noConversion"/>
  </si>
  <si>
    <r>
      <t>바닥권에서 나타날 경우 강한 상승 추세로의 전환신호로 인식</t>
    </r>
    <r>
      <rPr>
        <b/>
        <sz val="9"/>
        <color theme="1"/>
        <rFont val="맑은 고딕"/>
        <family val="3"/>
        <charset val="129"/>
        <scheme val="minor"/>
      </rPr>
      <t>(매수세력이 이전의 매도세력을 압도하며 시세를 끌어올릴 때 생김)</t>
    </r>
    <r>
      <rPr>
        <sz val="9"/>
        <color theme="1"/>
        <rFont val="맑은 고딕"/>
        <family val="3"/>
        <charset val="129"/>
        <scheme val="minor"/>
      </rPr>
      <t xml:space="preserve"> 특히 양봉에서 거래량이 급증하며 나타날 경우 신뢰도 높아짐.</t>
    </r>
    <phoneticPr fontId="1" type="noConversion"/>
  </si>
  <si>
    <t>전일의 종가보다 상승하는 모습의 연속된 3개의 양봉이 이어진 패턴</t>
    <phoneticPr fontId="1" type="noConversion"/>
  </si>
  <si>
    <r>
      <t>바닥권에서 나타날 경우는 아주 강한 상승추세로의 전환 내지 지속가능성을 나타냄</t>
    </r>
    <r>
      <rPr>
        <b/>
        <sz val="9"/>
        <color theme="1"/>
        <rFont val="맑은 고딕"/>
        <family val="3"/>
        <charset val="129"/>
        <scheme val="minor"/>
      </rPr>
      <t>(매수세력의 시세끌어올리기 시작으로 판단)</t>
    </r>
    <r>
      <rPr>
        <sz val="9"/>
        <color theme="1"/>
        <rFont val="맑은 고딕"/>
        <family val="2"/>
        <charset val="129"/>
        <scheme val="minor"/>
      </rPr>
      <t>. 단, 천장권에서 나타날 경우 단기고점인 경우가 많으므로 이 경우는 매도에 대비해야 함.</t>
    </r>
    <phoneticPr fontId="1" type="noConversion"/>
  </si>
  <si>
    <t>적삼병</t>
    <phoneticPr fontId="1" type="noConversion"/>
  </si>
  <si>
    <t>관통형</t>
    <phoneticPr fontId="1" type="noConversion"/>
  </si>
  <si>
    <t>하락추세에서 나타날 경우, 새로운 매수 세력의 출현을 알리는 강한 반전 신호임.</t>
    <phoneticPr fontId="1" type="noConversion"/>
  </si>
  <si>
    <t>샛별형</t>
    <phoneticPr fontId="1" type="noConversion"/>
  </si>
  <si>
    <t>전일종가보다는 낮게 시가가 형성되었지만 전일 음봉 몸통의 50%이상을 당일 양봉 몸통으로 관통하며 상승한 패턴.</t>
    <phoneticPr fontId="1" type="noConversion"/>
  </si>
  <si>
    <t>바닥권에서 샛별형 패턴이 나타날 경우, 강력한 상승 반전 신호임.</t>
    <phoneticPr fontId="1" type="noConversion"/>
  </si>
  <si>
    <t>흑삼병</t>
    <phoneticPr fontId="1" type="noConversion"/>
  </si>
  <si>
    <t>전일의 종가보다 하락하는 모습의 연속된 3개의 음봉이 이어진 패턴</t>
    <phoneticPr fontId="1" type="noConversion"/>
  </si>
  <si>
    <t>고가권에서 나타날 경우는 추가급락이 이어지는 경우가 많아 매우 강력한 매도신호로 해석됨. 바닥권에서 나타날 경우 역시 추가하락 가능성이 높음.</t>
    <phoneticPr fontId="1" type="noConversion"/>
  </si>
  <si>
    <t>흑운형</t>
    <phoneticPr fontId="1" type="noConversion"/>
  </si>
  <si>
    <t>석별형</t>
    <phoneticPr fontId="1" type="noConversion"/>
  </si>
  <si>
    <t>하</t>
    <phoneticPr fontId="1" type="noConversion"/>
  </si>
  <si>
    <t>전일양봉 몸통의 50% 이하에서 당일 종가가 형성된 음봉 패턴</t>
    <phoneticPr fontId="1" type="noConversion"/>
  </si>
  <si>
    <t>흑운형 패턴은 신뢰도는 높지 않으나 향후 하락 가능성에 대비해야 함.</t>
    <phoneticPr fontId="1" type="noConversion"/>
  </si>
  <si>
    <t>장대음봉에 이은 갭하락성 십자봉도지(혹은 몸통이 짧은 양봉). 그리고 이어진 양봉(종가가 첫째음봉몸통의 50%이상을 당일 양봉 몸통으로 관통하며 상승한 패턴)</t>
    <phoneticPr fontId="1" type="noConversion"/>
  </si>
  <si>
    <t>장대양봉에 이어진 갭상승 십자봉도지(혹은 몸통이 짧은 양봉). 그리고 이어진 음봉(종가가 첫째양봉몸통의 50%이하 가격에서 종가형성)등 3개 봉이 순서대로 이어진 패턴</t>
    <phoneticPr fontId="1" type="noConversion"/>
  </si>
  <si>
    <t>고가권에서 이러한 석별형 패턴이 나타날 경우, 강력한 하락 반전 신호임.</t>
    <phoneticPr fontId="1" type="noConversion"/>
  </si>
  <si>
    <t>2020-02-12</t>
  </si>
  <si>
    <t>2020-02-12</t>
    <phoneticPr fontId="1" type="noConversion"/>
  </si>
  <si>
    <t>용식_종가매매_V0.01</t>
    <phoneticPr fontId="1" type="noConversion"/>
  </si>
  <si>
    <t>에치에프알</t>
    <phoneticPr fontId="1" type="noConversion"/>
  </si>
  <si>
    <t>230240</t>
    <phoneticPr fontId="1" type="noConversion"/>
  </si>
  <si>
    <t>피엔티</t>
    <phoneticPr fontId="1" type="noConversion"/>
  </si>
  <si>
    <t>137400</t>
    <phoneticPr fontId="1" type="noConversion"/>
  </si>
  <si>
    <t>2020-02-13</t>
  </si>
  <si>
    <t>아이디스</t>
    <phoneticPr fontId="1" type="noConversion"/>
  </si>
  <si>
    <t>143160</t>
    <phoneticPr fontId="1" type="noConversion"/>
  </si>
  <si>
    <t>용식_이평눌림목매매_V0.01</t>
    <phoneticPr fontId="1" type="noConversion"/>
  </si>
  <si>
    <t>011280</t>
    <phoneticPr fontId="1" type="noConversion"/>
  </si>
  <si>
    <t>2020-02-14</t>
    <phoneticPr fontId="1" type="noConversion"/>
  </si>
  <si>
    <t>가상투자.</t>
    <phoneticPr fontId="1" type="noConversion"/>
  </si>
  <si>
    <t>가상투자.</t>
    <phoneticPr fontId="1" type="noConversion"/>
  </si>
  <si>
    <r>
      <t>가상투자</t>
    </r>
    <r>
      <rPr>
        <sz val="9"/>
        <color theme="1"/>
        <rFont val="맑은 고딕"/>
        <family val="3"/>
        <charset val="129"/>
        <scheme val="minor"/>
      </rPr>
      <t>.</t>
    </r>
    <r>
      <rPr>
        <sz val="9"/>
        <color theme="1"/>
        <rFont val="맑은 고딕"/>
        <family val="2"/>
        <charset val="129"/>
        <scheme val="minor"/>
      </rPr>
      <t xml:space="preserve"> -4% 하락 후 손절. </t>
    </r>
    <r>
      <rPr>
        <sz val="9"/>
        <color rgb="FFFF0000"/>
        <rFont val="맑은 고딕"/>
        <family val="3"/>
        <charset val="129"/>
        <scheme val="minor"/>
      </rPr>
      <t>투자주의 기업임.</t>
    </r>
    <phoneticPr fontId="1" type="noConversion"/>
  </si>
  <si>
    <t>가상투자. -5% 하락 후 자동손절.</t>
    <phoneticPr fontId="1" type="noConversion"/>
  </si>
  <si>
    <t>가상투자. 장초반 상승갭 30%</t>
    <phoneticPr fontId="1" type="noConversion"/>
  </si>
  <si>
    <t>가상투자. 당일매도하지 못하고 1일 이후 매도.</t>
    <phoneticPr fontId="1" type="noConversion"/>
  </si>
  <si>
    <t>모의투자.</t>
    <phoneticPr fontId="1" type="noConversion"/>
  </si>
  <si>
    <t>국영지앤엠</t>
    <phoneticPr fontId="1" type="noConversion"/>
  </si>
  <si>
    <t>006050</t>
    <phoneticPr fontId="1" type="noConversion"/>
  </si>
  <si>
    <t>용식_눌림목매매_V0.01</t>
    <phoneticPr fontId="1" type="noConversion"/>
  </si>
  <si>
    <t>073490</t>
    <phoneticPr fontId="1" type="noConversion"/>
  </si>
  <si>
    <t>이노와이어리스</t>
    <phoneticPr fontId="1" type="noConversion"/>
  </si>
  <si>
    <t>222080</t>
    <phoneticPr fontId="1" type="noConversion"/>
  </si>
  <si>
    <t>씨아이에스</t>
    <phoneticPr fontId="1" type="noConversion"/>
  </si>
  <si>
    <t>263600</t>
    <phoneticPr fontId="1" type="noConversion"/>
  </si>
  <si>
    <t>덕우전자</t>
    <phoneticPr fontId="1" type="noConversion"/>
  </si>
  <si>
    <t>2020-02-15</t>
    <phoneticPr fontId="1" type="noConversion"/>
  </si>
  <si>
    <t>이익실현</t>
    <phoneticPr fontId="1" type="noConversion"/>
  </si>
  <si>
    <t>매입단가</t>
    <phoneticPr fontId="1" type="noConversion"/>
  </si>
  <si>
    <t>감시기준가</t>
    <phoneticPr fontId="1" type="noConversion"/>
  </si>
  <si>
    <t>이익보존</t>
    <phoneticPr fontId="1" type="noConversion"/>
  </si>
  <si>
    <t>손실제한</t>
    <phoneticPr fontId="1" type="noConversion"/>
  </si>
  <si>
    <t>사용</t>
    <phoneticPr fontId="1" type="noConversion"/>
  </si>
  <si>
    <t>N</t>
  </si>
  <si>
    <t>Y</t>
  </si>
  <si>
    <r>
      <rPr>
        <b/>
        <sz val="9"/>
        <color rgb="FF0070C0"/>
        <rFont val="맑은 고딕"/>
        <family val="3"/>
        <charset val="129"/>
        <scheme val="minor"/>
      </rPr>
      <t>* 기본적으로 세력주중에 모멘텀이 있고 외국인+기관의 매수세가 있는 종목.</t>
    </r>
    <r>
      <rPr>
        <b/>
        <sz val="9"/>
        <color theme="1"/>
        <rFont val="맑은 고딕"/>
        <family val="3"/>
        <charset val="129"/>
        <scheme val="minor"/>
      </rPr>
      <t xml:space="preserve">
&lt;A. 기본조건검색식&gt;</t>
    </r>
    <r>
      <rPr>
        <sz val="9"/>
        <color theme="1"/>
        <rFont val="맑은 고딕"/>
        <family val="3"/>
        <charset val="129"/>
        <scheme val="minor"/>
      </rPr>
      <t xml:space="preserve">
  1. 시가총액:현재가기준 1000십억원 이하
  2. 기간내 등락률:[일]0봉전 7봉이내에서 전일종가대비종가 10% 이상
  3. 기간내 거래대금:[일]0봉전 7봉이내 거래대금 30000이상 1회 이상
  4. 외국인+기관 순매수[당일 잠정치] 10000주 이상 99999999주 이하
  </t>
    </r>
    <r>
      <rPr>
        <b/>
        <sz val="9"/>
        <color theme="1"/>
        <rFont val="맑은 고딕"/>
        <family val="3"/>
        <charset val="129"/>
        <scheme val="minor"/>
      </rPr>
      <t>* 금요일에는 되도록 거래하지 않음.</t>
    </r>
    <r>
      <rPr>
        <sz val="9"/>
        <color theme="1"/>
        <rFont val="맑은 고딕"/>
        <family val="3"/>
        <charset val="129"/>
        <scheme val="minor"/>
      </rPr>
      <t xml:space="preserve">
</t>
    </r>
    <r>
      <rPr>
        <b/>
        <sz val="9"/>
        <color theme="1"/>
        <rFont val="맑은 고딕"/>
        <family val="3"/>
        <charset val="129"/>
        <scheme val="minor"/>
      </rPr>
      <t xml:space="preserve">&lt;B. 검색후체크사항&gt;
</t>
    </r>
    <r>
      <rPr>
        <sz val="9"/>
        <color theme="1"/>
        <rFont val="맑은 고딕"/>
        <family val="3"/>
        <charset val="129"/>
        <scheme val="minor"/>
      </rPr>
      <t xml:space="preserve">  1. 기업재무현황 - 매출, 영업이익, 당기순이익 체크.
  2. 외인/기관의 당일 순매수 체크.
  3. 차트의 모양 체크.
  4. 지표시뮬레이션 - 절반이상의 지표가 매수를 권장하는지 체크.
  5. 3분봉차트로 조회하여 상승추세임을 체크.</t>
    </r>
    <phoneticPr fontId="1" type="noConversion"/>
  </si>
  <si>
    <t>용식_이평눌림목매매_V0.02</t>
    <phoneticPr fontId="1" type="noConversion"/>
  </si>
  <si>
    <r>
      <rPr>
        <b/>
        <sz val="9"/>
        <color rgb="FF0070C0"/>
        <rFont val="맑은 고딕"/>
        <family val="3"/>
        <charset val="129"/>
        <scheme val="minor"/>
      </rPr>
      <t>* 주가가 이평선 최근5일이내 아래로 떨어졌다 금일 상향돌파한 종목.</t>
    </r>
    <r>
      <rPr>
        <b/>
        <sz val="9"/>
        <color theme="1"/>
        <rFont val="맑은 고딕"/>
        <family val="3"/>
        <charset val="129"/>
        <scheme val="minor"/>
      </rPr>
      <t xml:space="preserve">
&lt;A. 기본조건검색식&gt;</t>
    </r>
    <r>
      <rPr>
        <sz val="9"/>
        <color theme="1"/>
        <rFont val="맑은 고딕"/>
        <family val="3"/>
        <charset val="129"/>
        <scheme val="minor"/>
      </rPr>
      <t xml:space="preserve">
  A. 주가범위:0일전 종가가 1000 이상 99999999 이하 ==&gt;&gt; 동전주 제거.
  D. 상세이평돌파:[일]1봉전 지수(종가 1 )이평이 지수(종가 5)이평을 5봉이내 데드크로스 1회이상
  E. 상세이평돌파:[일]0봉전 지수(종가 1 )이평이 지수(종가 5)이평을 1봉이내 골든크로스 1회이상
  F. 상세이평돌파:[일]1봉전 지수(종가 1 )이평이 지수(종가 20)이평을 5봉이내 데드크로스 1회이상
  G. 상세이평돌파:[일]0봉전 지수(종가 1 )이평이 지수(종가 20)이평을 1봉이내 골든크로스 1회이상
  H. 상세이평돌파:[일]1봉전 지수(종가 1 )이평이 지수(종가 60)이평을 5봉이내 데드크로스 1회이상
  I. 상세이평돌파:[일]0봉전 지수(종가 1 )이평이 지수(종가 60)이평을 1봉이내 골든크로스 1회이상
  J. 주가등락률:[일]1봉전(중) 종가대비 0봉전 종가등락률 3.5%이상
  K. 주가돌파:[일]0봉(전) (고+저)/2를 현재가가 상향돌파 ==&gt;&gt; 금일종가에도 힘을 받는중인지 체크.
  L. 최고종가:[일]0봉전 고가가 5봉중 최고종가
  M. [일]0봉전 5봉중 신고거래량
  N. [일]거래량:100000이상 999999999이하
  O. [일]0봉전 5봉 평균거래량 100000이상 999999999이하 
</t>
    </r>
    <r>
      <rPr>
        <b/>
        <sz val="9"/>
        <color theme="1"/>
        <rFont val="맑은 고딕"/>
        <family val="3"/>
        <charset val="129"/>
        <scheme val="minor"/>
      </rPr>
      <t xml:space="preserve">  * A and ((B and C) or (D and E) or (F and G) or (H and I)) and J and K and (L or M) and (N or O) 
</t>
    </r>
    <r>
      <rPr>
        <sz val="9"/>
        <color theme="1"/>
        <rFont val="맑은 고딕"/>
        <family val="3"/>
        <charset val="129"/>
        <scheme val="minor"/>
      </rPr>
      <t xml:space="preserve">
</t>
    </r>
    <r>
      <rPr>
        <b/>
        <sz val="9"/>
        <color theme="1"/>
        <rFont val="맑은 고딕"/>
        <family val="3"/>
        <charset val="129"/>
        <scheme val="minor"/>
      </rPr>
      <t xml:space="preserve">&lt;B. 검색후체크사항&gt;
</t>
    </r>
    <r>
      <rPr>
        <sz val="9"/>
        <color theme="1"/>
        <rFont val="맑은 고딕"/>
        <family val="3"/>
        <charset val="129"/>
        <scheme val="minor"/>
      </rPr>
      <t xml:space="preserve">  1. 기업재무현황 - 매출, 영업이익, 당기순이익 체크.
  2. 외인/기관의 당일 순매수 체크.
  3. 차트의 모양 체크.
  4. 지표시뮬레이션 - 절반이상의 지표가 매수를 권장하는지 체크.
  5. 3분봉차트로 조회하여 상승추세임을 체크.</t>
    </r>
    <phoneticPr fontId="1" type="noConversion"/>
  </si>
  <si>
    <t>2020-02-17</t>
    <phoneticPr fontId="1" type="noConversion"/>
  </si>
  <si>
    <t>2020-02-18</t>
    <phoneticPr fontId="1" type="noConversion"/>
  </si>
  <si>
    <t>와이지엔터테인먼트</t>
    <phoneticPr fontId="1" type="noConversion"/>
  </si>
  <si>
    <t>제로투세븐</t>
    <phoneticPr fontId="1" type="noConversion"/>
  </si>
  <si>
    <t>159580</t>
    <phoneticPr fontId="1" type="noConversion"/>
  </si>
  <si>
    <t>122870</t>
    <phoneticPr fontId="1" type="noConversion"/>
  </si>
  <si>
    <t>064820</t>
    <phoneticPr fontId="1" type="noConversion"/>
  </si>
  <si>
    <t>케이프</t>
    <phoneticPr fontId="1" type="noConversion"/>
  </si>
  <si>
    <t>클리오</t>
    <phoneticPr fontId="1" type="noConversion"/>
  </si>
  <si>
    <t>237880</t>
    <phoneticPr fontId="1" type="noConversion"/>
  </si>
  <si>
    <t>기법</t>
    <phoneticPr fontId="1" type="noConversion"/>
  </si>
  <si>
    <t>종목</t>
    <phoneticPr fontId="1" type="noConversion"/>
  </si>
  <si>
    <t>목표일자</t>
    <phoneticPr fontId="1" type="noConversion"/>
  </si>
  <si>
    <t>019170</t>
    <phoneticPr fontId="1" type="noConversion"/>
  </si>
  <si>
    <t>신풍제약</t>
    <phoneticPr fontId="1" type="noConversion"/>
  </si>
  <si>
    <t>214450</t>
    <phoneticPr fontId="1" type="noConversion"/>
  </si>
  <si>
    <t>파마리서치프로덕트</t>
    <phoneticPr fontId="1" type="noConversion"/>
  </si>
  <si>
    <t>2020-02-19</t>
    <phoneticPr fontId="1" type="noConversion"/>
  </si>
  <si>
    <t> 주문가격</t>
  </si>
  <si>
    <t>체결 우선 순위</t>
  </si>
  <si>
    <t>체결방식 </t>
  </si>
  <si>
    <t> 07:30 ~ 08:30</t>
  </si>
  <si>
    <t>전일 종가</t>
  </si>
  <si>
    <t> 08:00 ~ 09:00</t>
  </si>
  <si>
    <t>지정가 </t>
  </si>
  <si>
    <t>1.가격 2.시간</t>
  </si>
  <si>
    <t>장 개시 시점 일괄 체결 </t>
  </si>
  <si>
    <t> 09:00 ~ 15:30</t>
  </si>
  <si>
    <t>1.가격 2.시간 3.수량 </t>
  </si>
  <si>
    <t>시장가 체결 </t>
  </si>
  <si>
    <t> 15:20 ~ 15:30</t>
  </si>
  <si>
    <t>장 마감 시점 일괄 체결</t>
  </si>
  <si>
    <t> 15:40 ~ 16:00</t>
  </si>
  <si>
    <t> 16:00 ~ 18:00</t>
  </si>
  <si>
    <t>10분에 한번씩 단일가 일괄 체결 </t>
  </si>
  <si>
    <t> 거래시간</t>
  </si>
  <si>
    <t>종류</t>
    <phoneticPr fontId="1" type="noConversion"/>
  </si>
  <si>
    <t>지정가(당일종가 -10% ~ +10%) </t>
  </si>
  <si>
    <t>장전 시간외 종가</t>
    <phoneticPr fontId="1" type="noConversion"/>
  </si>
  <si>
    <t>장 시작 동시호가</t>
    <phoneticPr fontId="1" type="noConversion"/>
  </si>
  <si>
    <t>정규시간</t>
    <phoneticPr fontId="1" type="noConversion"/>
  </si>
  <si>
    <t>장후 시간외 종가</t>
    <phoneticPr fontId="1" type="noConversion"/>
  </si>
  <si>
    <t>시간외 단일가</t>
    <phoneticPr fontId="1" type="noConversion"/>
  </si>
  <si>
    <t>시간우선</t>
    <phoneticPr fontId="1" type="noConversion"/>
  </si>
  <si>
    <t>1.가격 2.시간</t>
    <phoneticPr fontId="1" type="noConversion"/>
  </si>
  <si>
    <t>시간우선</t>
    <phoneticPr fontId="1" type="noConversion"/>
  </si>
  <si>
    <t>지정가,시장가 등</t>
    <phoneticPr fontId="1" type="noConversion"/>
  </si>
  <si>
    <t>지정가</t>
    <phoneticPr fontId="1" type="noConversion"/>
  </si>
  <si>
    <t>당일 종가</t>
    <phoneticPr fontId="1" type="noConversion"/>
  </si>
  <si>
    <t>즉시체결</t>
    <phoneticPr fontId="1" type="noConversion"/>
  </si>
  <si>
    <t>15:30~15:40 주문만 가능. 15:40~16:00 즉시체결</t>
    <phoneticPr fontId="1" type="noConversion"/>
  </si>
  <si>
    <t>기법</t>
    <phoneticPr fontId="1" type="noConversion"/>
  </si>
  <si>
    <t>비고</t>
    <phoneticPr fontId="1" type="noConversion"/>
  </si>
  <si>
    <t>ROC</t>
    <phoneticPr fontId="1" type="noConversion"/>
  </si>
  <si>
    <t xml:space="preserve">  - ROC가 0값을 기준으로 양의 값이면 상승 추세로, 음의 값이면 하락추세로 인식.
  - ROC가 높이 올라갈수록 주가는 과다매수 상태를 나타내고, ROC가 낮게 내려갈수록 주가는 과다매도 상태를 나타냄.</t>
    <phoneticPr fontId="1" type="noConversion"/>
  </si>
  <si>
    <r>
      <rPr>
        <b/>
        <sz val="9"/>
        <color rgb="FF0070C0"/>
        <rFont val="맑은 고딕"/>
        <family val="3"/>
        <charset val="129"/>
        <scheme val="minor"/>
      </rPr>
      <t xml:space="preserve">  * 가격변동비율(Rate of Change)</t>
    </r>
    <r>
      <rPr>
        <sz val="9"/>
        <color theme="1"/>
        <rFont val="맑은 고딕"/>
        <family val="2"/>
        <charset val="129"/>
        <scheme val="minor"/>
      </rPr>
      <t xml:space="preserve">
  - 당일주가와 N일전 주가 사이의 차이.</t>
    </r>
    <phoneticPr fontId="1" type="noConversion"/>
  </si>
  <si>
    <t>삼천당제약</t>
    <phoneticPr fontId="1" type="noConversion"/>
  </si>
  <si>
    <t>000250</t>
    <phoneticPr fontId="1" type="noConversion"/>
  </si>
  <si>
    <t>2020-02-20</t>
    <phoneticPr fontId="1" type="noConversion"/>
  </si>
  <si>
    <t>033640</t>
    <phoneticPr fontId="1" type="noConversion"/>
  </si>
  <si>
    <t>에이디테크놀로지</t>
  </si>
  <si>
    <t>200710</t>
    <phoneticPr fontId="1" type="noConversion"/>
  </si>
  <si>
    <t>네패스</t>
    <phoneticPr fontId="1" type="noConversion"/>
  </si>
  <si>
    <t>신풍제약</t>
    <phoneticPr fontId="1" type="noConversion"/>
  </si>
  <si>
    <t>알서포트</t>
    <phoneticPr fontId="1" type="noConversion"/>
  </si>
  <si>
    <t>131370</t>
    <phoneticPr fontId="1" type="noConversion"/>
  </si>
  <si>
    <t>미스터블루</t>
    <phoneticPr fontId="1" type="noConversion"/>
  </si>
  <si>
    <t>207760</t>
    <phoneticPr fontId="1" type="noConversion"/>
  </si>
  <si>
    <t>영웅문화면</t>
    <phoneticPr fontId="1" type="noConversion"/>
  </si>
  <si>
    <t>키움주문(모의투자)</t>
    <phoneticPr fontId="1" type="noConversion"/>
  </si>
  <si>
    <t>1301</t>
    <phoneticPr fontId="1" type="noConversion"/>
  </si>
  <si>
    <t>시간외단일가 현재가</t>
    <phoneticPr fontId="1" type="noConversion"/>
  </si>
  <si>
    <t>0600</t>
    <phoneticPr fontId="1" type="noConversion"/>
  </si>
  <si>
    <t>키움종합차트</t>
    <phoneticPr fontId="1" type="noConversion"/>
  </si>
  <si>
    <t>0150</t>
    <phoneticPr fontId="1" type="noConversion"/>
  </si>
  <si>
    <t>조건검색</t>
    <phoneticPr fontId="1" type="noConversion"/>
  </si>
  <si>
    <t>기업분석</t>
    <phoneticPr fontId="1" type="noConversion"/>
  </si>
  <si>
    <t>0919</t>
    <phoneticPr fontId="1" type="noConversion"/>
  </si>
  <si>
    <t>0120</t>
    <phoneticPr fontId="1" type="noConversion"/>
  </si>
  <si>
    <t>미니체결</t>
    <phoneticPr fontId="1" type="noConversion"/>
  </si>
  <si>
    <t>0641</t>
    <phoneticPr fontId="1" type="noConversion"/>
  </si>
  <si>
    <t>시장당일등락률</t>
    <phoneticPr fontId="1" type="noConversion"/>
  </si>
  <si>
    <t>0796</t>
    <phoneticPr fontId="1" type="noConversion"/>
  </si>
  <si>
    <t>투자자별매매동향</t>
    <phoneticPr fontId="1" type="noConversion"/>
  </si>
  <si>
    <t>0130</t>
    <phoneticPr fontId="1" type="noConversion"/>
  </si>
  <si>
    <t>관심종목</t>
    <phoneticPr fontId="1" type="noConversion"/>
  </si>
  <si>
    <t>0700</t>
    <phoneticPr fontId="1" type="noConversion"/>
  </si>
  <si>
    <t>종합시황뉴스</t>
    <phoneticPr fontId="1" type="noConversion"/>
  </si>
  <si>
    <t>0621</t>
    <phoneticPr fontId="1" type="noConversion"/>
  </si>
  <si>
    <t>스탑로스</t>
    <phoneticPr fontId="1" type="noConversion"/>
  </si>
  <si>
    <t>화면번호</t>
    <phoneticPr fontId="1" type="noConversion"/>
  </si>
  <si>
    <t>화면명</t>
    <phoneticPr fontId="1" type="noConversion"/>
  </si>
  <si>
    <t>비고</t>
    <phoneticPr fontId="1" type="noConversion"/>
  </si>
  <si>
    <t>4989</t>
    <phoneticPr fontId="1" type="noConversion"/>
  </si>
  <si>
    <t>스탑로스</t>
    <phoneticPr fontId="1" type="noConversion"/>
  </si>
  <si>
    <t>트레일링스탑</t>
  </si>
  <si>
    <t>스탑주문</t>
    <phoneticPr fontId="1" type="noConversion"/>
  </si>
  <si>
    <t>기준가대비(하락)</t>
    <phoneticPr fontId="1" type="noConversion"/>
  </si>
  <si>
    <t>기준가대비(하락)</t>
    <phoneticPr fontId="1" type="noConversion"/>
  </si>
  <si>
    <t>감시가대비(하락)</t>
    <phoneticPr fontId="1" type="noConversion"/>
  </si>
  <si>
    <t>기준가대비(상승)</t>
    <phoneticPr fontId="1" type="noConversion"/>
  </si>
  <si>
    <t>목표(시작)가</t>
    <phoneticPr fontId="1" type="noConversion"/>
  </si>
  <si>
    <t>0365</t>
    <phoneticPr fontId="1" type="noConversion"/>
  </si>
  <si>
    <t>거래내역(모의투자)</t>
    <phoneticPr fontId="1" type="noConversion"/>
  </si>
  <si>
    <t>0602</t>
    <phoneticPr fontId="1" type="noConversion"/>
  </si>
  <si>
    <t>업종종합차트</t>
    <phoneticPr fontId="1" type="noConversion"/>
  </si>
  <si>
    <t>&lt;스탑로스만 걸 경우&gt;</t>
    <phoneticPr fontId="1" type="noConversion"/>
  </si>
  <si>
    <t>&lt;트레일링스탑을 사용할 경우&gt;</t>
    <phoneticPr fontId="1" type="noConversion"/>
  </si>
  <si>
    <t>메드팩토</t>
    <phoneticPr fontId="1" type="noConversion"/>
  </si>
  <si>
    <t>235980</t>
    <phoneticPr fontId="1" type="noConversion"/>
  </si>
  <si>
    <t>322000</t>
    <phoneticPr fontId="1" type="noConversion"/>
  </si>
  <si>
    <t>모의투자. 손실제한을 -3으로 가져갔으면 이익볼 종목이었음.</t>
    <phoneticPr fontId="1" type="noConversion"/>
  </si>
  <si>
    <t>현대에너지솔루션</t>
    <phoneticPr fontId="1" type="noConversion"/>
  </si>
  <si>
    <t>2020-02-20</t>
  </si>
  <si>
    <t>2020-02-21</t>
  </si>
  <si>
    <t>장 마감 동시호가</t>
    <phoneticPr fontId="1" type="noConversion"/>
  </si>
  <si>
    <t>신풍제약</t>
    <phoneticPr fontId="1" type="noConversion"/>
  </si>
  <si>
    <t>019170</t>
    <phoneticPr fontId="1" type="noConversion"/>
  </si>
  <si>
    <t>207760</t>
    <phoneticPr fontId="1" type="noConversion"/>
  </si>
  <si>
    <t>미스터블루</t>
    <phoneticPr fontId="1" type="noConversion"/>
  </si>
  <si>
    <t>068290</t>
    <phoneticPr fontId="1" type="noConversion"/>
  </si>
  <si>
    <t>삼성출판사</t>
    <phoneticPr fontId="1" type="noConversion"/>
  </si>
  <si>
    <t>2020-02-24</t>
    <phoneticPr fontId="1" type="noConversion"/>
  </si>
  <si>
    <t>신풍제약</t>
    <phoneticPr fontId="1" type="noConversion"/>
  </si>
  <si>
    <t>삼보판지</t>
    <phoneticPr fontId="1" type="noConversion"/>
  </si>
  <si>
    <t>동원수산</t>
    <phoneticPr fontId="1" type="noConversion"/>
  </si>
  <si>
    <t>사조오양</t>
    <phoneticPr fontId="1" type="noConversion"/>
  </si>
  <si>
    <t>2020-02-24</t>
    <phoneticPr fontId="1" type="noConversion"/>
  </si>
  <si>
    <t>2020-02-25</t>
    <phoneticPr fontId="1" type="noConversion"/>
  </si>
  <si>
    <t>023600</t>
    <phoneticPr fontId="1" type="noConversion"/>
  </si>
  <si>
    <t>030720</t>
    <phoneticPr fontId="1" type="noConversion"/>
  </si>
  <si>
    <t>006090</t>
    <phoneticPr fontId="1" type="noConversion"/>
  </si>
  <si>
    <t>019170</t>
    <phoneticPr fontId="1" type="noConversion"/>
  </si>
  <si>
    <t>322000</t>
    <phoneticPr fontId="1" type="noConversion"/>
  </si>
  <si>
    <t>현대에너지솔루션</t>
    <phoneticPr fontId="1" type="noConversion"/>
  </si>
  <si>
    <t>2020-02-26</t>
    <phoneticPr fontId="1" type="noConversion"/>
  </si>
  <si>
    <t>현대에너지솔루션</t>
    <phoneticPr fontId="1" type="noConversion"/>
  </si>
  <si>
    <t>용식_지표조합_B_V0.01</t>
  </si>
  <si>
    <t>용식_지표조합_B_V0.01</t>
    <phoneticPr fontId="1" type="noConversion"/>
  </si>
  <si>
    <t>239610</t>
  </si>
  <si>
    <t>에이치엘사이언스</t>
    <phoneticPr fontId="1" type="noConversion"/>
  </si>
  <si>
    <t>대성엘텍</t>
    <phoneticPr fontId="1" type="noConversion"/>
  </si>
  <si>
    <t>025440</t>
    <phoneticPr fontId="1" type="noConversion"/>
  </si>
  <si>
    <t>한진칼</t>
    <phoneticPr fontId="1" type="noConversion"/>
  </si>
  <si>
    <t>180640</t>
    <phoneticPr fontId="1" type="noConversion"/>
  </si>
  <si>
    <t>2020-02-27</t>
    <phoneticPr fontId="1" type="noConversion"/>
  </si>
  <si>
    <t>130500</t>
    <phoneticPr fontId="1" type="noConversion"/>
  </si>
  <si>
    <t>GH신소재</t>
    <phoneticPr fontId="1" type="noConversion"/>
  </si>
  <si>
    <t>미코</t>
  </si>
  <si>
    <t>아이스크림에듀</t>
  </si>
  <si>
    <t>아이스크림에듀</t>
    <phoneticPr fontId="1" type="noConversion"/>
  </si>
  <si>
    <t>미코</t>
    <phoneticPr fontId="1" type="noConversion"/>
  </si>
  <si>
    <t>바디텍메드</t>
    <phoneticPr fontId="1" type="noConversion"/>
  </si>
  <si>
    <t>059090</t>
    <phoneticPr fontId="1" type="noConversion"/>
  </si>
  <si>
    <t>206640</t>
    <phoneticPr fontId="1" type="noConversion"/>
  </si>
  <si>
    <t>239610</t>
    <phoneticPr fontId="1" type="noConversion"/>
  </si>
  <si>
    <t>에이치엘사이언스</t>
    <phoneticPr fontId="1" type="noConversion"/>
  </si>
  <si>
    <t>289010</t>
    <phoneticPr fontId="1" type="noConversion"/>
  </si>
  <si>
    <t>2020-02-28</t>
    <phoneticPr fontId="1" type="noConversion"/>
  </si>
  <si>
    <t>01.종가매수-지수조합A_V0.01</t>
  </si>
  <si>
    <t>* M조건은 시황이 나쁠때 오버나잇에서 외국인/기관이 팔아버리는 경우가 많아서  (O or P)조건으로 대체. 정확성은 조금 떨어짐.</t>
    <phoneticPr fontId="1" type="noConversion"/>
  </si>
  <si>
    <t>오스코텍</t>
    <phoneticPr fontId="1" type="noConversion"/>
  </si>
  <si>
    <t>메가엠디</t>
    <phoneticPr fontId="1" type="noConversion"/>
  </si>
  <si>
    <t>코스맥스</t>
    <phoneticPr fontId="1" type="noConversion"/>
  </si>
  <si>
    <t>에스와이</t>
    <phoneticPr fontId="1" type="noConversion"/>
  </si>
  <si>
    <t>109610</t>
    <phoneticPr fontId="1" type="noConversion"/>
  </si>
  <si>
    <t>한창제지</t>
    <phoneticPr fontId="1" type="noConversion"/>
  </si>
  <si>
    <t>메가엠디</t>
    <phoneticPr fontId="1" type="noConversion"/>
  </si>
  <si>
    <t>파미셀</t>
    <phoneticPr fontId="1" type="noConversion"/>
  </si>
  <si>
    <t>009460</t>
    <phoneticPr fontId="1" type="noConversion"/>
  </si>
  <si>
    <t>133750</t>
    <phoneticPr fontId="1" type="noConversion"/>
  </si>
  <si>
    <t>005690</t>
    <phoneticPr fontId="1" type="noConversion"/>
  </si>
  <si>
    <t>01.종가매수-상조상_V0.01</t>
    <phoneticPr fontId="1" type="noConversion"/>
  </si>
  <si>
    <t>2020-03-02</t>
  </si>
  <si>
    <t>2020-03-02</t>
    <phoneticPr fontId="1" type="noConversion"/>
  </si>
  <si>
    <t>2020-03-03</t>
  </si>
  <si>
    <t>시가율</t>
    <phoneticPr fontId="1" type="noConversion"/>
  </si>
  <si>
    <t>고가율</t>
    <phoneticPr fontId="1" type="noConversion"/>
  </si>
  <si>
    <t>저가율</t>
    <phoneticPr fontId="1" type="noConversion"/>
  </si>
  <si>
    <t>성공예상</t>
    <phoneticPr fontId="1" type="noConversion"/>
  </si>
  <si>
    <t>N</t>
    <phoneticPr fontId="1" type="noConversion"/>
  </si>
  <si>
    <t>N</t>
    <phoneticPr fontId="1" type="noConversion"/>
  </si>
  <si>
    <t>Y</t>
    <phoneticPr fontId="1" type="noConversion"/>
  </si>
  <si>
    <t>Y</t>
    <phoneticPr fontId="1" type="noConversion"/>
  </si>
  <si>
    <t>동양</t>
    <phoneticPr fontId="1" type="noConversion"/>
  </si>
  <si>
    <t>N</t>
    <phoneticPr fontId="1" type="noConversion"/>
  </si>
  <si>
    <t>포비스티앤씨</t>
    <phoneticPr fontId="1" type="noConversion"/>
  </si>
  <si>
    <t>미코</t>
    <phoneticPr fontId="1" type="noConversion"/>
  </si>
  <si>
    <t>바디텍메드</t>
    <phoneticPr fontId="1" type="noConversion"/>
  </si>
  <si>
    <t>Y</t>
    <phoneticPr fontId="1" type="noConversion"/>
  </si>
  <si>
    <t>에스코넥</t>
    <phoneticPr fontId="1" type="noConversion"/>
  </si>
  <si>
    <t>N</t>
    <phoneticPr fontId="1" type="noConversion"/>
  </si>
  <si>
    <t>삼보판지</t>
    <phoneticPr fontId="1" type="noConversion"/>
  </si>
  <si>
    <t>엑세스바이오</t>
    <phoneticPr fontId="1" type="noConversion"/>
  </si>
  <si>
    <t>비트컴퓨터</t>
    <phoneticPr fontId="1" type="noConversion"/>
  </si>
  <si>
    <t>디지털대성</t>
    <phoneticPr fontId="1" type="noConversion"/>
  </si>
  <si>
    <t>미스터블루</t>
    <phoneticPr fontId="1" type="noConversion"/>
  </si>
  <si>
    <t>웰크론</t>
    <phoneticPr fontId="1" type="noConversion"/>
  </si>
  <si>
    <t>코아스템</t>
    <phoneticPr fontId="1" type="noConversion"/>
  </si>
  <si>
    <t>현대에너지솔루션</t>
    <phoneticPr fontId="1" type="noConversion"/>
  </si>
  <si>
    <t>두산퓨얼셀</t>
    <phoneticPr fontId="1" type="noConversion"/>
  </si>
  <si>
    <t>N</t>
    <phoneticPr fontId="1" type="noConversion"/>
  </si>
  <si>
    <t>삼천당제약</t>
    <phoneticPr fontId="1" type="noConversion"/>
  </si>
  <si>
    <t>네패스</t>
    <phoneticPr fontId="1" type="noConversion"/>
  </si>
  <si>
    <t>에이디테크놀로지</t>
    <phoneticPr fontId="1" type="noConversion"/>
  </si>
  <si>
    <t>한송네오텍</t>
    <phoneticPr fontId="1" type="noConversion"/>
  </si>
  <si>
    <t>Y</t>
    <phoneticPr fontId="1" type="noConversion"/>
  </si>
  <si>
    <t>케이프</t>
    <phoneticPr fontId="1" type="noConversion"/>
  </si>
  <si>
    <t>파마리서치프로덕트</t>
    <phoneticPr fontId="1" type="noConversion"/>
  </si>
  <si>
    <t>대우부품</t>
    <phoneticPr fontId="1" type="noConversion"/>
  </si>
  <si>
    <t>해성옵틱스</t>
    <phoneticPr fontId="1" type="noConversion"/>
  </si>
  <si>
    <t>디알텍</t>
    <phoneticPr fontId="1" type="noConversion"/>
  </si>
  <si>
    <t>쏠리드</t>
    <phoneticPr fontId="1" type="noConversion"/>
  </si>
  <si>
    <t>제일바이오</t>
    <phoneticPr fontId="1" type="noConversion"/>
  </si>
  <si>
    <t>KH바텍</t>
    <phoneticPr fontId="1" type="noConversion"/>
  </si>
  <si>
    <t>엘비세미콘</t>
    <phoneticPr fontId="1" type="noConversion"/>
  </si>
  <si>
    <t>엠씨넥스</t>
    <phoneticPr fontId="1" type="noConversion"/>
  </si>
  <si>
    <t>한국비엔씨</t>
    <phoneticPr fontId="1" type="noConversion"/>
  </si>
  <si>
    <t>Y</t>
    <phoneticPr fontId="1" type="noConversion"/>
  </si>
  <si>
    <t>서울반도체</t>
    <phoneticPr fontId="1" type="noConversion"/>
  </si>
  <si>
    <t>덱스터</t>
    <phoneticPr fontId="1" type="noConversion"/>
  </si>
  <si>
    <t>퓨쳐스트림네트웍스</t>
    <phoneticPr fontId="1" type="noConversion"/>
  </si>
  <si>
    <t>이노와이어리스</t>
    <phoneticPr fontId="1" type="noConversion"/>
  </si>
  <si>
    <t>에이스테크</t>
    <phoneticPr fontId="1" type="noConversion"/>
  </si>
  <si>
    <t>후성</t>
    <phoneticPr fontId="1" type="noConversion"/>
  </si>
  <si>
    <t>화일약품</t>
    <phoneticPr fontId="1" type="noConversion"/>
  </si>
  <si>
    <t>케이프</t>
    <phoneticPr fontId="1" type="noConversion"/>
  </si>
  <si>
    <t>앱클론</t>
    <phoneticPr fontId="1" type="noConversion"/>
  </si>
  <si>
    <t>Y</t>
    <phoneticPr fontId="1" type="noConversion"/>
  </si>
  <si>
    <t>Y</t>
    <phoneticPr fontId="1" type="noConversion"/>
  </si>
  <si>
    <t>대성창투</t>
    <phoneticPr fontId="1" type="noConversion"/>
  </si>
  <si>
    <t>네패스</t>
    <phoneticPr fontId="1" type="noConversion"/>
  </si>
  <si>
    <t>에이디테크놀로지</t>
    <phoneticPr fontId="1" type="noConversion"/>
  </si>
  <si>
    <t>미투온</t>
    <phoneticPr fontId="1" type="noConversion"/>
  </si>
  <si>
    <t>Y</t>
    <phoneticPr fontId="1" type="noConversion"/>
  </si>
  <si>
    <t>손절라인</t>
    <phoneticPr fontId="1" type="noConversion"/>
  </si>
  <si>
    <t>Y</t>
    <phoneticPr fontId="1" type="noConversion"/>
  </si>
  <si>
    <t>저가성공건수</t>
    <phoneticPr fontId="1" type="noConversion"/>
  </si>
  <si>
    <t>목표가성공건수</t>
    <phoneticPr fontId="1" type="noConversion"/>
  </si>
  <si>
    <t>목표가실패건수</t>
    <phoneticPr fontId="1" type="noConversion"/>
  </si>
  <si>
    <t>저가실패건수</t>
    <phoneticPr fontId="1" type="noConversion"/>
  </si>
  <si>
    <t>저가성공률</t>
    <phoneticPr fontId="1" type="noConversion"/>
  </si>
  <si>
    <t>목표가성공률</t>
    <phoneticPr fontId="1" type="noConversion"/>
  </si>
  <si>
    <t>저가라인</t>
    <phoneticPr fontId="1" type="noConversion"/>
  </si>
  <si>
    <t>목표라인</t>
    <phoneticPr fontId="1" type="noConversion"/>
  </si>
  <si>
    <t>저가라인성공</t>
    <phoneticPr fontId="1" type="noConversion"/>
  </si>
  <si>
    <t>목표라인성공</t>
    <phoneticPr fontId="1" type="noConversion"/>
  </si>
  <si>
    <r>
      <rPr>
        <b/>
        <sz val="9"/>
        <color rgb="FF0070C0"/>
        <rFont val="맑은 고딕"/>
        <family val="3"/>
        <charset val="129"/>
        <scheme val="minor"/>
      </rPr>
      <t xml:space="preserve">* 기본적인 수급이 받쳐지는 대상건 중에서 각종 지표를 조합하여 종목검색.
</t>
    </r>
    <r>
      <rPr>
        <b/>
        <sz val="9"/>
        <color theme="1"/>
        <rFont val="맑은 고딕"/>
        <family val="3"/>
        <charset val="129"/>
        <scheme val="minor"/>
      </rPr>
      <t xml:space="preserve">
* 대입지수</t>
    </r>
    <r>
      <rPr>
        <sz val="9"/>
        <color theme="1"/>
        <rFont val="맑은 고딕"/>
        <family val="3"/>
        <charset val="129"/>
        <scheme val="minor"/>
      </rPr>
      <t xml:space="preserve">
L [일]1봉전 MACD(12,26,9) Signal 0선 상향돌파
B [일]1봉전 Stochastic slow(12,5,5) %K, %D 상향돌파
K [일]1봉전 Bollinger Band(20,2) 종가가 상한선 상향돌파
A [일]1봉전 ROC(10) 0 상향돌파
C [일]1봉전 Parabolic(0.02,0.2) 종가가 Parabolic을 상향돌파
</t>
    </r>
    <r>
      <rPr>
        <b/>
        <sz val="9"/>
        <color theme="1"/>
        <rFont val="맑은 고딕"/>
        <family val="3"/>
        <charset val="129"/>
        <scheme val="minor"/>
      </rPr>
      <t xml:space="preserve">
* 기본사항 </t>
    </r>
    <r>
      <rPr>
        <sz val="9"/>
        <color theme="1"/>
        <rFont val="맑은 고딕"/>
        <family val="3"/>
        <charset val="129"/>
        <scheme val="minor"/>
      </rPr>
      <t xml:space="preserve">
D 시가총액:현재가기준 1000십억원 이하 ==&gt;&gt; 세력주로 한정.
E 기간내 등락률:[일]0봉전 7봉이내에서 전일종가대비종가 7% 이상 ==&gt;&gt; 모멘텀존재확인
F 기간내 거래대금:[일]0봉전 7봉이내 거래대금 20000이상 1회 이상 ==&gt;&gt; 거래량확인(수급)
M 외국인+기관 순매수[당일 잠정치] 5000주 이상 99999999주 이하 ==&gt;&gt; 기관/외국인참여(수급)
O 0봉전 2일중 1일 외국인 순매수발생 최소순매매수량 5000주 ==&gt;&gt; 기관/외국인참여(수급)
P 0봉전 2일중 1일 기관 순매수발생 최소순매매수량 5000주 ==&gt;&gt; 기관/외국인참여(수급)\
((L and B) or K or A or C) and D and E and F and (O or P) </t>
    </r>
    <phoneticPr fontId="1" type="noConversion"/>
  </si>
  <si>
    <t>파미셀</t>
    <phoneticPr fontId="1" type="noConversion"/>
  </si>
  <si>
    <t>RFHIC</t>
    <phoneticPr fontId="1" type="noConversion"/>
  </si>
  <si>
    <t>인트론바이오</t>
    <phoneticPr fontId="1" type="noConversion"/>
  </si>
  <si>
    <t>자연과환경</t>
    <phoneticPr fontId="1" type="noConversion"/>
  </si>
  <si>
    <t>국일제지</t>
    <phoneticPr fontId="1" type="noConversion"/>
  </si>
  <si>
    <t>두올산업</t>
    <phoneticPr fontId="1" type="noConversion"/>
  </si>
  <si>
    <t>서울바이오시스</t>
    <phoneticPr fontId="1" type="noConversion"/>
  </si>
  <si>
    <t>N</t>
    <phoneticPr fontId="1" type="noConversion"/>
  </si>
  <si>
    <t>Y</t>
    <phoneticPr fontId="1" type="noConversion"/>
  </si>
  <si>
    <t>미코</t>
    <phoneticPr fontId="1" type="noConversion"/>
  </si>
  <si>
    <t>Y</t>
    <phoneticPr fontId="1" type="noConversion"/>
  </si>
  <si>
    <t>미코</t>
    <phoneticPr fontId="1" type="noConversion"/>
  </si>
  <si>
    <t>RFHIC</t>
    <phoneticPr fontId="1" type="noConversion"/>
  </si>
  <si>
    <t>케이엠제약</t>
    <phoneticPr fontId="1" type="noConversion"/>
  </si>
  <si>
    <t>유틸렉스</t>
    <phoneticPr fontId="1" type="noConversion"/>
  </si>
  <si>
    <t>SK케미칼</t>
    <phoneticPr fontId="1" type="noConversion"/>
  </si>
  <si>
    <t>Y</t>
    <phoneticPr fontId="1" type="noConversion"/>
  </si>
  <si>
    <t>Y</t>
    <phoneticPr fontId="1" type="noConversion"/>
  </si>
  <si>
    <t>Y</t>
    <phoneticPr fontId="1" type="noConversion"/>
  </si>
  <si>
    <t>에스맥</t>
    <phoneticPr fontId="1" type="noConversion"/>
  </si>
  <si>
    <t>바이넥스</t>
    <phoneticPr fontId="1" type="noConversion"/>
  </si>
  <si>
    <t>비에이치</t>
    <phoneticPr fontId="1" type="noConversion"/>
  </si>
  <si>
    <t>SK케미칼</t>
    <phoneticPr fontId="1" type="noConversion"/>
  </si>
  <si>
    <t>목표일코스닥등락</t>
    <phoneticPr fontId="1" type="noConversion"/>
  </si>
  <si>
    <t>N</t>
    <phoneticPr fontId="1" type="noConversion"/>
  </si>
  <si>
    <t>지누스</t>
    <phoneticPr fontId="1" type="noConversion"/>
  </si>
  <si>
    <t>DB하이텍</t>
    <phoneticPr fontId="1" type="noConversion"/>
  </si>
  <si>
    <t>Y</t>
    <phoneticPr fontId="1" type="noConversion"/>
  </si>
  <si>
    <t>파미셀</t>
    <phoneticPr fontId="1" type="noConversion"/>
  </si>
  <si>
    <t>EDGC</t>
    <phoneticPr fontId="1" type="noConversion"/>
  </si>
  <si>
    <t>남선알미늄</t>
    <phoneticPr fontId="1" type="noConversion"/>
  </si>
  <si>
    <t>서원</t>
    <phoneticPr fontId="1" type="noConversion"/>
  </si>
  <si>
    <t>오공</t>
    <phoneticPr fontId="1" type="noConversion"/>
  </si>
  <si>
    <t>Y</t>
    <phoneticPr fontId="1" type="noConversion"/>
  </si>
  <si>
    <t>모나리자</t>
    <phoneticPr fontId="1" type="noConversion"/>
  </si>
  <si>
    <t>유나이티드제약</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</si>
</sst>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quot;₩&quot;#,##0"/>
    <numFmt numFmtId="177" formatCode="0.00_ "/>
  </numFmts>
  <fonts count="12" x14ac:knownFonts="1">
    <font>
      <sz val="11"/>
      <color theme="1"/>
      <name val="맑은 고딕"/>
      <family val="2"/>
      <charset val="129"/>
      <scheme val="minor"/>
    </font>
    <font>
      <sz val="8"/>
      <name val="맑은 고딕"/>
      <family val="2"/>
      <charset val="129"/>
      <scheme val="minor"/>
    </font>
    <font>
      <sz val="9"/>
      <color theme="1"/>
      <name val="맑은 고딕"/>
      <family val="2"/>
      <charset val="129"/>
      <scheme val="minor"/>
    </font>
    <font>
      <sz val="9"/>
      <color theme="1"/>
      <name val="맑은 고딕"/>
      <family val="3"/>
      <charset val="129"/>
      <scheme val="minor"/>
    </font>
    <font>
      <b/>
      <sz val="9"/>
      <color theme="1"/>
      <name val="맑은 고딕"/>
      <family val="3"/>
      <charset val="129"/>
      <scheme val="minor"/>
    </font>
    <font>
      <b/>
      <sz val="9"/>
      <color theme="1"/>
      <name val="맑은 고딕"/>
      <family val="2"/>
      <charset val="129"/>
      <scheme val="minor"/>
    </font>
    <font>
      <sz val="9"/>
      <color rgb="FFFF0000"/>
      <name val="맑은 고딕"/>
      <family val="3"/>
      <charset val="129"/>
      <scheme val="minor"/>
    </font>
    <font>
      <b/>
      <sz val="11"/>
      <color theme="1"/>
      <name val="맑은 고딕"/>
      <family val="3"/>
      <charset val="129"/>
      <scheme val="minor"/>
    </font>
    <font>
      <b/>
      <sz val="9"/>
      <color rgb="FF0070C0"/>
      <name val="맑은 고딕"/>
      <family val="3"/>
      <charset val="129"/>
      <scheme val="minor"/>
    </font>
    <font>
      <b/>
      <sz val="9"/>
      <color rgb="FFFF0000"/>
      <name val="맑은 고딕"/>
      <family val="3"/>
      <charset val="129"/>
      <scheme val="minor"/>
    </font>
    <font>
      <sz val="9"/>
      <color rgb="FF0070C0"/>
      <name val="맑은 고딕"/>
      <family val="3"/>
      <charset val="129"/>
      <scheme val="minor"/>
    </font>
    <font>
      <sz val="11"/>
      <color theme="1"/>
      <name val="맑은 고딕"/>
      <family val="3"/>
      <charset val="129"/>
      <scheme val="minor"/>
    </font>
  </fonts>
  <fills count="4">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alignment vertical="center"/>
    </xf>
  </cellStyleXfs>
  <cellXfs count="97">
    <xf numFmtId="0" fontId="0" fillId="0" borderId="0" xfId="0">
      <alignment vertical="center"/>
    </xf>
    <xf numFmtId="49" fontId="2" fillId="0" borderId="0" xfId="0" applyNumberFormat="1" applyFont="1">
      <alignment vertical="center"/>
    </xf>
    <xf numFmtId="49" fontId="2" fillId="0" borderId="0" xfId="0" applyNumberFormat="1" applyFont="1" applyAlignment="1">
      <alignment horizontal="left" vertical="center"/>
    </xf>
    <xf numFmtId="49" fontId="4" fillId="2" borderId="1" xfId="0" applyNumberFormat="1" applyFont="1" applyFill="1" applyBorder="1" applyAlignment="1">
      <alignment horizontal="center" vertical="center"/>
    </xf>
    <xf numFmtId="49" fontId="2" fillId="0" borderId="1" xfId="0" applyNumberFormat="1" applyFont="1" applyBorder="1">
      <alignment vertical="center"/>
    </xf>
    <xf numFmtId="49" fontId="2" fillId="0" borderId="1" xfId="0" applyNumberFormat="1" applyFont="1" applyBorder="1" applyAlignment="1">
      <alignment horizontal="left" vertical="center"/>
    </xf>
    <xf numFmtId="0" fontId="3" fillId="0" borderId="1" xfId="0" applyFont="1" applyBorder="1">
      <alignment vertical="center"/>
    </xf>
    <xf numFmtId="49" fontId="4" fillId="0" borderId="0" xfId="0" applyNumberFormat="1" applyFont="1" applyAlignment="1">
      <alignment horizontal="center" vertical="center"/>
    </xf>
    <xf numFmtId="49" fontId="2" fillId="0" borderId="0" xfId="0" applyNumberFormat="1" applyFont="1" applyAlignment="1">
      <alignment horizontal="center" vertical="center"/>
    </xf>
    <xf numFmtId="176" fontId="2" fillId="0" borderId="0" xfId="0" applyNumberFormat="1" applyFont="1" applyAlignment="1">
      <alignment horizontal="center" vertical="center"/>
    </xf>
    <xf numFmtId="10" fontId="2" fillId="0" borderId="0" xfId="0" applyNumberFormat="1" applyFont="1" applyAlignment="1">
      <alignment horizontal="center" vertical="center"/>
    </xf>
    <xf numFmtId="176" fontId="4" fillId="2" borderId="1" xfId="0" applyNumberFormat="1" applyFont="1" applyFill="1" applyBorder="1" applyAlignment="1">
      <alignment horizontal="center" vertical="center"/>
    </xf>
    <xf numFmtId="49" fontId="2" fillId="0" borderId="1" xfId="0" applyNumberFormat="1" applyFont="1" applyBorder="1" applyAlignment="1">
      <alignment horizontal="center" vertical="center"/>
    </xf>
    <xf numFmtId="176" fontId="2" fillId="0" borderId="1" xfId="0" applyNumberFormat="1" applyFont="1" applyBorder="1" applyAlignment="1">
      <alignment horizontal="center" vertical="center"/>
    </xf>
    <xf numFmtId="10" fontId="2" fillId="0" borderId="1" xfId="0" applyNumberFormat="1" applyFont="1" applyBorder="1" applyAlignment="1">
      <alignment horizontal="center" vertical="center"/>
    </xf>
    <xf numFmtId="0" fontId="5" fillId="2" borderId="1" xfId="0" applyFont="1" applyFill="1" applyBorder="1" applyAlignment="1">
      <alignment horizontal="center" vertical="center"/>
    </xf>
    <xf numFmtId="0" fontId="4" fillId="0" borderId="0" xfId="0" applyFont="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49" fontId="3" fillId="0" borderId="1" xfId="0" applyNumberFormat="1" applyFont="1" applyBorder="1" applyAlignment="1">
      <alignment horizontal="left" vertical="center"/>
    </xf>
    <xf numFmtId="49" fontId="3" fillId="0" borderId="1" xfId="0" applyNumberFormat="1" applyFont="1" applyBorder="1">
      <alignment vertical="center"/>
    </xf>
    <xf numFmtId="0" fontId="2" fillId="0" borderId="1" xfId="0" applyFont="1" applyBorder="1">
      <alignment vertic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7" fillId="0" borderId="0" xfId="0" applyFont="1">
      <alignment vertical="center"/>
    </xf>
    <xf numFmtId="49" fontId="2" fillId="0" borderId="1" xfId="0" applyNumberFormat="1" applyFont="1" applyBorder="1" applyAlignment="1">
      <alignment horizontal="left" vertical="center" wrapText="1"/>
    </xf>
    <xf numFmtId="49" fontId="8" fillId="0" borderId="3" xfId="0" applyNumberFormat="1" applyFont="1" applyBorder="1" applyAlignment="1">
      <alignment horizontal="left" vertical="center"/>
    </xf>
    <xf numFmtId="49" fontId="4" fillId="0" borderId="1" xfId="0" applyNumberFormat="1" applyFont="1" applyFill="1" applyBorder="1" applyAlignment="1">
      <alignment horizontal="center" vertical="center"/>
    </xf>
    <xf numFmtId="49" fontId="4" fillId="0" borderId="1" xfId="0" applyNumberFormat="1" applyFont="1" applyBorder="1" applyAlignment="1">
      <alignment horizontal="left" vertical="top" wrapText="1"/>
    </xf>
    <xf numFmtId="49" fontId="2" fillId="0" borderId="1" xfId="0" applyNumberFormat="1" applyFont="1" applyBorder="1" applyAlignment="1">
      <alignment horizontal="left" vertical="top"/>
    </xf>
    <xf numFmtId="49" fontId="2" fillId="0" borderId="0" xfId="0" applyNumberFormat="1" applyFont="1" applyAlignment="1">
      <alignment horizontal="left" vertical="top"/>
    </xf>
    <xf numFmtId="49" fontId="3" fillId="0" borderId="1" xfId="0" applyNumberFormat="1" applyFont="1" applyBorder="1" applyAlignment="1">
      <alignment horizontal="left" vertical="top" wrapText="1"/>
    </xf>
    <xf numFmtId="49" fontId="8" fillId="0" borderId="1" xfId="0" applyNumberFormat="1" applyFont="1" applyBorder="1" applyAlignment="1">
      <alignment horizontal="left" vertical="center"/>
    </xf>
    <xf numFmtId="49" fontId="2" fillId="0" borderId="1" xfId="0" applyNumberFormat="1" applyFont="1" applyBorder="1" applyAlignment="1">
      <alignment horizontal="left" vertical="top" wrapText="1"/>
    </xf>
    <xf numFmtId="49" fontId="8" fillId="0" borderId="1" xfId="0" applyNumberFormat="1" applyFont="1" applyBorder="1" applyAlignment="1">
      <alignment horizontal="left" vertical="center" wrapText="1"/>
    </xf>
    <xf numFmtId="49" fontId="9" fillId="0" borderId="1" xfId="0" applyNumberFormat="1" applyFont="1" applyBorder="1" applyAlignment="1">
      <alignment horizontal="center" vertical="center"/>
    </xf>
    <xf numFmtId="49" fontId="8" fillId="0" borderId="1" xfId="0" applyNumberFormat="1" applyFont="1" applyBorder="1" applyAlignment="1">
      <alignment horizontal="center" vertical="center"/>
    </xf>
    <xf numFmtId="49" fontId="9" fillId="0" borderId="1" xfId="0" applyNumberFormat="1" applyFont="1" applyBorder="1" applyAlignment="1">
      <alignment vertical="center"/>
    </xf>
    <xf numFmtId="49" fontId="9" fillId="0" borderId="1" xfId="0" applyNumberFormat="1" applyFont="1" applyBorder="1" applyAlignment="1">
      <alignment vertical="center" wrapText="1"/>
    </xf>
    <xf numFmtId="49" fontId="9" fillId="0" borderId="1" xfId="0" applyNumberFormat="1" applyFont="1" applyBorder="1" applyAlignment="1">
      <alignment horizontal="left" vertical="center" wrapText="1"/>
    </xf>
    <xf numFmtId="49" fontId="9" fillId="0" borderId="1" xfId="0" applyNumberFormat="1" applyFont="1" applyBorder="1" applyAlignment="1">
      <alignment horizontal="left" vertical="center"/>
    </xf>
    <xf numFmtId="49" fontId="10" fillId="0" borderId="1" xfId="0" applyNumberFormat="1" applyFont="1" applyBorder="1">
      <alignment vertical="center"/>
    </xf>
    <xf numFmtId="0" fontId="4" fillId="0" borderId="0" xfId="0" applyNumberFormat="1" applyFont="1" applyAlignment="1">
      <alignment horizontal="center" vertical="center"/>
    </xf>
    <xf numFmtId="0" fontId="2" fillId="0" borderId="0" xfId="0" applyNumberFormat="1" applyFont="1">
      <alignment vertical="center"/>
    </xf>
    <xf numFmtId="0" fontId="3" fillId="0" borderId="1" xfId="0" applyFont="1" applyBorder="1" applyAlignment="1">
      <alignment horizontal="center" vertical="center" wrapText="1"/>
    </xf>
    <xf numFmtId="49" fontId="2" fillId="0" borderId="1" xfId="0" applyNumberFormat="1" applyFont="1" applyBorder="1" applyAlignment="1">
      <alignment vertical="center" wrapText="1"/>
    </xf>
    <xf numFmtId="0" fontId="3" fillId="0" borderId="0" xfId="0" applyFont="1">
      <alignment vertical="center"/>
    </xf>
    <xf numFmtId="0" fontId="4" fillId="2" borderId="0" xfId="0" applyFont="1" applyFill="1" applyAlignment="1">
      <alignment horizontal="center" vertical="center"/>
    </xf>
    <xf numFmtId="0" fontId="4" fillId="0" borderId="0" xfId="0" applyFont="1">
      <alignment vertical="center"/>
    </xf>
    <xf numFmtId="2" fontId="3" fillId="0" borderId="0" xfId="0" applyNumberFormat="1" applyFont="1">
      <alignment vertical="center"/>
    </xf>
    <xf numFmtId="177" fontId="3" fillId="0" borderId="0" xfId="0" applyNumberFormat="1" applyFont="1" applyBorder="1" applyAlignment="1">
      <alignment horizontal="center" vertical="center"/>
    </xf>
    <xf numFmtId="0" fontId="3" fillId="0" borderId="0" xfId="0" applyFont="1" applyBorder="1">
      <alignment vertical="center"/>
    </xf>
    <xf numFmtId="14" fontId="3" fillId="0" borderId="0" xfId="0" applyNumberFormat="1" applyFont="1" applyAlignment="1">
      <alignment horizontal="center" vertical="center"/>
    </xf>
    <xf numFmtId="10" fontId="11" fillId="0" borderId="0" xfId="0" applyNumberFormat="1" applyFont="1" applyBorder="1" applyAlignment="1">
      <alignment horizontal="right" vertical="center"/>
    </xf>
    <xf numFmtId="10" fontId="11" fillId="0" borderId="1" xfId="0" applyNumberFormat="1" applyFont="1" applyBorder="1" applyAlignment="1">
      <alignment horizontal="right" vertical="center"/>
    </xf>
    <xf numFmtId="0" fontId="11" fillId="0" borderId="1" xfId="0" applyFont="1" applyFill="1" applyBorder="1" applyAlignment="1">
      <alignment horizontal="left" vertical="center"/>
    </xf>
    <xf numFmtId="0" fontId="11" fillId="0" borderId="1" xfId="0" applyFont="1" applyFill="1" applyBorder="1" applyAlignment="1">
      <alignment vertical="center"/>
    </xf>
    <xf numFmtId="0" fontId="0" fillId="0" borderId="1" xfId="0" applyBorder="1" applyAlignment="1">
      <alignment vertical="center"/>
    </xf>
    <xf numFmtId="0" fontId="0" fillId="0" borderId="1" xfId="0" applyBorder="1" applyAlignment="1">
      <alignment horizontal="left" vertical="center"/>
    </xf>
    <xf numFmtId="177" fontId="3" fillId="0" borderId="0" xfId="0" applyNumberFormat="1" applyFont="1" applyAlignment="1">
      <alignment horizontal="center" vertical="center"/>
    </xf>
    <xf numFmtId="10" fontId="3" fillId="0" borderId="0" xfId="0" applyNumberFormat="1" applyFont="1">
      <alignment vertical="center"/>
    </xf>
    <xf numFmtId="10" fontId="4" fillId="0" borderId="0" xfId="0" applyNumberFormat="1" applyFont="1">
      <alignment vertical="center"/>
    </xf>
    <xf numFmtId="10" fontId="3" fillId="0" borderId="0" xfId="0" applyNumberFormat="1" applyFont="1" applyAlignment="1">
      <alignment horizontal="right" vertical="center"/>
    </xf>
    <xf numFmtId="10" fontId="3" fillId="0" borderId="0" xfId="0" applyNumberFormat="1" applyFont="1" applyAlignment="1">
      <alignment horizontal="center" vertical="center"/>
    </xf>
    <xf numFmtId="10" fontId="3" fillId="0" borderId="1" xfId="0" applyNumberFormat="1" applyFont="1" applyBorder="1" applyAlignment="1">
      <alignment horizontal="right" vertical="center"/>
    </xf>
    <xf numFmtId="10" fontId="3" fillId="0" borderId="1" xfId="0" applyNumberFormat="1" applyFont="1" applyBorder="1">
      <alignment vertical="center"/>
    </xf>
    <xf numFmtId="10" fontId="3" fillId="0" borderId="1" xfId="0" applyNumberFormat="1" applyFont="1" applyBorder="1" applyAlignment="1">
      <alignment horizontal="center" vertical="center"/>
    </xf>
    <xf numFmtId="0" fontId="3" fillId="3" borderId="0" xfId="0" applyFont="1" applyFill="1">
      <alignment vertical="center"/>
    </xf>
    <xf numFmtId="14" fontId="3" fillId="3" borderId="0" xfId="0" applyNumberFormat="1" applyFont="1" applyFill="1" applyAlignment="1">
      <alignment horizontal="center" vertical="center"/>
    </xf>
    <xf numFmtId="10" fontId="3" fillId="3" borderId="0" xfId="0" applyNumberFormat="1" applyFont="1" applyFill="1">
      <alignment vertical="center"/>
    </xf>
    <xf numFmtId="10" fontId="3" fillId="3" borderId="0" xfId="0" applyNumberFormat="1" applyFont="1" applyFill="1" applyAlignment="1">
      <alignment horizontal="right" vertical="center"/>
    </xf>
    <xf numFmtId="0" fontId="3" fillId="0" borderId="0" xfId="0" applyFont="1" applyFill="1" applyAlignment="1">
      <alignment horizontal="center" vertical="center"/>
    </xf>
    <xf numFmtId="177" fontId="3" fillId="0" borderId="0" xfId="0" applyNumberFormat="1" applyFont="1" applyFill="1" applyAlignment="1">
      <alignment horizontal="center" vertical="center"/>
    </xf>
    <xf numFmtId="0" fontId="3" fillId="0" borderId="0" xfId="0" applyFont="1" applyFill="1">
      <alignment vertical="center"/>
    </xf>
    <xf numFmtId="14" fontId="3" fillId="0" borderId="0" xfId="0" applyNumberFormat="1" applyFont="1" applyFill="1" applyAlignment="1">
      <alignment horizontal="center" vertical="center"/>
    </xf>
    <xf numFmtId="10" fontId="3" fillId="0" borderId="0" xfId="0" applyNumberFormat="1" applyFont="1" applyFill="1">
      <alignment vertical="center"/>
    </xf>
    <xf numFmtId="10" fontId="3" fillId="0" borderId="0" xfId="0" applyNumberFormat="1" applyFont="1" applyFill="1" applyAlignment="1">
      <alignment horizontal="right" vertical="center"/>
    </xf>
    <xf numFmtId="0" fontId="4" fillId="0" borderId="0" xfId="0" applyFont="1" applyFill="1">
      <alignment vertical="center"/>
    </xf>
    <xf numFmtId="49" fontId="4" fillId="2" borderId="1" xfId="0" applyNumberFormat="1" applyFont="1" applyFill="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3" xfId="0" applyNumberFormat="1" applyFont="1" applyBorder="1" applyAlignment="1">
      <alignment horizontal="center" vertical="center"/>
    </xf>
    <xf numFmtId="49" fontId="4" fillId="2" borderId="2"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8" fillId="0" borderId="4" xfId="0" applyNumberFormat="1" applyFont="1" applyBorder="1" applyAlignment="1">
      <alignment horizontal="left" vertical="center"/>
    </xf>
    <xf numFmtId="49" fontId="8" fillId="0" borderId="5" xfId="0" applyNumberFormat="1" applyFont="1" applyBorder="1" applyAlignment="1">
      <alignment horizontal="left" vertical="center"/>
    </xf>
    <xf numFmtId="49" fontId="8" fillId="0" borderId="6" xfId="0" applyNumberFormat="1" applyFont="1" applyBorder="1" applyAlignment="1">
      <alignment horizontal="left" vertical="center"/>
    </xf>
    <xf numFmtId="49" fontId="8" fillId="0" borderId="7" xfId="0" applyNumberFormat="1" applyFont="1" applyBorder="1" applyAlignment="1">
      <alignment horizontal="left" vertical="center"/>
    </xf>
    <xf numFmtId="49" fontId="8" fillId="0" borderId="2" xfId="0" applyNumberFormat="1" applyFont="1" applyBorder="1" applyAlignment="1">
      <alignment horizontal="left" vertical="center"/>
    </xf>
    <xf numFmtId="49" fontId="8" fillId="0" borderId="3" xfId="0" applyNumberFormat="1" applyFont="1" applyBorder="1" applyAlignment="1">
      <alignment horizontal="left" vertical="center"/>
    </xf>
    <xf numFmtId="49" fontId="8" fillId="0" borderId="4" xfId="0" applyNumberFormat="1" applyFont="1" applyBorder="1" applyAlignment="1">
      <alignment horizontal="left" vertical="center" wrapText="1"/>
    </xf>
    <xf numFmtId="0" fontId="11" fillId="0" borderId="2" xfId="0" applyFont="1" applyFill="1" applyBorder="1" applyAlignment="1">
      <alignment horizontal="left" vertical="center"/>
    </xf>
    <xf numFmtId="0" fontId="11" fillId="0" borderId="3" xfId="0" applyFont="1" applyFill="1" applyBorder="1" applyAlignment="1">
      <alignment horizontal="left" vertical="center"/>
    </xf>
    <xf numFmtId="0" fontId="7" fillId="2" borderId="1" xfId="0" applyFont="1" applyFill="1" applyBorder="1" applyAlignment="1">
      <alignment horizontal="center" vertical="center"/>
    </xf>
    <xf numFmtId="10" fontId="3" fillId="0" borderId="0" xfId="0" applyNumberFormat="1" applyFont="1" applyBorder="1" applyAlignment="1">
      <alignment horizontal="center" vertical="center"/>
    </xf>
  </cellXfs>
  <cellStyles count="1">
    <cellStyle name="표준" xfId="0" builtinId="0"/>
  </cellStyles>
  <dxfs count="233">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color rgb="FFFF0000"/>
      </font>
    </dxf>
    <dxf>
      <font>
        <color rgb="FF0070C0"/>
      </font>
    </dxf>
    <dxf>
      <font>
        <color rgb="FFFF0000"/>
      </font>
    </dxf>
    <dxf>
      <font>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color rgb="FF0070C0"/>
      </font>
    </dxf>
    <dxf>
      <font>
        <color rgb="FF0070C0"/>
      </font>
    </dxf>
    <dxf>
      <font>
        <color rgb="FF0070C0"/>
      </font>
    </dxf>
    <dxf>
      <font>
        <color rgb="FF0070C0"/>
      </font>
    </dxf>
    <dxf>
      <font>
        <color rgb="FF0070C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5343525</xdr:colOff>
      <xdr:row>10</xdr:row>
      <xdr:rowOff>38101</xdr:rowOff>
    </xdr:from>
    <xdr:to>
      <xdr:col>4</xdr:col>
      <xdr:colOff>8886824</xdr:colOff>
      <xdr:row>10</xdr:row>
      <xdr:rowOff>1095375</xdr:rowOff>
    </xdr:to>
    <xdr:pic>
      <xdr:nvPicPr>
        <xdr:cNvPr id="2" name="그림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00" y="7353301"/>
          <a:ext cx="3543299" cy="1057274"/>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952499</xdr:colOff>
      <xdr:row>1</xdr:row>
      <xdr:rowOff>136958</xdr:rowOff>
    </xdr:from>
    <xdr:to>
      <xdr:col>2</xdr:col>
      <xdr:colOff>1076325</xdr:colOff>
      <xdr:row>1</xdr:row>
      <xdr:rowOff>838200</xdr:rowOff>
    </xdr:to>
    <xdr:sp macro="" textlink="">
      <xdr:nvSpPr>
        <xdr:cNvPr id="16" name="직사각형 15"/>
        <xdr:cNvSpPr/>
      </xdr:nvSpPr>
      <xdr:spPr>
        <a:xfrm>
          <a:off x="2466974" y="289358"/>
          <a:ext cx="123826" cy="701242"/>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942975</xdr:colOff>
      <xdr:row>2</xdr:row>
      <xdr:rowOff>213158</xdr:rowOff>
    </xdr:from>
    <xdr:to>
      <xdr:col>2</xdr:col>
      <xdr:colOff>1076325</xdr:colOff>
      <xdr:row>2</xdr:row>
      <xdr:rowOff>771525</xdr:rowOff>
    </xdr:to>
    <xdr:grpSp>
      <xdr:nvGrpSpPr>
        <xdr:cNvPr id="28" name="그룹 27"/>
        <xdr:cNvGrpSpPr/>
      </xdr:nvGrpSpPr>
      <xdr:grpSpPr>
        <a:xfrm>
          <a:off x="2228850" y="1279958"/>
          <a:ext cx="133350" cy="558367"/>
          <a:chOff x="13430250" y="1704975"/>
          <a:chExt cx="171450" cy="1009650"/>
        </a:xfrm>
        <a:solidFill>
          <a:srgbClr val="FF0000"/>
        </a:solidFill>
      </xdr:grpSpPr>
      <xdr:sp macro="" textlink="">
        <xdr:nvSpPr>
          <xdr:cNvPr id="29" name="직사각형 28"/>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1" name="직선 연결선 30"/>
          <xdr:cNvCxnSpPr>
            <a:stCxn id="29"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590550</xdr:colOff>
      <xdr:row>3</xdr:row>
      <xdr:rowOff>123825</xdr:rowOff>
    </xdr:from>
    <xdr:to>
      <xdr:col>2</xdr:col>
      <xdr:colOff>723900</xdr:colOff>
      <xdr:row>3</xdr:row>
      <xdr:rowOff>671656</xdr:rowOff>
    </xdr:to>
    <xdr:grpSp>
      <xdr:nvGrpSpPr>
        <xdr:cNvPr id="32" name="그룹 31"/>
        <xdr:cNvGrpSpPr/>
      </xdr:nvGrpSpPr>
      <xdr:grpSpPr>
        <a:xfrm>
          <a:off x="1876425" y="2105025"/>
          <a:ext cx="133350" cy="547831"/>
          <a:chOff x="13430250" y="1457325"/>
          <a:chExt cx="171450" cy="990598"/>
        </a:xfrm>
        <a:solidFill>
          <a:srgbClr val="FF0000"/>
        </a:solidFill>
      </xdr:grpSpPr>
      <xdr:sp macro="" textlink="">
        <xdr:nvSpPr>
          <xdr:cNvPr id="33" name="직사각형 32"/>
          <xdr:cNvSpPr/>
        </xdr:nvSpPr>
        <xdr:spPr>
          <a:xfrm>
            <a:off x="13430250" y="2163478"/>
            <a:ext cx="171450" cy="284445"/>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4" name="직선 연결선 33"/>
          <xdr:cNvCxnSpPr>
            <a:stCxn id="33" idx="0"/>
          </xdr:cNvCxnSpPr>
        </xdr:nvCxnSpPr>
        <xdr:spPr>
          <a:xfrm flipV="1">
            <a:off x="13515975" y="1457325"/>
            <a:ext cx="0" cy="706153"/>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1238250</xdr:colOff>
      <xdr:row>3</xdr:row>
      <xdr:rowOff>133350</xdr:rowOff>
    </xdr:from>
    <xdr:to>
      <xdr:col>2</xdr:col>
      <xdr:colOff>1371600</xdr:colOff>
      <xdr:row>3</xdr:row>
      <xdr:rowOff>681182</xdr:rowOff>
    </xdr:to>
    <xdr:grpSp>
      <xdr:nvGrpSpPr>
        <xdr:cNvPr id="36" name="그룹 35"/>
        <xdr:cNvGrpSpPr/>
      </xdr:nvGrpSpPr>
      <xdr:grpSpPr>
        <a:xfrm>
          <a:off x="2524125" y="2114550"/>
          <a:ext cx="133350" cy="547832"/>
          <a:chOff x="13430250" y="1457325"/>
          <a:chExt cx="171450" cy="990600"/>
        </a:xfrm>
        <a:solidFill>
          <a:srgbClr val="FF0000"/>
        </a:solidFill>
      </xdr:grpSpPr>
      <xdr:sp macro="" textlink="">
        <xdr:nvSpPr>
          <xdr:cNvPr id="37" name="직사각형 36"/>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8" name="직선 연결선 37"/>
          <xdr:cNvCxnSpPr>
            <a:stCxn id="37"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914400</xdr:colOff>
      <xdr:row>4</xdr:row>
      <xdr:rowOff>114300</xdr:rowOff>
    </xdr:from>
    <xdr:to>
      <xdr:col>2</xdr:col>
      <xdr:colOff>1047750</xdr:colOff>
      <xdr:row>4</xdr:row>
      <xdr:rowOff>809625</xdr:rowOff>
    </xdr:to>
    <xdr:grpSp>
      <xdr:nvGrpSpPr>
        <xdr:cNvPr id="40" name="그룹 39"/>
        <xdr:cNvGrpSpPr/>
      </xdr:nvGrpSpPr>
      <xdr:grpSpPr>
        <a:xfrm>
          <a:off x="2200275" y="3009900"/>
          <a:ext cx="133350" cy="695325"/>
          <a:chOff x="13430250" y="1457325"/>
          <a:chExt cx="171450" cy="1257300"/>
        </a:xfrm>
        <a:solidFill>
          <a:srgbClr val="FF0000"/>
        </a:solidFill>
      </xdr:grpSpPr>
      <xdr:sp macro="" textlink="">
        <xdr:nvSpPr>
          <xdr:cNvPr id="41" name="직사각형 40"/>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2" name="직선 연결선 41"/>
          <xdr:cNvCxnSpPr>
            <a:stCxn id="41"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43" name="직선 연결선 42"/>
          <xdr:cNvCxnSpPr>
            <a:stCxn id="41"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876300</xdr:colOff>
      <xdr:row>6</xdr:row>
      <xdr:rowOff>222683</xdr:rowOff>
    </xdr:from>
    <xdr:to>
      <xdr:col>2</xdr:col>
      <xdr:colOff>1009650</xdr:colOff>
      <xdr:row>6</xdr:row>
      <xdr:rowOff>781050</xdr:rowOff>
    </xdr:to>
    <xdr:grpSp>
      <xdr:nvGrpSpPr>
        <xdr:cNvPr id="45" name="그룹 44"/>
        <xdr:cNvGrpSpPr/>
      </xdr:nvGrpSpPr>
      <xdr:grpSpPr>
        <a:xfrm>
          <a:off x="2162175" y="4947083"/>
          <a:ext cx="133350" cy="558367"/>
          <a:chOff x="13430250" y="1704975"/>
          <a:chExt cx="171450" cy="1009650"/>
        </a:xfrm>
      </xdr:grpSpPr>
      <xdr:sp macro="" textlink="">
        <xdr:nvSpPr>
          <xdr:cNvPr id="46" name="직사각형 45"/>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8" name="직선 연결선 47"/>
          <xdr:cNvCxnSpPr>
            <a:stCxn id="46"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876299</xdr:colOff>
      <xdr:row>5</xdr:row>
      <xdr:rowOff>117907</xdr:rowOff>
    </xdr:from>
    <xdr:to>
      <xdr:col>2</xdr:col>
      <xdr:colOff>1009650</xdr:colOff>
      <xdr:row>5</xdr:row>
      <xdr:rowOff>828675</xdr:rowOff>
    </xdr:to>
    <xdr:sp macro="" textlink="">
      <xdr:nvSpPr>
        <xdr:cNvPr id="50" name="직사각형 49"/>
        <xdr:cNvSpPr/>
      </xdr:nvSpPr>
      <xdr:spPr>
        <a:xfrm>
          <a:off x="2162174" y="3927907"/>
          <a:ext cx="133351" cy="71076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819150</xdr:colOff>
      <xdr:row>7</xdr:row>
      <xdr:rowOff>133350</xdr:rowOff>
    </xdr:from>
    <xdr:to>
      <xdr:col>2</xdr:col>
      <xdr:colOff>952500</xdr:colOff>
      <xdr:row>7</xdr:row>
      <xdr:rowOff>681182</xdr:rowOff>
    </xdr:to>
    <xdr:grpSp>
      <xdr:nvGrpSpPr>
        <xdr:cNvPr id="52" name="그룹 51"/>
        <xdr:cNvGrpSpPr/>
      </xdr:nvGrpSpPr>
      <xdr:grpSpPr>
        <a:xfrm>
          <a:off x="2105025" y="5772150"/>
          <a:ext cx="133350" cy="547832"/>
          <a:chOff x="13430250" y="1457325"/>
          <a:chExt cx="171450" cy="990600"/>
        </a:xfrm>
      </xdr:grpSpPr>
      <xdr:sp macro="" textlink="">
        <xdr:nvSpPr>
          <xdr:cNvPr id="53" name="직사각형 52"/>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54" name="직선 연결선 53"/>
          <xdr:cNvCxnSpPr>
            <a:stCxn id="53"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8</xdr:row>
      <xdr:rowOff>104775</xdr:rowOff>
    </xdr:from>
    <xdr:to>
      <xdr:col>2</xdr:col>
      <xdr:colOff>952500</xdr:colOff>
      <xdr:row>8</xdr:row>
      <xdr:rowOff>800100</xdr:rowOff>
    </xdr:to>
    <xdr:grpSp>
      <xdr:nvGrpSpPr>
        <xdr:cNvPr id="60" name="그룹 59"/>
        <xdr:cNvGrpSpPr/>
      </xdr:nvGrpSpPr>
      <xdr:grpSpPr>
        <a:xfrm>
          <a:off x="2105025" y="6657975"/>
          <a:ext cx="133350" cy="695325"/>
          <a:chOff x="13430250" y="1457325"/>
          <a:chExt cx="171450" cy="1257300"/>
        </a:xfrm>
      </xdr:grpSpPr>
      <xdr:sp macro="" textlink="">
        <xdr:nvSpPr>
          <xdr:cNvPr id="61" name="직사각형 60"/>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62" name="직선 연결선 61"/>
          <xdr:cNvCxnSpPr>
            <a:stCxn id="61"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63" name="직선 연결선 62"/>
          <xdr:cNvCxnSpPr>
            <a:stCxn id="61"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1009650</xdr:colOff>
      <xdr:row>9</xdr:row>
      <xdr:rowOff>95250</xdr:rowOff>
    </xdr:from>
    <xdr:to>
      <xdr:col>2</xdr:col>
      <xdr:colOff>1143000</xdr:colOff>
      <xdr:row>9</xdr:row>
      <xdr:rowOff>790575</xdr:rowOff>
    </xdr:to>
    <xdr:grpSp>
      <xdr:nvGrpSpPr>
        <xdr:cNvPr id="64" name="그룹 63"/>
        <xdr:cNvGrpSpPr/>
      </xdr:nvGrpSpPr>
      <xdr:grpSpPr>
        <a:xfrm>
          <a:off x="2295525" y="7562850"/>
          <a:ext cx="133350" cy="695325"/>
          <a:chOff x="13430250" y="1457325"/>
          <a:chExt cx="171450" cy="1257300"/>
        </a:xfrm>
        <a:solidFill>
          <a:srgbClr val="FF0000"/>
        </a:solidFill>
      </xdr:grpSpPr>
      <xdr:sp macro="" textlink="">
        <xdr:nvSpPr>
          <xdr:cNvPr id="65" name="직사각형 6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66" name="직선 연결선 65"/>
          <xdr:cNvCxnSpPr>
            <a:stCxn id="6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67" name="직선 연결선 66"/>
          <xdr:cNvCxnSpPr>
            <a:stCxn id="6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742950</xdr:colOff>
      <xdr:row>9</xdr:row>
      <xdr:rowOff>276226</xdr:rowOff>
    </xdr:from>
    <xdr:to>
      <xdr:col>2</xdr:col>
      <xdr:colOff>876300</xdr:colOff>
      <xdr:row>9</xdr:row>
      <xdr:rowOff>581026</xdr:rowOff>
    </xdr:to>
    <xdr:grpSp>
      <xdr:nvGrpSpPr>
        <xdr:cNvPr id="68" name="그룹 67"/>
        <xdr:cNvGrpSpPr/>
      </xdr:nvGrpSpPr>
      <xdr:grpSpPr>
        <a:xfrm>
          <a:off x="2028825" y="7743826"/>
          <a:ext cx="133350" cy="304800"/>
          <a:chOff x="13430250" y="1457325"/>
          <a:chExt cx="171450" cy="1257300"/>
        </a:xfrm>
      </xdr:grpSpPr>
      <xdr:sp macro="" textlink="">
        <xdr:nvSpPr>
          <xdr:cNvPr id="69" name="직사각형 6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0" name="직선 연결선 69"/>
          <xdr:cNvCxnSpPr>
            <a:stCxn id="6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71" name="직선 연결선 70"/>
          <xdr:cNvCxnSpPr>
            <a:stCxn id="6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485775</xdr:colOff>
      <xdr:row>10</xdr:row>
      <xdr:rowOff>190500</xdr:rowOff>
    </xdr:from>
    <xdr:to>
      <xdr:col>2</xdr:col>
      <xdr:colOff>619125</xdr:colOff>
      <xdr:row>10</xdr:row>
      <xdr:rowOff>885825</xdr:rowOff>
    </xdr:to>
    <xdr:grpSp>
      <xdr:nvGrpSpPr>
        <xdr:cNvPr id="72" name="그룹 71"/>
        <xdr:cNvGrpSpPr/>
      </xdr:nvGrpSpPr>
      <xdr:grpSpPr>
        <a:xfrm>
          <a:off x="1771650" y="8572500"/>
          <a:ext cx="133350" cy="695325"/>
          <a:chOff x="13430250" y="1457325"/>
          <a:chExt cx="171450" cy="1257300"/>
        </a:xfrm>
        <a:solidFill>
          <a:srgbClr val="FF0000"/>
        </a:solidFill>
      </xdr:grpSpPr>
      <xdr:sp macro="" textlink="">
        <xdr:nvSpPr>
          <xdr:cNvPr id="73" name="직사각형 72"/>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4" name="직선 연결선 73"/>
          <xdr:cNvCxnSpPr>
            <a:stCxn id="73"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75" name="직선 연결선 74"/>
          <xdr:cNvCxnSpPr>
            <a:stCxn id="73"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10</xdr:row>
      <xdr:rowOff>123825</xdr:rowOff>
    </xdr:from>
    <xdr:to>
      <xdr:col>2</xdr:col>
      <xdr:colOff>952500</xdr:colOff>
      <xdr:row>10</xdr:row>
      <xdr:rowOff>819150</xdr:rowOff>
    </xdr:to>
    <xdr:grpSp>
      <xdr:nvGrpSpPr>
        <xdr:cNvPr id="76" name="그룹 75"/>
        <xdr:cNvGrpSpPr/>
      </xdr:nvGrpSpPr>
      <xdr:grpSpPr>
        <a:xfrm>
          <a:off x="2105025" y="8505825"/>
          <a:ext cx="133350" cy="695325"/>
          <a:chOff x="13430250" y="1457325"/>
          <a:chExt cx="171450" cy="1257300"/>
        </a:xfrm>
        <a:solidFill>
          <a:srgbClr val="FF0000"/>
        </a:solidFill>
      </xdr:grpSpPr>
      <xdr:sp macro="" textlink="">
        <xdr:nvSpPr>
          <xdr:cNvPr id="77" name="직사각형 76"/>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8" name="직선 연결선 77"/>
          <xdr:cNvCxnSpPr>
            <a:stCxn id="77"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79" name="직선 연결선 78"/>
          <xdr:cNvCxnSpPr>
            <a:stCxn id="77"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1133475</xdr:colOff>
      <xdr:row>10</xdr:row>
      <xdr:rowOff>38100</xdr:rowOff>
    </xdr:from>
    <xdr:to>
      <xdr:col>2</xdr:col>
      <xdr:colOff>1266825</xdr:colOff>
      <xdr:row>10</xdr:row>
      <xdr:rowOff>733425</xdr:rowOff>
    </xdr:to>
    <xdr:grpSp>
      <xdr:nvGrpSpPr>
        <xdr:cNvPr id="80" name="그룹 79"/>
        <xdr:cNvGrpSpPr/>
      </xdr:nvGrpSpPr>
      <xdr:grpSpPr>
        <a:xfrm>
          <a:off x="2419350" y="8420100"/>
          <a:ext cx="133350" cy="695325"/>
          <a:chOff x="13430250" y="1457325"/>
          <a:chExt cx="171450" cy="1257300"/>
        </a:xfrm>
        <a:solidFill>
          <a:srgbClr val="FF0000"/>
        </a:solidFill>
      </xdr:grpSpPr>
      <xdr:sp macro="" textlink="">
        <xdr:nvSpPr>
          <xdr:cNvPr id="81" name="직사각형 80"/>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82" name="직선 연결선 81"/>
          <xdr:cNvCxnSpPr>
            <a:stCxn id="81"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3" name="직선 연결선 82"/>
          <xdr:cNvCxnSpPr>
            <a:stCxn id="81"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990600</xdr:colOff>
      <xdr:row>11</xdr:row>
      <xdr:rowOff>180975</xdr:rowOff>
    </xdr:from>
    <xdr:to>
      <xdr:col>2</xdr:col>
      <xdr:colOff>1123950</xdr:colOff>
      <xdr:row>11</xdr:row>
      <xdr:rowOff>876300</xdr:rowOff>
    </xdr:to>
    <xdr:grpSp>
      <xdr:nvGrpSpPr>
        <xdr:cNvPr id="84" name="그룹 83"/>
        <xdr:cNvGrpSpPr/>
      </xdr:nvGrpSpPr>
      <xdr:grpSpPr>
        <a:xfrm>
          <a:off x="2276475" y="9477375"/>
          <a:ext cx="133350" cy="695325"/>
          <a:chOff x="13430250" y="1457325"/>
          <a:chExt cx="171450" cy="1257300"/>
        </a:xfrm>
        <a:solidFill>
          <a:srgbClr val="FF0000"/>
        </a:solidFill>
      </xdr:grpSpPr>
      <xdr:sp macro="" textlink="">
        <xdr:nvSpPr>
          <xdr:cNvPr id="85" name="직사각형 8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86" name="직선 연결선 85"/>
          <xdr:cNvCxnSpPr>
            <a:stCxn id="8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7" name="직선 연결선 86"/>
          <xdr:cNvCxnSpPr>
            <a:stCxn id="8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704850</xdr:colOff>
      <xdr:row>11</xdr:row>
      <xdr:rowOff>19050</xdr:rowOff>
    </xdr:from>
    <xdr:to>
      <xdr:col>2</xdr:col>
      <xdr:colOff>838200</xdr:colOff>
      <xdr:row>11</xdr:row>
      <xdr:rowOff>714375</xdr:rowOff>
    </xdr:to>
    <xdr:grpSp>
      <xdr:nvGrpSpPr>
        <xdr:cNvPr id="88" name="그룹 87"/>
        <xdr:cNvGrpSpPr/>
      </xdr:nvGrpSpPr>
      <xdr:grpSpPr>
        <a:xfrm>
          <a:off x="1990725" y="9315450"/>
          <a:ext cx="133350" cy="695325"/>
          <a:chOff x="13430250" y="1457325"/>
          <a:chExt cx="171450" cy="1257300"/>
        </a:xfrm>
      </xdr:grpSpPr>
      <xdr:sp macro="" textlink="">
        <xdr:nvSpPr>
          <xdr:cNvPr id="89" name="직사각형 8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90" name="직선 연결선 89"/>
          <xdr:cNvCxnSpPr>
            <a:stCxn id="8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91" name="직선 연결선 90"/>
          <xdr:cNvCxnSpPr>
            <a:stCxn id="8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295275</xdr:colOff>
      <xdr:row>11</xdr:row>
      <xdr:rowOff>304800</xdr:rowOff>
    </xdr:from>
    <xdr:to>
      <xdr:col>2</xdr:col>
      <xdr:colOff>1600200</xdr:colOff>
      <xdr:row>11</xdr:row>
      <xdr:rowOff>323850</xdr:rowOff>
    </xdr:to>
    <xdr:cxnSp macro="">
      <xdr:nvCxnSpPr>
        <xdr:cNvPr id="93" name="직선 연결선 92"/>
        <xdr:cNvCxnSpPr/>
      </xdr:nvCxnSpPr>
      <xdr:spPr>
        <a:xfrm flipV="1">
          <a:off x="1581150" y="9601200"/>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1095375</xdr:colOff>
      <xdr:row>12</xdr:row>
      <xdr:rowOff>180975</xdr:rowOff>
    </xdr:from>
    <xdr:to>
      <xdr:col>2</xdr:col>
      <xdr:colOff>1228725</xdr:colOff>
      <xdr:row>12</xdr:row>
      <xdr:rowOff>876300</xdr:rowOff>
    </xdr:to>
    <xdr:grpSp>
      <xdr:nvGrpSpPr>
        <xdr:cNvPr id="94" name="그룹 93"/>
        <xdr:cNvGrpSpPr/>
      </xdr:nvGrpSpPr>
      <xdr:grpSpPr>
        <a:xfrm>
          <a:off x="2381250" y="10391775"/>
          <a:ext cx="133350" cy="695325"/>
          <a:chOff x="13430250" y="1457325"/>
          <a:chExt cx="171450" cy="1257300"/>
        </a:xfrm>
        <a:solidFill>
          <a:srgbClr val="FF0000"/>
        </a:solidFill>
      </xdr:grpSpPr>
      <xdr:sp macro="" textlink="">
        <xdr:nvSpPr>
          <xdr:cNvPr id="95" name="직사각형 9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96" name="직선 연결선 95"/>
          <xdr:cNvCxnSpPr>
            <a:stCxn id="9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97" name="직선 연결선 96"/>
          <xdr:cNvCxnSpPr>
            <a:stCxn id="9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504825</xdr:colOff>
      <xdr:row>12</xdr:row>
      <xdr:rowOff>19050</xdr:rowOff>
    </xdr:from>
    <xdr:to>
      <xdr:col>2</xdr:col>
      <xdr:colOff>638175</xdr:colOff>
      <xdr:row>12</xdr:row>
      <xdr:rowOff>714375</xdr:rowOff>
    </xdr:to>
    <xdr:grpSp>
      <xdr:nvGrpSpPr>
        <xdr:cNvPr id="98" name="그룹 97"/>
        <xdr:cNvGrpSpPr/>
      </xdr:nvGrpSpPr>
      <xdr:grpSpPr>
        <a:xfrm>
          <a:off x="1790700" y="10229850"/>
          <a:ext cx="133350" cy="695325"/>
          <a:chOff x="13430250" y="1457325"/>
          <a:chExt cx="171450" cy="1257300"/>
        </a:xfrm>
      </xdr:grpSpPr>
      <xdr:sp macro="" textlink="">
        <xdr:nvSpPr>
          <xdr:cNvPr id="99" name="직사각형 9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0" name="직선 연결선 99"/>
          <xdr:cNvCxnSpPr>
            <a:stCxn id="9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01" name="직선 연결선 100"/>
          <xdr:cNvCxnSpPr>
            <a:stCxn id="9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295275</xdr:colOff>
      <xdr:row>12</xdr:row>
      <xdr:rowOff>304800</xdr:rowOff>
    </xdr:from>
    <xdr:to>
      <xdr:col>2</xdr:col>
      <xdr:colOff>1600200</xdr:colOff>
      <xdr:row>12</xdr:row>
      <xdr:rowOff>323850</xdr:rowOff>
    </xdr:to>
    <xdr:cxnSp macro="">
      <xdr:nvCxnSpPr>
        <xdr:cNvPr id="102" name="직선 연결선 101"/>
        <xdr:cNvCxnSpPr/>
      </xdr:nvCxnSpPr>
      <xdr:spPr>
        <a:xfrm flipV="1">
          <a:off x="1581150" y="9601200"/>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781049</xdr:colOff>
      <xdr:row>12</xdr:row>
      <xdr:rowOff>514351</xdr:rowOff>
    </xdr:from>
    <xdr:to>
      <xdr:col>2</xdr:col>
      <xdr:colOff>933450</xdr:colOff>
      <xdr:row>12</xdr:row>
      <xdr:rowOff>723901</xdr:rowOff>
    </xdr:to>
    <xdr:grpSp>
      <xdr:nvGrpSpPr>
        <xdr:cNvPr id="103" name="그룹 102"/>
        <xdr:cNvGrpSpPr/>
      </xdr:nvGrpSpPr>
      <xdr:grpSpPr>
        <a:xfrm>
          <a:off x="2066924" y="10725151"/>
          <a:ext cx="152401" cy="209550"/>
          <a:chOff x="13430250" y="1457325"/>
          <a:chExt cx="171450" cy="1257300"/>
        </a:xfrm>
        <a:solidFill>
          <a:srgbClr val="FF0000"/>
        </a:solidFill>
      </xdr:grpSpPr>
      <xdr:sp macro="" textlink="">
        <xdr:nvSpPr>
          <xdr:cNvPr id="104" name="직사각형 103"/>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5" name="직선 연결선 104"/>
          <xdr:cNvCxnSpPr>
            <a:stCxn id="104"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06" name="직선 연결선 105"/>
          <xdr:cNvCxnSpPr>
            <a:stCxn id="104"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485775</xdr:colOff>
      <xdr:row>13</xdr:row>
      <xdr:rowOff>19050</xdr:rowOff>
    </xdr:from>
    <xdr:to>
      <xdr:col>2</xdr:col>
      <xdr:colOff>619125</xdr:colOff>
      <xdr:row>13</xdr:row>
      <xdr:rowOff>714375</xdr:rowOff>
    </xdr:to>
    <xdr:grpSp>
      <xdr:nvGrpSpPr>
        <xdr:cNvPr id="107" name="그룹 106"/>
        <xdr:cNvGrpSpPr/>
      </xdr:nvGrpSpPr>
      <xdr:grpSpPr>
        <a:xfrm>
          <a:off x="1771650" y="11144250"/>
          <a:ext cx="133350" cy="695325"/>
          <a:chOff x="13430250" y="1457325"/>
          <a:chExt cx="171450" cy="1257300"/>
        </a:xfrm>
        <a:solidFill>
          <a:srgbClr val="0070C0"/>
        </a:solidFill>
      </xdr:grpSpPr>
      <xdr:sp macro="" textlink="">
        <xdr:nvSpPr>
          <xdr:cNvPr id="108" name="직사각형 107"/>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9" name="직선 연결선 108"/>
          <xdr:cNvCxnSpPr>
            <a:stCxn id="108"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0" name="직선 연결선 109"/>
          <xdr:cNvCxnSpPr>
            <a:stCxn id="108"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13</xdr:row>
      <xdr:rowOff>123825</xdr:rowOff>
    </xdr:from>
    <xdr:to>
      <xdr:col>2</xdr:col>
      <xdr:colOff>952500</xdr:colOff>
      <xdr:row>13</xdr:row>
      <xdr:rowOff>819150</xdr:rowOff>
    </xdr:to>
    <xdr:grpSp>
      <xdr:nvGrpSpPr>
        <xdr:cNvPr id="111" name="그룹 110"/>
        <xdr:cNvGrpSpPr/>
      </xdr:nvGrpSpPr>
      <xdr:grpSpPr>
        <a:xfrm>
          <a:off x="2105025" y="11249025"/>
          <a:ext cx="133350" cy="695325"/>
          <a:chOff x="13430250" y="1457325"/>
          <a:chExt cx="171450" cy="1257300"/>
        </a:xfrm>
        <a:solidFill>
          <a:srgbClr val="0070C0"/>
        </a:solidFill>
      </xdr:grpSpPr>
      <xdr:sp macro="" textlink="">
        <xdr:nvSpPr>
          <xdr:cNvPr id="112" name="직사각형 111"/>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13" name="직선 연결선 112"/>
          <xdr:cNvCxnSpPr>
            <a:stCxn id="112"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4" name="직선 연결선 113"/>
          <xdr:cNvCxnSpPr>
            <a:stCxn id="112"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1133475</xdr:colOff>
      <xdr:row>13</xdr:row>
      <xdr:rowOff>200025</xdr:rowOff>
    </xdr:from>
    <xdr:to>
      <xdr:col>2</xdr:col>
      <xdr:colOff>1266825</xdr:colOff>
      <xdr:row>13</xdr:row>
      <xdr:rowOff>895350</xdr:rowOff>
    </xdr:to>
    <xdr:grpSp>
      <xdr:nvGrpSpPr>
        <xdr:cNvPr id="115" name="그룹 114"/>
        <xdr:cNvGrpSpPr/>
      </xdr:nvGrpSpPr>
      <xdr:grpSpPr>
        <a:xfrm>
          <a:off x="2419350" y="11325225"/>
          <a:ext cx="133350" cy="695325"/>
          <a:chOff x="13430250" y="1457325"/>
          <a:chExt cx="171450" cy="1257300"/>
        </a:xfrm>
        <a:solidFill>
          <a:srgbClr val="0070C0"/>
        </a:solidFill>
      </xdr:grpSpPr>
      <xdr:sp macro="" textlink="">
        <xdr:nvSpPr>
          <xdr:cNvPr id="116" name="직사각형 115"/>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17" name="직선 연결선 116"/>
          <xdr:cNvCxnSpPr>
            <a:stCxn id="116"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8" name="직선 연결선 117"/>
          <xdr:cNvCxnSpPr>
            <a:stCxn id="116"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285750</xdr:colOff>
      <xdr:row>14</xdr:row>
      <xdr:rowOff>523875</xdr:rowOff>
    </xdr:from>
    <xdr:to>
      <xdr:col>2</xdr:col>
      <xdr:colOff>1590675</xdr:colOff>
      <xdr:row>14</xdr:row>
      <xdr:rowOff>542925</xdr:rowOff>
    </xdr:to>
    <xdr:cxnSp macro="">
      <xdr:nvCxnSpPr>
        <xdr:cNvPr id="127" name="직선 연결선 126"/>
        <xdr:cNvCxnSpPr/>
      </xdr:nvCxnSpPr>
      <xdr:spPr>
        <a:xfrm flipV="1">
          <a:off x="1571625" y="12563475"/>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533400</xdr:colOff>
      <xdr:row>15</xdr:row>
      <xdr:rowOff>180975</xdr:rowOff>
    </xdr:from>
    <xdr:to>
      <xdr:col>2</xdr:col>
      <xdr:colOff>666750</xdr:colOff>
      <xdr:row>15</xdr:row>
      <xdr:rowOff>876300</xdr:rowOff>
    </xdr:to>
    <xdr:grpSp>
      <xdr:nvGrpSpPr>
        <xdr:cNvPr id="128" name="그룹 127"/>
        <xdr:cNvGrpSpPr/>
      </xdr:nvGrpSpPr>
      <xdr:grpSpPr>
        <a:xfrm>
          <a:off x="1819275" y="13134975"/>
          <a:ext cx="133350" cy="695325"/>
          <a:chOff x="13430250" y="1457325"/>
          <a:chExt cx="171450" cy="1257300"/>
        </a:xfrm>
        <a:solidFill>
          <a:srgbClr val="FF0000"/>
        </a:solidFill>
      </xdr:grpSpPr>
      <xdr:sp macro="" textlink="">
        <xdr:nvSpPr>
          <xdr:cNvPr id="129" name="직사각형 128"/>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0" name="직선 연결선 129"/>
          <xdr:cNvCxnSpPr>
            <a:stCxn id="129"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31" name="직선 연결선 130"/>
          <xdr:cNvCxnSpPr>
            <a:stCxn id="129"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1038225</xdr:colOff>
      <xdr:row>15</xdr:row>
      <xdr:rowOff>47625</xdr:rowOff>
    </xdr:from>
    <xdr:to>
      <xdr:col>2</xdr:col>
      <xdr:colOff>1171575</xdr:colOff>
      <xdr:row>15</xdr:row>
      <xdr:rowOff>742950</xdr:rowOff>
    </xdr:to>
    <xdr:grpSp>
      <xdr:nvGrpSpPr>
        <xdr:cNvPr id="132" name="그룹 131"/>
        <xdr:cNvGrpSpPr/>
      </xdr:nvGrpSpPr>
      <xdr:grpSpPr>
        <a:xfrm>
          <a:off x="2324100" y="13001625"/>
          <a:ext cx="133350" cy="695325"/>
          <a:chOff x="13430250" y="1457325"/>
          <a:chExt cx="171450" cy="1257300"/>
        </a:xfrm>
      </xdr:grpSpPr>
      <xdr:sp macro="" textlink="">
        <xdr:nvSpPr>
          <xdr:cNvPr id="133" name="직사각형 132"/>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4" name="직선 연결선 133"/>
          <xdr:cNvCxnSpPr>
            <a:stCxn id="133"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35" name="직선 연결선 134"/>
          <xdr:cNvCxnSpPr>
            <a:stCxn id="133"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276225</xdr:colOff>
      <xdr:row>15</xdr:row>
      <xdr:rowOff>600075</xdr:rowOff>
    </xdr:from>
    <xdr:to>
      <xdr:col>2</xdr:col>
      <xdr:colOff>1581150</xdr:colOff>
      <xdr:row>15</xdr:row>
      <xdr:rowOff>619125</xdr:rowOff>
    </xdr:to>
    <xdr:cxnSp macro="">
      <xdr:nvCxnSpPr>
        <xdr:cNvPr id="136" name="직선 연결선 135"/>
        <xdr:cNvCxnSpPr/>
      </xdr:nvCxnSpPr>
      <xdr:spPr>
        <a:xfrm flipV="1">
          <a:off x="1562100" y="13554075"/>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771524</xdr:colOff>
      <xdr:row>15</xdr:row>
      <xdr:rowOff>152401</xdr:rowOff>
    </xdr:from>
    <xdr:to>
      <xdr:col>2</xdr:col>
      <xdr:colOff>923925</xdr:colOff>
      <xdr:row>15</xdr:row>
      <xdr:rowOff>361951</xdr:rowOff>
    </xdr:to>
    <xdr:grpSp>
      <xdr:nvGrpSpPr>
        <xdr:cNvPr id="137" name="그룹 136"/>
        <xdr:cNvGrpSpPr/>
      </xdr:nvGrpSpPr>
      <xdr:grpSpPr>
        <a:xfrm>
          <a:off x="2057399" y="13106401"/>
          <a:ext cx="152401" cy="209550"/>
          <a:chOff x="13430250" y="1457325"/>
          <a:chExt cx="171450" cy="1257300"/>
        </a:xfrm>
        <a:solidFill>
          <a:srgbClr val="FF0000"/>
        </a:solidFill>
      </xdr:grpSpPr>
      <xdr:sp macro="" textlink="">
        <xdr:nvSpPr>
          <xdr:cNvPr id="138" name="직사각형 137"/>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9" name="직선 연결선 138"/>
          <xdr:cNvCxnSpPr>
            <a:stCxn id="138"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40" name="직선 연결선 139"/>
          <xdr:cNvCxnSpPr>
            <a:stCxn id="138"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695325</xdr:colOff>
      <xdr:row>14</xdr:row>
      <xdr:rowOff>171450</xdr:rowOff>
    </xdr:from>
    <xdr:to>
      <xdr:col>2</xdr:col>
      <xdr:colOff>828675</xdr:colOff>
      <xdr:row>14</xdr:row>
      <xdr:rowOff>866775</xdr:rowOff>
    </xdr:to>
    <xdr:grpSp>
      <xdr:nvGrpSpPr>
        <xdr:cNvPr id="119" name="그룹 118"/>
        <xdr:cNvGrpSpPr/>
      </xdr:nvGrpSpPr>
      <xdr:grpSpPr>
        <a:xfrm>
          <a:off x="1981200" y="12211050"/>
          <a:ext cx="133350" cy="695325"/>
          <a:chOff x="13430250" y="1457325"/>
          <a:chExt cx="171450" cy="1257300"/>
        </a:xfrm>
        <a:solidFill>
          <a:srgbClr val="FF0000"/>
        </a:solidFill>
      </xdr:grpSpPr>
      <xdr:sp macro="" textlink="">
        <xdr:nvSpPr>
          <xdr:cNvPr id="120" name="직사각형 119"/>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21" name="직선 연결선 120"/>
          <xdr:cNvCxnSpPr>
            <a:stCxn id="120"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22" name="직선 연결선 121"/>
          <xdr:cNvCxnSpPr>
            <a:stCxn id="120"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1019175</xdr:colOff>
      <xdr:row>14</xdr:row>
      <xdr:rowOff>28575</xdr:rowOff>
    </xdr:from>
    <xdr:to>
      <xdr:col>2</xdr:col>
      <xdr:colOff>1152525</xdr:colOff>
      <xdr:row>14</xdr:row>
      <xdr:rowOff>723900</xdr:rowOff>
    </xdr:to>
    <xdr:grpSp>
      <xdr:nvGrpSpPr>
        <xdr:cNvPr id="123" name="그룹 122"/>
        <xdr:cNvGrpSpPr/>
      </xdr:nvGrpSpPr>
      <xdr:grpSpPr>
        <a:xfrm>
          <a:off x="2305050" y="12068175"/>
          <a:ext cx="133350" cy="695325"/>
          <a:chOff x="13430250" y="1457325"/>
          <a:chExt cx="171450" cy="1257300"/>
        </a:xfrm>
      </xdr:grpSpPr>
      <xdr:sp macro="" textlink="">
        <xdr:nvSpPr>
          <xdr:cNvPr id="124" name="직사각형 123"/>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25" name="직선 연결선 124"/>
          <xdr:cNvCxnSpPr>
            <a:stCxn id="124"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26" name="직선 연결선 125"/>
          <xdr:cNvCxnSpPr>
            <a:stCxn id="124"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3878580</xdr:colOff>
      <xdr:row>7</xdr:row>
      <xdr:rowOff>304800</xdr:rowOff>
    </xdr:from>
    <xdr:to>
      <xdr:col>4</xdr:col>
      <xdr:colOff>6842760</xdr:colOff>
      <xdr:row>7</xdr:row>
      <xdr:rowOff>1767840</xdr:rowOff>
    </xdr:to>
    <xdr:pic>
      <xdr:nvPicPr>
        <xdr:cNvPr id="2" name="그림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83780" y="640080"/>
          <a:ext cx="2964180" cy="1463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6"/>
  <sheetViews>
    <sheetView workbookViewId="0">
      <pane xSplit="1" ySplit="1" topLeftCell="C2" activePane="bottomRight" state="frozen"/>
      <selection pane="topRight" activeCell="B1" sqref="B1"/>
      <selection pane="bottomLeft" activeCell="A2" sqref="A2"/>
      <selection pane="bottomRight" activeCell="I17" sqref="I17"/>
    </sheetView>
  </sheetViews>
  <sheetFormatPr defaultColWidth="9" defaultRowHeight="13.2" x14ac:dyDescent="0.4"/>
  <cols>
    <col min="1" max="1" width="7.19921875" style="1" customWidth="1"/>
    <col min="2" max="2" width="31.8984375" style="1" customWidth="1"/>
    <col min="3" max="3" width="31.5" style="1" customWidth="1"/>
    <col min="4" max="4" width="56.09765625" style="2" customWidth="1"/>
    <col min="5" max="5" width="4.19921875" style="1" customWidth="1"/>
    <col min="6" max="6" width="13.8984375" style="1" bestFit="1" customWidth="1"/>
    <col min="7" max="7" width="11.8984375" style="1" bestFit="1" customWidth="1"/>
    <col min="8" max="8" width="25.09765625" style="1" bestFit="1" customWidth="1"/>
    <col min="9" max="9" width="16.3984375" style="1" bestFit="1" customWidth="1"/>
    <col min="10" max="10" width="37.09765625" style="1" bestFit="1" customWidth="1"/>
    <col min="11" max="16384" width="9" style="1"/>
  </cols>
  <sheetData>
    <row r="1" spans="2:10" x14ac:dyDescent="0.4">
      <c r="B1" s="3" t="s">
        <v>0</v>
      </c>
      <c r="C1" s="3" t="s">
        <v>1</v>
      </c>
      <c r="D1" s="3" t="s">
        <v>2</v>
      </c>
      <c r="F1" s="3" t="s">
        <v>289</v>
      </c>
      <c r="G1" s="3" t="s">
        <v>288</v>
      </c>
      <c r="H1" s="3" t="s">
        <v>271</v>
      </c>
      <c r="I1" s="3" t="s">
        <v>272</v>
      </c>
      <c r="J1" s="3" t="s">
        <v>273</v>
      </c>
    </row>
    <row r="2" spans="2:10" x14ac:dyDescent="0.4">
      <c r="B2" s="4" t="s">
        <v>52</v>
      </c>
      <c r="C2" s="6" t="s">
        <v>53</v>
      </c>
      <c r="D2" s="20" t="s">
        <v>54</v>
      </c>
      <c r="F2" s="5" t="s">
        <v>291</v>
      </c>
      <c r="G2" s="4" t="s">
        <v>274</v>
      </c>
      <c r="H2" s="4" t="s">
        <v>275</v>
      </c>
      <c r="I2" s="4" t="s">
        <v>296</v>
      </c>
      <c r="J2" s="4" t="s">
        <v>302</v>
      </c>
    </row>
    <row r="3" spans="2:10" x14ac:dyDescent="0.4">
      <c r="B3" s="21" t="s">
        <v>55</v>
      </c>
      <c r="C3" s="6" t="s">
        <v>56</v>
      </c>
      <c r="D3" s="20"/>
      <c r="F3" s="5" t="s">
        <v>292</v>
      </c>
      <c r="G3" s="4" t="s">
        <v>276</v>
      </c>
      <c r="H3" s="4" t="s">
        <v>277</v>
      </c>
      <c r="I3" s="4" t="s">
        <v>278</v>
      </c>
      <c r="J3" s="4" t="s">
        <v>279</v>
      </c>
    </row>
    <row r="4" spans="2:10" x14ac:dyDescent="0.4">
      <c r="B4" s="21" t="s">
        <v>57</v>
      </c>
      <c r="C4" s="6" t="s">
        <v>58</v>
      </c>
      <c r="D4" s="20" t="s">
        <v>59</v>
      </c>
      <c r="F4" s="5" t="s">
        <v>293</v>
      </c>
      <c r="G4" s="4" t="s">
        <v>280</v>
      </c>
      <c r="H4" s="4" t="s">
        <v>299</v>
      </c>
      <c r="I4" s="4" t="s">
        <v>281</v>
      </c>
      <c r="J4" s="4" t="s">
        <v>282</v>
      </c>
    </row>
    <row r="5" spans="2:10" x14ac:dyDescent="0.4">
      <c r="B5" s="21" t="s">
        <v>60</v>
      </c>
      <c r="C5" s="6" t="s">
        <v>61</v>
      </c>
      <c r="D5" s="20" t="s">
        <v>62</v>
      </c>
      <c r="F5" s="5" t="s">
        <v>368</v>
      </c>
      <c r="G5" s="4" t="s">
        <v>283</v>
      </c>
      <c r="H5" s="4" t="s">
        <v>300</v>
      </c>
      <c r="I5" s="4" t="s">
        <v>297</v>
      </c>
      <c r="J5" s="4" t="s">
        <v>284</v>
      </c>
    </row>
    <row r="6" spans="2:10" x14ac:dyDescent="0.4">
      <c r="B6" s="21" t="s">
        <v>34</v>
      </c>
      <c r="C6" s="6" t="s">
        <v>33</v>
      </c>
      <c r="D6" s="20" t="s">
        <v>62</v>
      </c>
      <c r="F6" s="5" t="s">
        <v>294</v>
      </c>
      <c r="G6" s="4" t="s">
        <v>285</v>
      </c>
      <c r="H6" s="4" t="s">
        <v>301</v>
      </c>
      <c r="I6" s="4" t="s">
        <v>298</v>
      </c>
      <c r="J6" s="47" t="s">
        <v>303</v>
      </c>
    </row>
    <row r="7" spans="2:10" x14ac:dyDescent="0.4">
      <c r="B7" s="21" t="s">
        <v>63</v>
      </c>
      <c r="C7" s="22" t="s">
        <v>64</v>
      </c>
      <c r="D7" s="20" t="s">
        <v>62</v>
      </c>
      <c r="F7" s="5" t="s">
        <v>295</v>
      </c>
      <c r="G7" s="4" t="s">
        <v>286</v>
      </c>
      <c r="H7" s="4" t="s">
        <v>290</v>
      </c>
      <c r="I7" s="4" t="s">
        <v>297</v>
      </c>
      <c r="J7" s="4" t="s">
        <v>287</v>
      </c>
    </row>
    <row r="8" spans="2:10" x14ac:dyDescent="0.4">
      <c r="B8" s="4" t="s">
        <v>65</v>
      </c>
      <c r="C8" s="22" t="s">
        <v>66</v>
      </c>
      <c r="D8" s="20" t="s">
        <v>62</v>
      </c>
    </row>
    <row r="9" spans="2:10" x14ac:dyDescent="0.4">
      <c r="B9" s="4" t="s">
        <v>68</v>
      </c>
      <c r="C9" s="22" t="s">
        <v>67</v>
      </c>
      <c r="D9" s="20" t="s">
        <v>62</v>
      </c>
      <c r="F9" s="80" t="s">
        <v>321</v>
      </c>
      <c r="G9" s="80"/>
      <c r="H9" s="80"/>
    </row>
    <row r="10" spans="2:10" x14ac:dyDescent="0.4">
      <c r="B10" s="4" t="s">
        <v>70</v>
      </c>
      <c r="C10" s="22" t="s">
        <v>69</v>
      </c>
      <c r="D10" s="20" t="s">
        <v>62</v>
      </c>
      <c r="F10" s="3" t="s">
        <v>343</v>
      </c>
      <c r="G10" s="3" t="s">
        <v>344</v>
      </c>
      <c r="H10" s="3" t="s">
        <v>345</v>
      </c>
    </row>
    <row r="11" spans="2:10" x14ac:dyDescent="0.4">
      <c r="B11" s="4" t="s">
        <v>144</v>
      </c>
      <c r="C11" s="22" t="s">
        <v>143</v>
      </c>
      <c r="D11" s="5" t="s">
        <v>145</v>
      </c>
      <c r="F11" s="4" t="s">
        <v>327</v>
      </c>
      <c r="G11" s="4" t="s">
        <v>328</v>
      </c>
      <c r="H11" s="4"/>
    </row>
    <row r="12" spans="2:10" x14ac:dyDescent="0.4">
      <c r="B12" s="4"/>
      <c r="C12" s="4"/>
      <c r="D12" s="5"/>
      <c r="F12" s="4" t="s">
        <v>325</v>
      </c>
      <c r="G12" s="4" t="s">
        <v>326</v>
      </c>
      <c r="H12" s="4"/>
    </row>
    <row r="13" spans="2:10" x14ac:dyDescent="0.4">
      <c r="B13" s="4"/>
      <c r="C13" s="4"/>
      <c r="D13" s="5"/>
      <c r="F13" s="4" t="s">
        <v>330</v>
      </c>
      <c r="G13" s="4" t="s">
        <v>329</v>
      </c>
      <c r="H13" s="4"/>
    </row>
    <row r="14" spans="2:10" x14ac:dyDescent="0.4">
      <c r="B14" s="4"/>
      <c r="C14" s="4"/>
      <c r="D14" s="5"/>
      <c r="F14" s="4" t="s">
        <v>335</v>
      </c>
      <c r="G14" s="4" t="s">
        <v>336</v>
      </c>
      <c r="H14" s="4"/>
    </row>
    <row r="15" spans="2:10" x14ac:dyDescent="0.4">
      <c r="B15" s="4"/>
      <c r="C15" s="4"/>
      <c r="D15" s="5"/>
      <c r="F15" s="4" t="s">
        <v>333</v>
      </c>
      <c r="G15" s="4" t="s">
        <v>334</v>
      </c>
      <c r="H15" s="4"/>
    </row>
    <row r="16" spans="2:10" x14ac:dyDescent="0.4">
      <c r="B16" s="4"/>
      <c r="C16" s="4"/>
      <c r="D16" s="5"/>
      <c r="F16" s="81"/>
      <c r="G16" s="82"/>
      <c r="H16" s="83"/>
    </row>
    <row r="17" spans="2:8" x14ac:dyDescent="0.4">
      <c r="B17" s="4"/>
      <c r="C17" s="4"/>
      <c r="D17" s="5"/>
      <c r="F17" s="4" t="s">
        <v>337</v>
      </c>
      <c r="G17" s="4" t="s">
        <v>338</v>
      </c>
      <c r="H17" s="4"/>
    </row>
    <row r="18" spans="2:8" x14ac:dyDescent="0.4">
      <c r="B18" s="4"/>
      <c r="C18" s="4"/>
      <c r="D18" s="5"/>
      <c r="F18" s="4" t="s">
        <v>346</v>
      </c>
      <c r="G18" s="4" t="s">
        <v>322</v>
      </c>
      <c r="H18" s="4"/>
    </row>
    <row r="19" spans="2:8" x14ac:dyDescent="0.4">
      <c r="B19" s="4"/>
      <c r="C19" s="4"/>
      <c r="D19" s="5"/>
      <c r="F19" s="4" t="s">
        <v>323</v>
      </c>
      <c r="G19" s="4" t="s">
        <v>324</v>
      </c>
      <c r="H19" s="4"/>
    </row>
    <row r="20" spans="2:8" x14ac:dyDescent="0.4">
      <c r="B20" s="4"/>
      <c r="C20" s="4"/>
      <c r="D20" s="5"/>
      <c r="F20" s="4" t="s">
        <v>331</v>
      </c>
      <c r="G20" s="4" t="s">
        <v>332</v>
      </c>
      <c r="H20" s="4"/>
    </row>
    <row r="21" spans="2:8" x14ac:dyDescent="0.4">
      <c r="B21" s="4"/>
      <c r="C21" s="4"/>
      <c r="D21" s="5"/>
      <c r="F21" s="4" t="s">
        <v>339</v>
      </c>
      <c r="G21" s="4" t="s">
        <v>340</v>
      </c>
      <c r="H21" s="4"/>
    </row>
    <row r="22" spans="2:8" x14ac:dyDescent="0.4">
      <c r="B22" s="4"/>
      <c r="C22" s="4"/>
      <c r="D22" s="5"/>
      <c r="F22" s="4" t="s">
        <v>341</v>
      </c>
      <c r="G22" s="4" t="s">
        <v>342</v>
      </c>
      <c r="H22" s="4"/>
    </row>
    <row r="23" spans="2:8" x14ac:dyDescent="0.4">
      <c r="B23" s="4"/>
      <c r="C23" s="4"/>
      <c r="D23" s="5"/>
      <c r="F23" s="4" t="s">
        <v>355</v>
      </c>
      <c r="G23" s="4" t="s">
        <v>356</v>
      </c>
      <c r="H23" s="4"/>
    </row>
    <row r="24" spans="2:8" x14ac:dyDescent="0.4">
      <c r="C24" s="4"/>
      <c r="D24" s="5"/>
      <c r="F24" s="4" t="s">
        <v>357</v>
      </c>
      <c r="G24" s="4" t="s">
        <v>358</v>
      </c>
      <c r="H24" s="4"/>
    </row>
    <row r="25" spans="2:8" x14ac:dyDescent="0.4">
      <c r="C25" s="4"/>
      <c r="D25" s="5"/>
    </row>
    <row r="26" spans="2:8" x14ac:dyDescent="0.4">
      <c r="C26" s="4"/>
      <c r="D26" s="5"/>
    </row>
    <row r="27" spans="2:8" x14ac:dyDescent="0.4">
      <c r="C27" s="4"/>
      <c r="D27" s="5"/>
    </row>
    <row r="28" spans="2:8" x14ac:dyDescent="0.4">
      <c r="C28" s="4"/>
      <c r="D28" s="5"/>
    </row>
    <row r="29" spans="2:8" x14ac:dyDescent="0.4">
      <c r="C29" s="4"/>
      <c r="D29" s="5"/>
    </row>
    <row r="30" spans="2:8" x14ac:dyDescent="0.4">
      <c r="C30" s="4"/>
      <c r="D30" s="5"/>
    </row>
    <row r="31" spans="2:8" x14ac:dyDescent="0.4">
      <c r="C31" s="4"/>
      <c r="D31" s="5"/>
    </row>
    <row r="32" spans="2:8" x14ac:dyDescent="0.4">
      <c r="C32" s="4"/>
      <c r="D32" s="5"/>
    </row>
    <row r="33" spans="3:4" x14ac:dyDescent="0.4">
      <c r="C33" s="4"/>
      <c r="D33" s="5"/>
    </row>
    <row r="34" spans="3:4" x14ac:dyDescent="0.4">
      <c r="C34" s="4"/>
      <c r="D34" s="5"/>
    </row>
    <row r="35" spans="3:4" x14ac:dyDescent="0.4">
      <c r="C35" s="4"/>
      <c r="D35" s="5"/>
    </row>
    <row r="36" spans="3:4" x14ac:dyDescent="0.4">
      <c r="C36" s="4"/>
      <c r="D36" s="5"/>
    </row>
  </sheetData>
  <mergeCells count="2">
    <mergeCell ref="F9:H9"/>
    <mergeCell ref="F16:H16"/>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3"/>
  <sheetViews>
    <sheetView zoomScaleNormal="100" workbookViewId="0">
      <pane xSplit="1" ySplit="1" topLeftCell="B2" activePane="bottomRight" state="frozen"/>
      <selection pane="topRight" activeCell="B1" sqref="B1"/>
      <selection pane="bottomLeft" activeCell="A2" sqref="A2"/>
      <selection pane="bottomRight" activeCell="E10" sqref="E10"/>
    </sheetView>
  </sheetViews>
  <sheetFormatPr defaultColWidth="9" defaultRowHeight="13.2" x14ac:dyDescent="0.4"/>
  <cols>
    <col min="1" max="1" width="7.19921875" style="1" customWidth="1"/>
    <col min="2" max="2" width="31.8984375" style="1" customWidth="1"/>
    <col min="3" max="4" width="15.3984375" style="1" customWidth="1"/>
    <col min="5" max="5" width="118.09765625" style="32" customWidth="1"/>
    <col min="6" max="16384" width="9" style="1"/>
  </cols>
  <sheetData>
    <row r="1" spans="2:5" x14ac:dyDescent="0.4">
      <c r="B1" s="84" t="s">
        <v>121</v>
      </c>
      <c r="C1" s="85"/>
      <c r="D1" s="84" t="s">
        <v>86</v>
      </c>
      <c r="E1" s="85"/>
    </row>
    <row r="2" spans="2:5" ht="26.4" x14ac:dyDescent="0.4">
      <c r="B2" s="86" t="s">
        <v>122</v>
      </c>
      <c r="C2" s="87"/>
      <c r="D2" s="29" t="s">
        <v>124</v>
      </c>
      <c r="E2" s="33" t="s">
        <v>137</v>
      </c>
    </row>
    <row r="3" spans="2:5" ht="26.4" x14ac:dyDescent="0.4">
      <c r="B3" s="88"/>
      <c r="C3" s="89"/>
      <c r="D3" s="29" t="s">
        <v>125</v>
      </c>
      <c r="E3" s="30" t="s">
        <v>126</v>
      </c>
    </row>
    <row r="4" spans="2:5" ht="52.8" x14ac:dyDescent="0.4">
      <c r="B4" s="86" t="s">
        <v>123</v>
      </c>
      <c r="C4" s="87"/>
      <c r="D4" s="29" t="s">
        <v>124</v>
      </c>
      <c r="E4" s="33" t="s">
        <v>136</v>
      </c>
    </row>
    <row r="5" spans="2:5" ht="105.6" x14ac:dyDescent="0.4">
      <c r="B5" s="88"/>
      <c r="C5" s="89"/>
      <c r="D5" s="29" t="s">
        <v>125</v>
      </c>
      <c r="E5" s="30" t="s">
        <v>127</v>
      </c>
    </row>
    <row r="6" spans="2:5" ht="79.2" x14ac:dyDescent="0.4">
      <c r="B6" s="86" t="s">
        <v>132</v>
      </c>
      <c r="C6" s="87"/>
      <c r="D6" s="29" t="s">
        <v>124</v>
      </c>
      <c r="E6" s="33" t="s">
        <v>135</v>
      </c>
    </row>
    <row r="7" spans="2:5" ht="92.4" x14ac:dyDescent="0.4">
      <c r="B7" s="88"/>
      <c r="C7" s="89"/>
      <c r="D7" s="29" t="s">
        <v>125</v>
      </c>
      <c r="E7" s="30" t="s">
        <v>128</v>
      </c>
    </row>
    <row r="8" spans="2:5" ht="105.6" x14ac:dyDescent="0.4">
      <c r="B8" s="92" t="s">
        <v>133</v>
      </c>
      <c r="C8" s="87"/>
      <c r="D8" s="29" t="s">
        <v>124</v>
      </c>
      <c r="E8" s="33" t="s">
        <v>134</v>
      </c>
    </row>
    <row r="9" spans="2:5" ht="66" x14ac:dyDescent="0.4">
      <c r="B9" s="88"/>
      <c r="C9" s="89"/>
      <c r="D9" s="29" t="s">
        <v>125</v>
      </c>
      <c r="E9" s="30" t="s">
        <v>129</v>
      </c>
    </row>
    <row r="10" spans="2:5" ht="66" x14ac:dyDescent="0.4">
      <c r="B10" s="86" t="s">
        <v>130</v>
      </c>
      <c r="C10" s="87"/>
      <c r="D10" s="29" t="s">
        <v>124</v>
      </c>
      <c r="E10" s="33" t="s">
        <v>140</v>
      </c>
    </row>
    <row r="11" spans="2:5" ht="142.19999999999999" customHeight="1" x14ac:dyDescent="0.4">
      <c r="B11" s="88"/>
      <c r="C11" s="89"/>
      <c r="D11" s="29" t="s">
        <v>125</v>
      </c>
      <c r="E11" s="30" t="s">
        <v>146</v>
      </c>
    </row>
    <row r="12" spans="2:5" ht="26.4" x14ac:dyDescent="0.4">
      <c r="B12" s="86" t="s">
        <v>139</v>
      </c>
      <c r="C12" s="87"/>
      <c r="D12" s="29" t="s">
        <v>124</v>
      </c>
      <c r="E12" s="33" t="s">
        <v>141</v>
      </c>
    </row>
    <row r="13" spans="2:5" ht="39.6" x14ac:dyDescent="0.4">
      <c r="B13" s="88"/>
      <c r="C13" s="89"/>
      <c r="D13" s="29" t="s">
        <v>125</v>
      </c>
      <c r="E13" s="30" t="s">
        <v>142</v>
      </c>
    </row>
    <row r="14" spans="2:5" ht="26.4" x14ac:dyDescent="0.4">
      <c r="B14" s="86" t="s">
        <v>306</v>
      </c>
      <c r="C14" s="87"/>
      <c r="D14" s="29" t="s">
        <v>124</v>
      </c>
      <c r="E14" s="33" t="s">
        <v>308</v>
      </c>
    </row>
    <row r="15" spans="2:5" ht="26.4" x14ac:dyDescent="0.4">
      <c r="B15" s="88"/>
      <c r="C15" s="89"/>
      <c r="D15" s="29" t="s">
        <v>125</v>
      </c>
      <c r="E15" s="30" t="s">
        <v>307</v>
      </c>
    </row>
    <row r="16" spans="2:5" x14ac:dyDescent="0.4">
      <c r="B16" s="90"/>
      <c r="C16" s="91"/>
      <c r="D16" s="28"/>
      <c r="E16" s="31"/>
    </row>
    <row r="17" spans="2:5" x14ac:dyDescent="0.4">
      <c r="B17" s="90"/>
      <c r="C17" s="91"/>
      <c r="D17" s="28"/>
      <c r="E17" s="31"/>
    </row>
    <row r="18" spans="2:5" x14ac:dyDescent="0.4">
      <c r="B18" s="90"/>
      <c r="C18" s="91"/>
      <c r="D18" s="28"/>
      <c r="E18" s="31"/>
    </row>
    <row r="19" spans="2:5" x14ac:dyDescent="0.4">
      <c r="B19" s="90"/>
      <c r="C19" s="91"/>
      <c r="D19" s="28"/>
      <c r="E19" s="31"/>
    </row>
    <row r="20" spans="2:5" x14ac:dyDescent="0.4">
      <c r="B20" s="90"/>
      <c r="C20" s="91"/>
      <c r="D20" s="28"/>
      <c r="E20" s="31"/>
    </row>
    <row r="21" spans="2:5" x14ac:dyDescent="0.4">
      <c r="B21" s="90"/>
      <c r="C21" s="91"/>
      <c r="D21" s="28"/>
      <c r="E21" s="31"/>
    </row>
    <row r="22" spans="2:5" x14ac:dyDescent="0.4">
      <c r="B22" s="90"/>
      <c r="C22" s="91"/>
      <c r="D22" s="28"/>
      <c r="E22" s="31"/>
    </row>
    <row r="23" spans="2:5" x14ac:dyDescent="0.4">
      <c r="B23" s="90"/>
      <c r="C23" s="91"/>
      <c r="D23" s="28"/>
      <c r="E23" s="31"/>
    </row>
    <row r="24" spans="2:5" x14ac:dyDescent="0.4">
      <c r="B24" s="90"/>
      <c r="C24" s="91"/>
      <c r="D24" s="28"/>
      <c r="E24" s="31"/>
    </row>
    <row r="25" spans="2:5" x14ac:dyDescent="0.4">
      <c r="B25" s="90"/>
      <c r="C25" s="91"/>
      <c r="D25" s="28"/>
      <c r="E25" s="31"/>
    </row>
    <row r="26" spans="2:5" x14ac:dyDescent="0.4">
      <c r="B26" s="90"/>
      <c r="C26" s="91"/>
      <c r="D26" s="28"/>
      <c r="E26" s="31"/>
    </row>
    <row r="27" spans="2:5" x14ac:dyDescent="0.4">
      <c r="B27" s="90"/>
      <c r="C27" s="91"/>
      <c r="D27" s="28"/>
      <c r="E27" s="31"/>
    </row>
    <row r="28" spans="2:5" x14ac:dyDescent="0.4">
      <c r="B28" s="90"/>
      <c r="C28" s="91"/>
      <c r="D28" s="28"/>
      <c r="E28" s="31"/>
    </row>
    <row r="29" spans="2:5" x14ac:dyDescent="0.4">
      <c r="B29" s="90"/>
      <c r="C29" s="91"/>
      <c r="D29" s="28"/>
      <c r="E29" s="31"/>
    </row>
    <row r="30" spans="2:5" x14ac:dyDescent="0.4">
      <c r="B30" s="90"/>
      <c r="C30" s="91"/>
      <c r="D30" s="28"/>
      <c r="E30" s="31"/>
    </row>
    <row r="31" spans="2:5" x14ac:dyDescent="0.4">
      <c r="B31" s="90"/>
      <c r="C31" s="91"/>
      <c r="D31" s="28"/>
      <c r="E31" s="31"/>
    </row>
    <row r="32" spans="2:5" x14ac:dyDescent="0.4">
      <c r="B32" s="90"/>
      <c r="C32" s="91"/>
      <c r="D32" s="28"/>
      <c r="E32" s="31"/>
    </row>
    <row r="33" spans="2:5" x14ac:dyDescent="0.4">
      <c r="B33" s="90"/>
      <c r="C33" s="91"/>
      <c r="D33" s="28"/>
      <c r="E33" s="31"/>
    </row>
    <row r="34" spans="2:5" x14ac:dyDescent="0.4">
      <c r="B34" s="90"/>
      <c r="C34" s="91"/>
      <c r="D34" s="28"/>
      <c r="E34" s="31"/>
    </row>
    <row r="35" spans="2:5" x14ac:dyDescent="0.4">
      <c r="B35" s="90"/>
      <c r="C35" s="91"/>
      <c r="D35" s="28"/>
      <c r="E35" s="31"/>
    </row>
    <row r="36" spans="2:5" x14ac:dyDescent="0.4">
      <c r="B36" s="90"/>
      <c r="C36" s="91"/>
      <c r="D36" s="28"/>
      <c r="E36" s="31"/>
    </row>
    <row r="37" spans="2:5" x14ac:dyDescent="0.4">
      <c r="B37" s="90"/>
      <c r="C37" s="91"/>
      <c r="D37" s="28"/>
      <c r="E37" s="31"/>
    </row>
    <row r="38" spans="2:5" x14ac:dyDescent="0.4">
      <c r="B38" s="90"/>
      <c r="C38" s="91"/>
      <c r="D38" s="28"/>
      <c r="E38" s="31"/>
    </row>
    <row r="39" spans="2:5" x14ac:dyDescent="0.4">
      <c r="B39" s="90"/>
      <c r="C39" s="91"/>
      <c r="D39" s="28"/>
      <c r="E39" s="31"/>
    </row>
    <row r="40" spans="2:5" x14ac:dyDescent="0.4">
      <c r="B40" s="90"/>
      <c r="C40" s="91"/>
      <c r="D40" s="28"/>
      <c r="E40" s="31"/>
    </row>
    <row r="41" spans="2:5" x14ac:dyDescent="0.4">
      <c r="B41" s="90"/>
      <c r="C41" s="91"/>
      <c r="D41" s="28"/>
      <c r="E41" s="31"/>
    </row>
    <row r="42" spans="2:5" x14ac:dyDescent="0.4">
      <c r="B42" s="90"/>
      <c r="C42" s="91"/>
      <c r="D42" s="28"/>
      <c r="E42" s="31"/>
    </row>
    <row r="43" spans="2:5" x14ac:dyDescent="0.4">
      <c r="B43" s="90"/>
      <c r="C43" s="91"/>
      <c r="D43" s="28"/>
      <c r="E43" s="31"/>
    </row>
  </sheetData>
  <autoFilter ref="B1:E9">
    <filterColumn colId="0" showButton="0"/>
    <filterColumn colId="2" showButton="0"/>
  </autoFilter>
  <mergeCells count="37">
    <mergeCell ref="B1:C1"/>
    <mergeCell ref="B20:C20"/>
    <mergeCell ref="B21:C21"/>
    <mergeCell ref="B12:C13"/>
    <mergeCell ref="B14:C15"/>
    <mergeCell ref="B43:C43"/>
    <mergeCell ref="B2:C3"/>
    <mergeCell ref="B4:C5"/>
    <mergeCell ref="B6:C7"/>
    <mergeCell ref="B8:C9"/>
    <mergeCell ref="B34:C34"/>
    <mergeCell ref="B35:C35"/>
    <mergeCell ref="B36:C36"/>
    <mergeCell ref="B37:C37"/>
    <mergeCell ref="B38:C38"/>
    <mergeCell ref="B39:C39"/>
    <mergeCell ref="B28:C28"/>
    <mergeCell ref="B29:C29"/>
    <mergeCell ref="B30:C30"/>
    <mergeCell ref="B31:C31"/>
    <mergeCell ref="B32:C32"/>
    <mergeCell ref="D1:E1"/>
    <mergeCell ref="B10:C11"/>
    <mergeCell ref="B40:C40"/>
    <mergeCell ref="B41:C41"/>
    <mergeCell ref="B42:C42"/>
    <mergeCell ref="B33:C33"/>
    <mergeCell ref="B22:C22"/>
    <mergeCell ref="B23:C23"/>
    <mergeCell ref="B24:C24"/>
    <mergeCell ref="B25:C25"/>
    <mergeCell ref="B26:C26"/>
    <mergeCell ref="B27:C27"/>
    <mergeCell ref="B16:C16"/>
    <mergeCell ref="B17:C17"/>
    <mergeCell ref="B18:C18"/>
    <mergeCell ref="B19:C19"/>
  </mergeCells>
  <phoneticPr fontId="1" type="noConversion"/>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2"/>
  <sheetViews>
    <sheetView workbookViewId="0">
      <pane xSplit="3" ySplit="1" topLeftCell="D2" activePane="bottomRight" state="frozen"/>
      <selection pane="topRight" activeCell="D1" sqref="D1"/>
      <selection pane="bottomLeft" activeCell="A2" sqref="A2"/>
      <selection pane="bottomRight" activeCell="F16" sqref="F16"/>
    </sheetView>
  </sheetViews>
  <sheetFormatPr defaultColWidth="9" defaultRowHeight="13.2" x14ac:dyDescent="0.4"/>
  <cols>
    <col min="1" max="1" width="2.8984375" style="1" customWidth="1"/>
    <col min="2" max="2" width="14" style="1" customWidth="1"/>
    <col min="3" max="3" width="28.09765625" style="1" customWidth="1"/>
    <col min="4" max="4" width="15.69921875" style="8" customWidth="1"/>
    <col min="5" max="5" width="45.19921875" style="2" customWidth="1"/>
    <col min="6" max="6" width="62.3984375" style="2" customWidth="1"/>
    <col min="7" max="16384" width="9" style="1"/>
  </cols>
  <sheetData>
    <row r="1" spans="2:6" s="8" customFormat="1" x14ac:dyDescent="0.4">
      <c r="B1" s="3" t="s">
        <v>156</v>
      </c>
      <c r="C1" s="3" t="s">
        <v>157</v>
      </c>
      <c r="D1" s="3" t="s">
        <v>174</v>
      </c>
      <c r="E1" s="3" t="s">
        <v>124</v>
      </c>
      <c r="F1" s="3" t="s">
        <v>158</v>
      </c>
    </row>
    <row r="2" spans="2:6" ht="72" customHeight="1" x14ac:dyDescent="0.4">
      <c r="B2" s="39" t="s">
        <v>159</v>
      </c>
      <c r="C2" s="4"/>
      <c r="D2" s="37" t="s">
        <v>160</v>
      </c>
      <c r="E2" s="35" t="s">
        <v>165</v>
      </c>
      <c r="F2" s="35" t="s">
        <v>161</v>
      </c>
    </row>
    <row r="3" spans="2:6" ht="72" customHeight="1" x14ac:dyDescent="0.4">
      <c r="B3" s="40" t="s">
        <v>162</v>
      </c>
      <c r="C3" s="4"/>
      <c r="D3" s="37" t="s">
        <v>163</v>
      </c>
      <c r="E3" s="35" t="s">
        <v>164</v>
      </c>
      <c r="F3" s="35" t="s">
        <v>166</v>
      </c>
    </row>
    <row r="4" spans="2:6" ht="72" customHeight="1" x14ac:dyDescent="0.4">
      <c r="B4" s="41" t="s">
        <v>167</v>
      </c>
      <c r="C4" s="4"/>
      <c r="D4" s="37" t="s">
        <v>168</v>
      </c>
      <c r="E4" s="35" t="s">
        <v>169</v>
      </c>
      <c r="F4" s="35" t="s">
        <v>179</v>
      </c>
    </row>
    <row r="5" spans="2:6" ht="72" customHeight="1" x14ac:dyDescent="0.4">
      <c r="B5" s="41" t="s">
        <v>170</v>
      </c>
      <c r="C5" s="4"/>
      <c r="D5" s="37" t="s">
        <v>168</v>
      </c>
      <c r="E5" s="35" t="s">
        <v>171</v>
      </c>
      <c r="F5" s="35" t="s">
        <v>172</v>
      </c>
    </row>
    <row r="6" spans="2:6" ht="72" customHeight="1" x14ac:dyDescent="0.4">
      <c r="B6" s="34" t="s">
        <v>173</v>
      </c>
      <c r="C6" s="4"/>
      <c r="D6" s="38" t="s">
        <v>160</v>
      </c>
      <c r="E6" s="35" t="s">
        <v>175</v>
      </c>
      <c r="F6" s="35" t="s">
        <v>176</v>
      </c>
    </row>
    <row r="7" spans="2:6" ht="72" customHeight="1" x14ac:dyDescent="0.4">
      <c r="B7" s="36" t="s">
        <v>177</v>
      </c>
      <c r="C7" s="4"/>
      <c r="D7" s="38" t="s">
        <v>163</v>
      </c>
      <c r="E7" s="35" t="s">
        <v>183</v>
      </c>
      <c r="F7" s="35" t="s">
        <v>178</v>
      </c>
    </row>
    <row r="8" spans="2:6" ht="72" customHeight="1" x14ac:dyDescent="0.4">
      <c r="B8" s="36" t="s">
        <v>180</v>
      </c>
      <c r="C8" s="4"/>
      <c r="D8" s="38" t="s">
        <v>181</v>
      </c>
      <c r="E8" s="35" t="s">
        <v>182</v>
      </c>
      <c r="F8" s="35" t="s">
        <v>184</v>
      </c>
    </row>
    <row r="9" spans="2:6" ht="72" customHeight="1" x14ac:dyDescent="0.4">
      <c r="B9" s="36" t="s">
        <v>185</v>
      </c>
      <c r="C9" s="4"/>
      <c r="D9" s="38" t="s">
        <v>186</v>
      </c>
      <c r="E9" s="35" t="s">
        <v>187</v>
      </c>
      <c r="F9" s="35" t="s">
        <v>188</v>
      </c>
    </row>
    <row r="10" spans="2:6" ht="72" customHeight="1" x14ac:dyDescent="0.4">
      <c r="B10" s="42" t="s">
        <v>189</v>
      </c>
      <c r="C10" s="4"/>
      <c r="D10" s="37" t="s">
        <v>190</v>
      </c>
      <c r="E10" s="35" t="s">
        <v>191</v>
      </c>
      <c r="F10" s="35" t="s">
        <v>192</v>
      </c>
    </row>
    <row r="11" spans="2:6" ht="72" customHeight="1" x14ac:dyDescent="0.4">
      <c r="B11" s="42" t="s">
        <v>195</v>
      </c>
      <c r="C11" s="4"/>
      <c r="D11" s="37" t="s">
        <v>160</v>
      </c>
      <c r="E11" s="35" t="s">
        <v>193</v>
      </c>
      <c r="F11" s="35" t="s">
        <v>194</v>
      </c>
    </row>
    <row r="12" spans="2:6" ht="72" customHeight="1" x14ac:dyDescent="0.4">
      <c r="B12" s="42" t="s">
        <v>196</v>
      </c>
      <c r="C12" s="4"/>
      <c r="D12" s="37" t="s">
        <v>190</v>
      </c>
      <c r="E12" s="35" t="s">
        <v>199</v>
      </c>
      <c r="F12" s="35" t="s">
        <v>197</v>
      </c>
    </row>
    <row r="13" spans="2:6" ht="72" customHeight="1" x14ac:dyDescent="0.4">
      <c r="B13" s="42" t="s">
        <v>198</v>
      </c>
      <c r="C13" s="4"/>
      <c r="D13" s="37" t="s">
        <v>190</v>
      </c>
      <c r="E13" s="35" t="s">
        <v>209</v>
      </c>
      <c r="F13" s="35" t="s">
        <v>200</v>
      </c>
    </row>
    <row r="14" spans="2:6" ht="72" customHeight="1" x14ac:dyDescent="0.4">
      <c r="B14" s="34" t="s">
        <v>201</v>
      </c>
      <c r="C14" s="43"/>
      <c r="D14" s="38" t="s">
        <v>160</v>
      </c>
      <c r="E14" s="35" t="s">
        <v>202</v>
      </c>
      <c r="F14" s="35" t="s">
        <v>203</v>
      </c>
    </row>
    <row r="15" spans="2:6" ht="72" customHeight="1" x14ac:dyDescent="0.4">
      <c r="B15" s="34" t="s">
        <v>204</v>
      </c>
      <c r="C15" s="4"/>
      <c r="D15" s="38" t="s">
        <v>206</v>
      </c>
      <c r="E15" s="35" t="s">
        <v>207</v>
      </c>
      <c r="F15" s="35" t="s">
        <v>208</v>
      </c>
    </row>
    <row r="16" spans="2:6" ht="72" customHeight="1" x14ac:dyDescent="0.4">
      <c r="B16" s="34" t="s">
        <v>205</v>
      </c>
      <c r="C16" s="4"/>
      <c r="D16" s="38" t="s">
        <v>190</v>
      </c>
      <c r="E16" s="35" t="s">
        <v>210</v>
      </c>
      <c r="F16" s="35" t="s">
        <v>211</v>
      </c>
    </row>
    <row r="17" spans="2:6" ht="72" customHeight="1" x14ac:dyDescent="0.4">
      <c r="B17" s="34"/>
      <c r="C17" s="4"/>
      <c r="D17" s="12"/>
      <c r="E17" s="35"/>
      <c r="F17" s="35"/>
    </row>
    <row r="18" spans="2:6" ht="72" customHeight="1" x14ac:dyDescent="0.4">
      <c r="B18" s="34"/>
      <c r="C18" s="4"/>
      <c r="D18" s="12"/>
      <c r="E18" s="35"/>
      <c r="F18" s="35"/>
    </row>
    <row r="19" spans="2:6" ht="72" customHeight="1" x14ac:dyDescent="0.4">
      <c r="B19" s="34"/>
      <c r="C19" s="4"/>
      <c r="D19" s="12"/>
      <c r="E19" s="35"/>
      <c r="F19" s="35"/>
    </row>
    <row r="20" spans="2:6" ht="72" customHeight="1" x14ac:dyDescent="0.4">
      <c r="B20" s="34"/>
      <c r="C20" s="4"/>
      <c r="D20" s="12"/>
      <c r="E20" s="35"/>
      <c r="F20" s="35"/>
    </row>
    <row r="21" spans="2:6" ht="72" customHeight="1" x14ac:dyDescent="0.4">
      <c r="B21" s="34"/>
      <c r="C21" s="4"/>
      <c r="D21" s="12"/>
      <c r="E21" s="35"/>
      <c r="F21" s="35"/>
    </row>
    <row r="22" spans="2:6" ht="72" customHeight="1" x14ac:dyDescent="0.4">
      <c r="B22" s="34"/>
      <c r="C22" s="4"/>
      <c r="D22" s="12"/>
      <c r="E22" s="35"/>
      <c r="F22" s="35"/>
    </row>
    <row r="23" spans="2:6" ht="72" customHeight="1" x14ac:dyDescent="0.4">
      <c r="B23" s="34"/>
      <c r="C23" s="4"/>
      <c r="D23" s="12"/>
      <c r="E23" s="35"/>
      <c r="F23" s="35"/>
    </row>
    <row r="24" spans="2:6" ht="72" customHeight="1" x14ac:dyDescent="0.4">
      <c r="B24" s="34"/>
      <c r="C24" s="4"/>
      <c r="D24" s="12"/>
      <c r="E24" s="35"/>
      <c r="F24" s="35"/>
    </row>
    <row r="25" spans="2:6" ht="72" customHeight="1" x14ac:dyDescent="0.4">
      <c r="B25" s="34"/>
      <c r="C25" s="4"/>
      <c r="D25" s="12"/>
      <c r="E25" s="35"/>
      <c r="F25" s="35"/>
    </row>
    <row r="26" spans="2:6" ht="72" customHeight="1" x14ac:dyDescent="0.4">
      <c r="B26" s="34"/>
      <c r="C26" s="4"/>
      <c r="D26" s="12"/>
      <c r="E26" s="35"/>
      <c r="F26" s="35"/>
    </row>
    <row r="27" spans="2:6" ht="72" customHeight="1" x14ac:dyDescent="0.4">
      <c r="B27" s="34"/>
      <c r="C27" s="4"/>
      <c r="D27" s="12"/>
      <c r="E27" s="35"/>
      <c r="F27" s="35"/>
    </row>
    <row r="28" spans="2:6" ht="72" customHeight="1" x14ac:dyDescent="0.4">
      <c r="B28" s="34"/>
      <c r="C28" s="4"/>
      <c r="D28" s="12"/>
      <c r="E28" s="35"/>
      <c r="F28" s="35"/>
    </row>
    <row r="29" spans="2:6" ht="72" customHeight="1" x14ac:dyDescent="0.4">
      <c r="B29" s="34"/>
      <c r="C29" s="4"/>
      <c r="D29" s="12"/>
      <c r="E29" s="35"/>
      <c r="F29" s="35"/>
    </row>
    <row r="30" spans="2:6" ht="72" customHeight="1" x14ac:dyDescent="0.4">
      <c r="B30" s="34"/>
      <c r="C30" s="4"/>
      <c r="D30" s="12"/>
      <c r="E30" s="35"/>
      <c r="F30" s="35"/>
    </row>
    <row r="31" spans="2:6" ht="72" customHeight="1" x14ac:dyDescent="0.4">
      <c r="B31" s="34"/>
      <c r="C31" s="4"/>
      <c r="D31" s="12"/>
      <c r="E31" s="35"/>
      <c r="F31" s="35"/>
    </row>
    <row r="32" spans="2:6" ht="72" customHeight="1" x14ac:dyDescent="0.4">
      <c r="B32" s="34"/>
      <c r="C32" s="4"/>
      <c r="D32" s="12"/>
      <c r="E32" s="35"/>
      <c r="F32" s="35"/>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F100"/>
  <sheetViews>
    <sheetView zoomScaleNormal="100" workbookViewId="0">
      <pane xSplit="1" ySplit="2" topLeftCell="B3" activePane="bottomRight" state="frozen"/>
      <selection pane="topRight" activeCell="B1" sqref="B1"/>
      <selection pane="bottomLeft" activeCell="A3" sqref="A3"/>
      <selection pane="bottomRight" activeCell="C8" sqref="C8"/>
    </sheetView>
  </sheetViews>
  <sheetFormatPr defaultColWidth="9" defaultRowHeight="13.2" x14ac:dyDescent="0.4"/>
  <cols>
    <col min="1" max="1" width="2.59765625" style="18" customWidth="1"/>
    <col min="2" max="2" width="8.3984375" style="19" bestFit="1" customWidth="1"/>
    <col min="3" max="3" width="26" style="19" customWidth="1"/>
    <col min="4" max="4" width="9" style="19" customWidth="1"/>
    <col min="5" max="5" width="103" style="24" customWidth="1"/>
    <col min="6" max="6" width="81.69921875" style="24" customWidth="1"/>
    <col min="7" max="16384" width="9" style="18"/>
  </cols>
  <sheetData>
    <row r="2" spans="2:6" s="16" customFormat="1" x14ac:dyDescent="0.4">
      <c r="B2" s="15" t="s">
        <v>10</v>
      </c>
      <c r="C2" s="15" t="s">
        <v>11</v>
      </c>
      <c r="D2" s="15" t="s">
        <v>247</v>
      </c>
      <c r="E2" s="15" t="s">
        <v>12</v>
      </c>
      <c r="F2" s="15" t="s">
        <v>2</v>
      </c>
    </row>
    <row r="3" spans="2:6" ht="92.4" hidden="1" x14ac:dyDescent="0.4">
      <c r="B3" s="17" t="s">
        <v>93</v>
      </c>
      <c r="C3" s="17" t="s">
        <v>94</v>
      </c>
      <c r="D3" s="46" t="s">
        <v>248</v>
      </c>
      <c r="E3" s="25" t="s">
        <v>95</v>
      </c>
      <c r="F3" s="23"/>
    </row>
    <row r="4" spans="2:6" ht="79.2" hidden="1" x14ac:dyDescent="0.4">
      <c r="B4" s="17" t="s">
        <v>93</v>
      </c>
      <c r="C4" s="17" t="s">
        <v>96</v>
      </c>
      <c r="D4" s="46" t="s">
        <v>248</v>
      </c>
      <c r="E4" s="25" t="s">
        <v>97</v>
      </c>
      <c r="F4" s="23"/>
    </row>
    <row r="5" spans="2:6" ht="409.6" hidden="1" x14ac:dyDescent="0.4">
      <c r="B5" s="17" t="s">
        <v>93</v>
      </c>
      <c r="C5" s="17" t="s">
        <v>120</v>
      </c>
      <c r="D5" s="46" t="s">
        <v>248</v>
      </c>
      <c r="E5" s="25" t="s">
        <v>138</v>
      </c>
      <c r="F5" s="25"/>
    </row>
    <row r="6" spans="2:6" ht="157.5" hidden="1" customHeight="1" x14ac:dyDescent="0.4">
      <c r="B6" s="17"/>
      <c r="C6" s="17" t="s">
        <v>147</v>
      </c>
      <c r="D6" s="46" t="s">
        <v>248</v>
      </c>
      <c r="E6" s="25" t="s">
        <v>250</v>
      </c>
      <c r="F6" s="25"/>
    </row>
    <row r="7" spans="2:6" ht="303.60000000000002" hidden="1" x14ac:dyDescent="0.4">
      <c r="B7" s="17"/>
      <c r="C7" s="17" t="s">
        <v>251</v>
      </c>
      <c r="D7" s="46" t="s">
        <v>248</v>
      </c>
      <c r="E7" s="25" t="s">
        <v>252</v>
      </c>
      <c r="F7" s="25"/>
    </row>
    <row r="8" spans="2:6" ht="237.6" x14ac:dyDescent="0.4">
      <c r="B8" s="17"/>
      <c r="C8" s="17" t="s">
        <v>412</v>
      </c>
      <c r="D8" s="46" t="s">
        <v>249</v>
      </c>
      <c r="E8" s="25" t="s">
        <v>500</v>
      </c>
      <c r="F8" s="23" t="s">
        <v>413</v>
      </c>
    </row>
    <row r="9" spans="2:6" x14ac:dyDescent="0.4">
      <c r="B9" s="17"/>
      <c r="C9" s="17"/>
      <c r="D9" s="17"/>
      <c r="E9" s="23"/>
      <c r="F9" s="23"/>
    </row>
    <row r="10" spans="2:6" x14ac:dyDescent="0.4">
      <c r="B10" s="17"/>
      <c r="C10" s="17"/>
      <c r="D10" s="17"/>
      <c r="E10" s="23"/>
      <c r="F10" s="23"/>
    </row>
    <row r="11" spans="2:6" x14ac:dyDescent="0.4">
      <c r="B11" s="17"/>
      <c r="C11" s="17"/>
      <c r="D11" s="17"/>
      <c r="E11" s="23"/>
      <c r="F11" s="23"/>
    </row>
    <row r="12" spans="2:6" x14ac:dyDescent="0.4">
      <c r="B12" s="17"/>
      <c r="C12" s="17"/>
      <c r="D12" s="17"/>
      <c r="E12" s="23"/>
      <c r="F12" s="23"/>
    </row>
    <row r="13" spans="2:6" x14ac:dyDescent="0.4">
      <c r="B13" s="17"/>
      <c r="C13" s="17"/>
      <c r="D13" s="17"/>
      <c r="E13" s="23"/>
      <c r="F13" s="23"/>
    </row>
    <row r="14" spans="2:6" x14ac:dyDescent="0.4">
      <c r="B14" s="17"/>
      <c r="C14" s="17"/>
      <c r="D14" s="17"/>
      <c r="E14" s="23"/>
      <c r="F14" s="23"/>
    </row>
    <row r="15" spans="2:6" x14ac:dyDescent="0.4">
      <c r="B15" s="17"/>
      <c r="C15" s="17"/>
      <c r="D15" s="17"/>
      <c r="E15" s="23"/>
      <c r="F15" s="23"/>
    </row>
    <row r="16" spans="2:6" x14ac:dyDescent="0.4">
      <c r="B16" s="17"/>
      <c r="C16" s="17"/>
      <c r="D16" s="17"/>
      <c r="E16" s="23"/>
      <c r="F16" s="23"/>
    </row>
    <row r="17" spans="2:6" x14ac:dyDescent="0.4">
      <c r="B17" s="17"/>
      <c r="C17" s="17"/>
      <c r="D17" s="17"/>
      <c r="E17" s="23"/>
      <c r="F17" s="23"/>
    </row>
    <row r="18" spans="2:6" x14ac:dyDescent="0.4">
      <c r="B18" s="17"/>
      <c r="C18" s="17"/>
      <c r="D18" s="17"/>
      <c r="E18" s="23"/>
      <c r="F18" s="23"/>
    </row>
    <row r="19" spans="2:6" x14ac:dyDescent="0.4">
      <c r="B19" s="17"/>
      <c r="C19" s="17"/>
      <c r="D19" s="17"/>
      <c r="E19" s="23"/>
      <c r="F19" s="23"/>
    </row>
    <row r="20" spans="2:6" x14ac:dyDescent="0.4">
      <c r="B20" s="17"/>
      <c r="C20" s="17"/>
      <c r="D20" s="17"/>
      <c r="E20" s="23"/>
      <c r="F20" s="23"/>
    </row>
    <row r="21" spans="2:6" x14ac:dyDescent="0.4">
      <c r="B21" s="17"/>
      <c r="C21" s="17"/>
      <c r="D21" s="17"/>
      <c r="E21" s="23"/>
      <c r="F21" s="23"/>
    </row>
    <row r="22" spans="2:6" x14ac:dyDescent="0.4">
      <c r="B22" s="17"/>
      <c r="C22" s="17"/>
      <c r="D22" s="17"/>
      <c r="E22" s="23"/>
      <c r="F22" s="23"/>
    </row>
    <row r="23" spans="2:6" x14ac:dyDescent="0.4">
      <c r="B23" s="17"/>
      <c r="C23" s="17"/>
      <c r="D23" s="17"/>
      <c r="E23" s="23"/>
      <c r="F23" s="23"/>
    </row>
    <row r="24" spans="2:6" x14ac:dyDescent="0.4">
      <c r="B24" s="17"/>
      <c r="C24" s="17"/>
      <c r="D24" s="17"/>
      <c r="E24" s="23"/>
      <c r="F24" s="23"/>
    </row>
    <row r="25" spans="2:6" x14ac:dyDescent="0.4">
      <c r="B25" s="17"/>
      <c r="C25" s="17"/>
      <c r="D25" s="17"/>
      <c r="E25" s="23"/>
      <c r="F25" s="23"/>
    </row>
    <row r="26" spans="2:6" x14ac:dyDescent="0.4">
      <c r="B26" s="17"/>
      <c r="C26" s="17"/>
      <c r="D26" s="17"/>
      <c r="E26" s="23"/>
      <c r="F26" s="23"/>
    </row>
    <row r="27" spans="2:6" x14ac:dyDescent="0.4">
      <c r="B27" s="17"/>
      <c r="C27" s="17"/>
      <c r="D27" s="17"/>
      <c r="E27" s="23"/>
      <c r="F27" s="23"/>
    </row>
    <row r="28" spans="2:6" x14ac:dyDescent="0.4">
      <c r="B28" s="17"/>
      <c r="C28" s="17"/>
      <c r="D28" s="17"/>
      <c r="E28" s="23"/>
      <c r="F28" s="23"/>
    </row>
    <row r="29" spans="2:6" x14ac:dyDescent="0.4">
      <c r="B29" s="17"/>
      <c r="C29" s="17"/>
      <c r="D29" s="17"/>
      <c r="E29" s="23"/>
      <c r="F29" s="23"/>
    </row>
    <row r="30" spans="2:6" x14ac:dyDescent="0.4">
      <c r="B30" s="17"/>
      <c r="C30" s="17"/>
      <c r="D30" s="17"/>
      <c r="E30" s="23"/>
      <c r="F30" s="23"/>
    </row>
    <row r="31" spans="2:6" x14ac:dyDescent="0.4">
      <c r="B31" s="17"/>
      <c r="C31" s="17"/>
      <c r="D31" s="17"/>
      <c r="E31" s="23"/>
      <c r="F31" s="23"/>
    </row>
    <row r="32" spans="2:6" x14ac:dyDescent="0.4">
      <c r="B32" s="17"/>
      <c r="C32" s="17"/>
      <c r="D32" s="17"/>
      <c r="E32" s="23"/>
      <c r="F32" s="23"/>
    </row>
    <row r="33" spans="2:6" x14ac:dyDescent="0.4">
      <c r="B33" s="17"/>
      <c r="C33" s="17"/>
      <c r="D33" s="17"/>
      <c r="E33" s="23"/>
      <c r="F33" s="23"/>
    </row>
    <row r="34" spans="2:6" x14ac:dyDescent="0.4">
      <c r="B34" s="17"/>
      <c r="C34" s="17"/>
      <c r="D34" s="17"/>
      <c r="E34" s="23"/>
      <c r="F34" s="23"/>
    </row>
    <row r="35" spans="2:6" x14ac:dyDescent="0.4">
      <c r="B35" s="17"/>
      <c r="C35" s="17"/>
      <c r="D35" s="17"/>
      <c r="E35" s="23"/>
      <c r="F35" s="23"/>
    </row>
    <row r="36" spans="2:6" x14ac:dyDescent="0.4">
      <c r="B36" s="17"/>
      <c r="C36" s="17"/>
      <c r="D36" s="17"/>
      <c r="E36" s="23"/>
      <c r="F36" s="23"/>
    </row>
    <row r="37" spans="2:6" x14ac:dyDescent="0.4">
      <c r="B37" s="17"/>
      <c r="C37" s="17"/>
      <c r="D37" s="17"/>
      <c r="E37" s="23"/>
      <c r="F37" s="23"/>
    </row>
    <row r="38" spans="2:6" x14ac:dyDescent="0.4">
      <c r="B38" s="17"/>
      <c r="C38" s="17"/>
      <c r="D38" s="17"/>
      <c r="E38" s="23"/>
      <c r="F38" s="23"/>
    </row>
    <row r="39" spans="2:6" x14ac:dyDescent="0.4">
      <c r="B39" s="17"/>
      <c r="C39" s="17"/>
      <c r="D39" s="17"/>
      <c r="E39" s="23"/>
      <c r="F39" s="23"/>
    </row>
    <row r="40" spans="2:6" x14ac:dyDescent="0.4">
      <c r="B40" s="17"/>
      <c r="C40" s="17"/>
      <c r="D40" s="17"/>
      <c r="E40" s="23"/>
      <c r="F40" s="23"/>
    </row>
    <row r="41" spans="2:6" x14ac:dyDescent="0.4">
      <c r="B41" s="17"/>
      <c r="C41" s="17"/>
      <c r="D41" s="17"/>
      <c r="E41" s="23"/>
      <c r="F41" s="23"/>
    </row>
    <row r="42" spans="2:6" x14ac:dyDescent="0.4">
      <c r="B42" s="17"/>
      <c r="C42" s="17"/>
      <c r="D42" s="17"/>
      <c r="E42" s="23"/>
      <c r="F42" s="23"/>
    </row>
    <row r="43" spans="2:6" x14ac:dyDescent="0.4">
      <c r="B43" s="17"/>
      <c r="C43" s="17"/>
      <c r="D43" s="17"/>
      <c r="E43" s="23"/>
      <c r="F43" s="23"/>
    </row>
    <row r="44" spans="2:6" x14ac:dyDescent="0.4">
      <c r="B44" s="17"/>
      <c r="C44" s="17"/>
      <c r="D44" s="17"/>
      <c r="E44" s="23"/>
      <c r="F44" s="23"/>
    </row>
    <row r="45" spans="2:6" x14ac:dyDescent="0.4">
      <c r="B45" s="17"/>
      <c r="C45" s="17"/>
      <c r="D45" s="17"/>
      <c r="E45" s="23"/>
      <c r="F45" s="23"/>
    </row>
    <row r="46" spans="2:6" x14ac:dyDescent="0.4">
      <c r="B46" s="17"/>
      <c r="C46" s="17"/>
      <c r="D46" s="17"/>
      <c r="E46" s="23"/>
      <c r="F46" s="23"/>
    </row>
    <row r="47" spans="2:6" x14ac:dyDescent="0.4">
      <c r="B47" s="17"/>
      <c r="C47" s="17"/>
      <c r="D47" s="17"/>
      <c r="E47" s="23"/>
      <c r="F47" s="23"/>
    </row>
    <row r="48" spans="2:6" x14ac:dyDescent="0.4">
      <c r="B48" s="17"/>
      <c r="C48" s="17"/>
      <c r="D48" s="17"/>
      <c r="E48" s="23"/>
      <c r="F48" s="23"/>
    </row>
    <row r="49" spans="2:6" x14ac:dyDescent="0.4">
      <c r="B49" s="17"/>
      <c r="C49" s="17"/>
      <c r="D49" s="17"/>
      <c r="E49" s="23"/>
      <c r="F49" s="23"/>
    </row>
    <row r="50" spans="2:6" x14ac:dyDescent="0.4">
      <c r="B50" s="17"/>
      <c r="C50" s="17"/>
      <c r="D50" s="17"/>
      <c r="E50" s="23"/>
      <c r="F50" s="23"/>
    </row>
    <row r="51" spans="2:6" x14ac:dyDescent="0.4">
      <c r="B51" s="17"/>
      <c r="C51" s="17"/>
      <c r="D51" s="17"/>
      <c r="E51" s="23"/>
      <c r="F51" s="23"/>
    </row>
    <row r="52" spans="2:6" x14ac:dyDescent="0.4">
      <c r="B52" s="17"/>
      <c r="C52" s="17"/>
      <c r="D52" s="17"/>
      <c r="E52" s="23"/>
      <c r="F52" s="23"/>
    </row>
    <row r="53" spans="2:6" x14ac:dyDescent="0.4">
      <c r="B53" s="17"/>
      <c r="C53" s="17"/>
      <c r="D53" s="17"/>
      <c r="E53" s="23"/>
      <c r="F53" s="23"/>
    </row>
    <row r="54" spans="2:6" x14ac:dyDescent="0.4">
      <c r="B54" s="17"/>
      <c r="C54" s="17"/>
      <c r="D54" s="17"/>
      <c r="E54" s="23"/>
      <c r="F54" s="23"/>
    </row>
    <row r="55" spans="2:6" x14ac:dyDescent="0.4">
      <c r="B55" s="17"/>
      <c r="C55" s="17"/>
      <c r="D55" s="17"/>
      <c r="E55" s="23"/>
      <c r="F55" s="23"/>
    </row>
    <row r="56" spans="2:6" x14ac:dyDescent="0.4">
      <c r="B56" s="17"/>
      <c r="C56" s="17"/>
      <c r="D56" s="17"/>
      <c r="E56" s="23"/>
      <c r="F56" s="23"/>
    </row>
    <row r="57" spans="2:6" x14ac:dyDescent="0.4">
      <c r="B57" s="17"/>
      <c r="C57" s="17"/>
      <c r="D57" s="17"/>
      <c r="E57" s="23"/>
      <c r="F57" s="23"/>
    </row>
    <row r="58" spans="2:6" x14ac:dyDescent="0.4">
      <c r="B58" s="17"/>
      <c r="C58" s="17"/>
      <c r="D58" s="17"/>
      <c r="E58" s="23"/>
      <c r="F58" s="23"/>
    </row>
    <row r="59" spans="2:6" x14ac:dyDescent="0.4">
      <c r="B59" s="17"/>
      <c r="C59" s="17"/>
      <c r="D59" s="17"/>
      <c r="E59" s="23"/>
      <c r="F59" s="23"/>
    </row>
    <row r="60" spans="2:6" x14ac:dyDescent="0.4">
      <c r="B60" s="17"/>
      <c r="C60" s="17"/>
      <c r="D60" s="17"/>
      <c r="E60" s="23"/>
      <c r="F60" s="23"/>
    </row>
    <row r="61" spans="2:6" x14ac:dyDescent="0.4">
      <c r="B61" s="17"/>
      <c r="C61" s="17"/>
      <c r="D61" s="17"/>
      <c r="E61" s="23"/>
      <c r="F61" s="23"/>
    </row>
    <row r="62" spans="2:6" x14ac:dyDescent="0.4">
      <c r="B62" s="17"/>
      <c r="C62" s="17"/>
      <c r="D62" s="17"/>
      <c r="E62" s="23"/>
      <c r="F62" s="23"/>
    </row>
    <row r="63" spans="2:6" x14ac:dyDescent="0.4">
      <c r="B63" s="17"/>
      <c r="C63" s="17"/>
      <c r="D63" s="17"/>
      <c r="E63" s="23"/>
      <c r="F63" s="23"/>
    </row>
    <row r="64" spans="2:6" x14ac:dyDescent="0.4">
      <c r="B64" s="17"/>
      <c r="C64" s="17"/>
      <c r="D64" s="17"/>
      <c r="E64" s="23"/>
      <c r="F64" s="23"/>
    </row>
    <row r="65" spans="2:6" x14ac:dyDescent="0.4">
      <c r="B65" s="17"/>
      <c r="C65" s="17"/>
      <c r="D65" s="17"/>
      <c r="E65" s="23"/>
      <c r="F65" s="23"/>
    </row>
    <row r="66" spans="2:6" x14ac:dyDescent="0.4">
      <c r="B66" s="17"/>
      <c r="C66" s="17"/>
      <c r="D66" s="17"/>
      <c r="E66" s="23"/>
      <c r="F66" s="23"/>
    </row>
    <row r="67" spans="2:6" x14ac:dyDescent="0.4">
      <c r="B67" s="17"/>
      <c r="C67" s="17"/>
      <c r="D67" s="17"/>
      <c r="E67" s="23"/>
      <c r="F67" s="23"/>
    </row>
    <row r="68" spans="2:6" x14ac:dyDescent="0.4">
      <c r="B68" s="17"/>
      <c r="C68" s="17"/>
      <c r="D68" s="17"/>
      <c r="E68" s="23"/>
      <c r="F68" s="23"/>
    </row>
    <row r="69" spans="2:6" x14ac:dyDescent="0.4">
      <c r="B69" s="17"/>
      <c r="C69" s="17"/>
      <c r="D69" s="17"/>
      <c r="E69" s="23"/>
      <c r="F69" s="23"/>
    </row>
    <row r="70" spans="2:6" x14ac:dyDescent="0.4">
      <c r="B70" s="17"/>
      <c r="C70" s="17"/>
      <c r="D70" s="17"/>
      <c r="E70" s="23"/>
      <c r="F70" s="23"/>
    </row>
    <row r="71" spans="2:6" x14ac:dyDescent="0.4">
      <c r="B71" s="17"/>
      <c r="C71" s="17"/>
      <c r="D71" s="17"/>
      <c r="E71" s="23"/>
      <c r="F71" s="23"/>
    </row>
    <row r="72" spans="2:6" x14ac:dyDescent="0.4">
      <c r="B72" s="17"/>
      <c r="C72" s="17"/>
      <c r="D72" s="17"/>
      <c r="E72" s="23"/>
      <c r="F72" s="23"/>
    </row>
    <row r="73" spans="2:6" x14ac:dyDescent="0.4">
      <c r="B73" s="17"/>
      <c r="C73" s="17"/>
      <c r="D73" s="17"/>
      <c r="E73" s="23"/>
      <c r="F73" s="23"/>
    </row>
    <row r="74" spans="2:6" x14ac:dyDescent="0.4">
      <c r="B74" s="17"/>
      <c r="C74" s="17"/>
      <c r="D74" s="17"/>
      <c r="E74" s="23"/>
      <c r="F74" s="23"/>
    </row>
    <row r="75" spans="2:6" x14ac:dyDescent="0.4">
      <c r="B75" s="17"/>
      <c r="C75" s="17"/>
      <c r="D75" s="17"/>
      <c r="E75" s="23"/>
      <c r="F75" s="23"/>
    </row>
    <row r="76" spans="2:6" x14ac:dyDescent="0.4">
      <c r="B76" s="17"/>
      <c r="C76" s="17"/>
      <c r="D76" s="17"/>
      <c r="E76" s="23"/>
      <c r="F76" s="23"/>
    </row>
    <row r="77" spans="2:6" x14ac:dyDescent="0.4">
      <c r="B77" s="17"/>
      <c r="C77" s="17"/>
      <c r="D77" s="17"/>
      <c r="E77" s="23"/>
      <c r="F77" s="23"/>
    </row>
    <row r="78" spans="2:6" x14ac:dyDescent="0.4">
      <c r="B78" s="17"/>
      <c r="C78" s="17"/>
      <c r="D78" s="17"/>
      <c r="E78" s="23"/>
      <c r="F78" s="23"/>
    </row>
    <row r="79" spans="2:6" x14ac:dyDescent="0.4">
      <c r="B79" s="17"/>
      <c r="C79" s="17"/>
      <c r="D79" s="17"/>
      <c r="E79" s="23"/>
      <c r="F79" s="23"/>
    </row>
    <row r="80" spans="2:6" x14ac:dyDescent="0.4">
      <c r="B80" s="17"/>
      <c r="C80" s="17"/>
      <c r="D80" s="17"/>
      <c r="E80" s="23"/>
      <c r="F80" s="23"/>
    </row>
    <row r="81" spans="2:6" x14ac:dyDescent="0.4">
      <c r="B81" s="17"/>
      <c r="C81" s="17"/>
      <c r="D81" s="17"/>
      <c r="E81" s="23"/>
      <c r="F81" s="23"/>
    </row>
    <row r="82" spans="2:6" x14ac:dyDescent="0.4">
      <c r="B82" s="17"/>
      <c r="C82" s="17"/>
      <c r="D82" s="17"/>
      <c r="E82" s="23"/>
      <c r="F82" s="23"/>
    </row>
    <row r="83" spans="2:6" x14ac:dyDescent="0.4">
      <c r="B83" s="17"/>
      <c r="C83" s="17"/>
      <c r="D83" s="17"/>
      <c r="E83" s="23"/>
      <c r="F83" s="23"/>
    </row>
    <row r="84" spans="2:6" x14ac:dyDescent="0.4">
      <c r="B84" s="17"/>
      <c r="C84" s="17"/>
      <c r="D84" s="17"/>
      <c r="E84" s="23"/>
      <c r="F84" s="23"/>
    </row>
    <row r="85" spans="2:6" x14ac:dyDescent="0.4">
      <c r="B85" s="17"/>
      <c r="C85" s="17"/>
      <c r="D85" s="17"/>
      <c r="E85" s="23"/>
      <c r="F85" s="23"/>
    </row>
    <row r="86" spans="2:6" x14ac:dyDescent="0.4">
      <c r="B86" s="17"/>
      <c r="C86" s="17"/>
      <c r="D86" s="17"/>
      <c r="E86" s="23"/>
      <c r="F86" s="23"/>
    </row>
    <row r="87" spans="2:6" x14ac:dyDescent="0.4">
      <c r="B87" s="17"/>
      <c r="C87" s="17"/>
      <c r="D87" s="17"/>
      <c r="E87" s="23"/>
      <c r="F87" s="23"/>
    </row>
    <row r="88" spans="2:6" x14ac:dyDescent="0.4">
      <c r="B88" s="17"/>
      <c r="C88" s="17"/>
      <c r="D88" s="17"/>
      <c r="E88" s="23"/>
      <c r="F88" s="23"/>
    </row>
    <row r="89" spans="2:6" x14ac:dyDescent="0.4">
      <c r="B89" s="17"/>
      <c r="C89" s="17"/>
      <c r="D89" s="17"/>
      <c r="E89" s="23"/>
      <c r="F89" s="23"/>
    </row>
    <row r="90" spans="2:6" x14ac:dyDescent="0.4">
      <c r="B90" s="17"/>
      <c r="C90" s="17"/>
      <c r="D90" s="17"/>
      <c r="E90" s="23"/>
      <c r="F90" s="23"/>
    </row>
    <row r="91" spans="2:6" x14ac:dyDescent="0.4">
      <c r="B91" s="17"/>
      <c r="C91" s="17"/>
      <c r="D91" s="17"/>
      <c r="E91" s="23"/>
      <c r="F91" s="23"/>
    </row>
    <row r="92" spans="2:6" x14ac:dyDescent="0.4">
      <c r="B92" s="17"/>
      <c r="C92" s="17"/>
      <c r="D92" s="17"/>
      <c r="E92" s="23"/>
      <c r="F92" s="23"/>
    </row>
    <row r="93" spans="2:6" x14ac:dyDescent="0.4">
      <c r="B93" s="17"/>
      <c r="C93" s="17"/>
      <c r="D93" s="17"/>
      <c r="E93" s="23"/>
      <c r="F93" s="23"/>
    </row>
    <row r="94" spans="2:6" x14ac:dyDescent="0.4">
      <c r="B94" s="17"/>
      <c r="C94" s="17"/>
      <c r="D94" s="17"/>
      <c r="E94" s="23"/>
      <c r="F94" s="23"/>
    </row>
    <row r="95" spans="2:6" x14ac:dyDescent="0.4">
      <c r="B95" s="17"/>
      <c r="C95" s="17"/>
      <c r="D95" s="17"/>
      <c r="E95" s="23"/>
      <c r="F95" s="23"/>
    </row>
    <row r="96" spans="2:6" x14ac:dyDescent="0.4">
      <c r="B96" s="17"/>
      <c r="C96" s="17"/>
      <c r="D96" s="17"/>
      <c r="E96" s="23"/>
      <c r="F96" s="23"/>
    </row>
    <row r="97" spans="2:6" x14ac:dyDescent="0.4">
      <c r="B97" s="17"/>
      <c r="C97" s="17"/>
      <c r="D97" s="17"/>
      <c r="E97" s="23"/>
      <c r="F97" s="23"/>
    </row>
    <row r="98" spans="2:6" x14ac:dyDescent="0.4">
      <c r="B98" s="17"/>
      <c r="C98" s="17"/>
      <c r="D98" s="17"/>
      <c r="E98" s="23"/>
      <c r="F98" s="23"/>
    </row>
    <row r="99" spans="2:6" x14ac:dyDescent="0.4">
      <c r="B99" s="17"/>
      <c r="C99" s="17"/>
      <c r="D99" s="17"/>
      <c r="E99" s="23"/>
      <c r="F99" s="23"/>
    </row>
    <row r="100" spans="2:6" x14ac:dyDescent="0.4">
      <c r="B100" s="17"/>
      <c r="C100" s="17"/>
      <c r="D100" s="17"/>
      <c r="E100" s="23"/>
      <c r="F100" s="23"/>
    </row>
  </sheetData>
  <autoFilter ref="B2:F8">
    <filterColumn colId="2">
      <filters>
        <filter val="Y"/>
      </filters>
    </filterColumn>
  </autoFilter>
  <phoneticPr fontId="1" type="noConversion"/>
  <dataValidations count="1">
    <dataValidation type="list" allowBlank="1" showInputMessage="1" showErrorMessage="1" sqref="D3:D100">
      <formula1>"Y,N"</formula1>
    </dataValidation>
  </dataValidations>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117"/>
  <sheetViews>
    <sheetView workbookViewId="0">
      <pane xSplit="1" ySplit="2" topLeftCell="B3" activePane="bottomRight" state="frozen"/>
      <selection pane="topRight" activeCell="B1" sqref="B1"/>
      <selection pane="bottomLeft" activeCell="A3" sqref="A3"/>
      <selection pane="bottomRight" activeCell="C38" sqref="C38"/>
    </sheetView>
  </sheetViews>
  <sheetFormatPr defaultColWidth="9" defaultRowHeight="13.2" x14ac:dyDescent="0.4"/>
  <cols>
    <col min="1" max="1" width="4.5" style="1" customWidth="1"/>
    <col min="2" max="2" width="24.69921875" style="8" customWidth="1"/>
    <col min="3" max="3" width="11.59765625" style="8" customWidth="1"/>
    <col min="4" max="4" width="16.09765625" style="2" customWidth="1"/>
    <col min="5" max="5" width="10.69921875" style="8" customWidth="1"/>
    <col min="6" max="6" width="11" style="9" customWidth="1"/>
    <col min="7" max="7" width="11.3984375" style="8" customWidth="1"/>
    <col min="8" max="8" width="10" style="9" customWidth="1"/>
    <col min="9" max="9" width="10.09765625" style="10" customWidth="1"/>
    <col min="10" max="10" width="60.09765625" style="2" customWidth="1"/>
    <col min="11" max="11" width="9" style="1"/>
    <col min="12" max="15" width="9" style="45"/>
    <col min="16" max="16384" width="9" style="1"/>
  </cols>
  <sheetData>
    <row r="2" spans="2:15" s="7" customFormat="1" x14ac:dyDescent="0.4">
      <c r="B2" s="3" t="s">
        <v>304</v>
      </c>
      <c r="C2" s="3" t="s">
        <v>3</v>
      </c>
      <c r="D2" s="3" t="s">
        <v>4</v>
      </c>
      <c r="E2" s="3" t="s">
        <v>5</v>
      </c>
      <c r="F2" s="11" t="s">
        <v>8</v>
      </c>
      <c r="G2" s="3" t="s">
        <v>6</v>
      </c>
      <c r="H2" s="11" t="s">
        <v>9</v>
      </c>
      <c r="I2" s="11" t="s">
        <v>23</v>
      </c>
      <c r="J2" s="3" t="s">
        <v>7</v>
      </c>
      <c r="L2" s="44"/>
      <c r="M2" s="44"/>
      <c r="N2" s="44"/>
      <c r="O2" s="44"/>
    </row>
    <row r="3" spans="2:15" x14ac:dyDescent="0.4">
      <c r="B3" s="4" t="s">
        <v>25</v>
      </c>
      <c r="C3" s="12" t="s">
        <v>17</v>
      </c>
      <c r="D3" s="5" t="s">
        <v>14</v>
      </c>
      <c r="E3" s="12" t="s">
        <v>13</v>
      </c>
      <c r="F3" s="13">
        <v>24550</v>
      </c>
      <c r="G3" s="12" t="s">
        <v>22</v>
      </c>
      <c r="H3" s="13">
        <v>27200</v>
      </c>
      <c r="I3" s="14">
        <f t="shared" ref="I3:I46" si="0">IF(H3="", "", IFERROR( ((H3-F3)/F3), ""))</f>
        <v>0.1079429735234216</v>
      </c>
      <c r="J3" s="5" t="s">
        <v>225</v>
      </c>
    </row>
    <row r="4" spans="2:15" x14ac:dyDescent="0.4">
      <c r="B4" s="4" t="s">
        <v>25</v>
      </c>
      <c r="C4" s="12" t="s">
        <v>18</v>
      </c>
      <c r="D4" s="5" t="s">
        <v>15</v>
      </c>
      <c r="E4" s="12" t="s">
        <v>13</v>
      </c>
      <c r="F4" s="13">
        <v>4210</v>
      </c>
      <c r="G4" s="12" t="s">
        <v>22</v>
      </c>
      <c r="H4" s="13">
        <v>4705</v>
      </c>
      <c r="I4" s="14">
        <f t="shared" si="0"/>
        <v>0.11757719714964371</v>
      </c>
      <c r="J4" s="5" t="s">
        <v>226</v>
      </c>
    </row>
    <row r="5" spans="2:15" x14ac:dyDescent="0.4">
      <c r="B5" s="4" t="s">
        <v>25</v>
      </c>
      <c r="C5" s="12" t="s">
        <v>19</v>
      </c>
      <c r="D5" s="5" t="s">
        <v>16</v>
      </c>
      <c r="E5" s="12" t="s">
        <v>13</v>
      </c>
      <c r="F5" s="13">
        <v>1515</v>
      </c>
      <c r="G5" s="12" t="s">
        <v>22</v>
      </c>
      <c r="H5" s="13">
        <v>1450</v>
      </c>
      <c r="I5" s="14">
        <f t="shared" si="0"/>
        <v>-4.2904290429042903E-2</v>
      </c>
      <c r="J5" s="5" t="s">
        <v>227</v>
      </c>
    </row>
    <row r="6" spans="2:15" x14ac:dyDescent="0.4">
      <c r="B6" s="4" t="s">
        <v>25</v>
      </c>
      <c r="C6" s="12" t="s">
        <v>20</v>
      </c>
      <c r="D6" s="5" t="s">
        <v>24</v>
      </c>
      <c r="E6" s="12" t="s">
        <v>13</v>
      </c>
      <c r="F6" s="13">
        <v>13000</v>
      </c>
      <c r="G6" s="12" t="s">
        <v>22</v>
      </c>
      <c r="H6" s="13">
        <v>16900</v>
      </c>
      <c r="I6" s="14">
        <f t="shared" si="0"/>
        <v>0.3</v>
      </c>
      <c r="J6" s="5" t="s">
        <v>229</v>
      </c>
    </row>
    <row r="7" spans="2:15" x14ac:dyDescent="0.4">
      <c r="B7" s="4" t="s">
        <v>26</v>
      </c>
      <c r="C7" s="12" t="s">
        <v>27</v>
      </c>
      <c r="D7" s="5" t="s">
        <v>28</v>
      </c>
      <c r="E7" s="12" t="s">
        <v>21</v>
      </c>
      <c r="F7" s="13">
        <v>32150</v>
      </c>
      <c r="G7" s="12" t="s">
        <v>45</v>
      </c>
      <c r="H7" s="13">
        <v>30450</v>
      </c>
      <c r="I7" s="14">
        <f t="shared" si="0"/>
        <v>-5.2877138413685847E-2</v>
      </c>
      <c r="J7" s="5" t="s">
        <v>228</v>
      </c>
    </row>
    <row r="8" spans="2:15" x14ac:dyDescent="0.4">
      <c r="B8" s="4" t="s">
        <v>26</v>
      </c>
      <c r="C8" s="12" t="s">
        <v>29</v>
      </c>
      <c r="D8" s="5" t="s">
        <v>30</v>
      </c>
      <c r="E8" s="12" t="s">
        <v>21</v>
      </c>
      <c r="F8" s="13">
        <v>6970</v>
      </c>
      <c r="G8" s="12" t="s">
        <v>45</v>
      </c>
      <c r="H8" s="13">
        <v>6760</v>
      </c>
      <c r="I8" s="14">
        <f t="shared" si="0"/>
        <v>-3.0129124820659971E-2</v>
      </c>
      <c r="J8" s="5" t="s">
        <v>226</v>
      </c>
    </row>
    <row r="9" spans="2:15" x14ac:dyDescent="0.4">
      <c r="B9" s="4" t="s">
        <v>26</v>
      </c>
      <c r="C9" s="12" t="s">
        <v>31</v>
      </c>
      <c r="D9" s="5" t="s">
        <v>32</v>
      </c>
      <c r="E9" s="12" t="s">
        <v>21</v>
      </c>
      <c r="F9" s="13">
        <v>7170</v>
      </c>
      <c r="G9" s="12" t="s">
        <v>45</v>
      </c>
      <c r="H9" s="13">
        <v>6810</v>
      </c>
      <c r="I9" s="14">
        <f t="shared" si="0"/>
        <v>-5.0209205020920501E-2</v>
      </c>
      <c r="J9" s="5" t="s">
        <v>228</v>
      </c>
    </row>
    <row r="10" spans="2:15" x14ac:dyDescent="0.4">
      <c r="B10" s="4" t="s">
        <v>26</v>
      </c>
      <c r="C10" s="12" t="s">
        <v>35</v>
      </c>
      <c r="D10" s="5" t="s">
        <v>36</v>
      </c>
      <c r="E10" s="12" t="s">
        <v>46</v>
      </c>
      <c r="F10" s="13">
        <v>13650</v>
      </c>
      <c r="G10" s="12" t="s">
        <v>73</v>
      </c>
      <c r="H10" s="13">
        <v>13550</v>
      </c>
      <c r="I10" s="14">
        <f t="shared" si="0"/>
        <v>-7.326007326007326E-3</v>
      </c>
      <c r="J10" s="5" t="s">
        <v>226</v>
      </c>
    </row>
    <row r="11" spans="2:15" x14ac:dyDescent="0.4">
      <c r="B11" s="4" t="s">
        <v>26</v>
      </c>
      <c r="C11" s="12" t="s">
        <v>37</v>
      </c>
      <c r="D11" s="5" t="s">
        <v>38</v>
      </c>
      <c r="E11" s="12" t="s">
        <v>46</v>
      </c>
      <c r="F11" s="13">
        <v>20000</v>
      </c>
      <c r="G11" s="12" t="s">
        <v>73</v>
      </c>
      <c r="H11" s="13">
        <v>20100</v>
      </c>
      <c r="I11" s="14">
        <f t="shared" si="0"/>
        <v>5.0000000000000001E-3</v>
      </c>
      <c r="J11" s="5" t="s">
        <v>226</v>
      </c>
    </row>
    <row r="12" spans="2:15" x14ac:dyDescent="0.4">
      <c r="B12" s="4" t="s">
        <v>26</v>
      </c>
      <c r="C12" s="12" t="s">
        <v>71</v>
      </c>
      <c r="D12" s="5" t="s">
        <v>39</v>
      </c>
      <c r="E12" s="12" t="s">
        <v>45</v>
      </c>
      <c r="F12" s="13">
        <v>1350</v>
      </c>
      <c r="G12" s="12" t="s">
        <v>73</v>
      </c>
      <c r="H12" s="13">
        <v>1335</v>
      </c>
      <c r="I12" s="14">
        <f t="shared" si="0"/>
        <v>-1.1111111111111112E-2</v>
      </c>
      <c r="J12" s="5" t="s">
        <v>226</v>
      </c>
    </row>
    <row r="13" spans="2:15" x14ac:dyDescent="0.4">
      <c r="B13" s="4" t="s">
        <v>26</v>
      </c>
      <c r="C13" s="12" t="s">
        <v>72</v>
      </c>
      <c r="D13" s="5" t="s">
        <v>40</v>
      </c>
      <c r="E13" s="12" t="s">
        <v>45</v>
      </c>
      <c r="F13" s="13">
        <v>6440</v>
      </c>
      <c r="G13" s="12" t="s">
        <v>73</v>
      </c>
      <c r="H13" s="13">
        <v>6220</v>
      </c>
      <c r="I13" s="14">
        <f t="shared" si="0"/>
        <v>-3.4161490683229816E-2</v>
      </c>
      <c r="J13" s="5" t="s">
        <v>226</v>
      </c>
    </row>
    <row r="14" spans="2:15" x14ac:dyDescent="0.4">
      <c r="B14" s="4" t="s">
        <v>26</v>
      </c>
      <c r="C14" s="12" t="s">
        <v>41</v>
      </c>
      <c r="D14" s="5" t="s">
        <v>42</v>
      </c>
      <c r="E14" s="12" t="s">
        <v>45</v>
      </c>
      <c r="F14" s="13">
        <v>4950</v>
      </c>
      <c r="G14" s="12" t="s">
        <v>73</v>
      </c>
      <c r="H14" s="13">
        <v>4990</v>
      </c>
      <c r="I14" s="14">
        <f t="shared" si="0"/>
        <v>8.0808080808080808E-3</v>
      </c>
      <c r="J14" s="5" t="s">
        <v>226</v>
      </c>
    </row>
    <row r="15" spans="2:15" x14ac:dyDescent="0.4">
      <c r="B15" s="4" t="s">
        <v>26</v>
      </c>
      <c r="C15" s="12" t="s">
        <v>43</v>
      </c>
      <c r="D15" s="5" t="s">
        <v>44</v>
      </c>
      <c r="E15" s="12" t="s">
        <v>45</v>
      </c>
      <c r="F15" s="13">
        <v>3835</v>
      </c>
      <c r="G15" s="12" t="s">
        <v>73</v>
      </c>
      <c r="H15" s="13">
        <v>3930</v>
      </c>
      <c r="I15" s="14">
        <f t="shared" si="0"/>
        <v>2.4771838331160364E-2</v>
      </c>
      <c r="J15" s="5" t="s">
        <v>226</v>
      </c>
    </row>
    <row r="16" spans="2:15" x14ac:dyDescent="0.4">
      <c r="B16" s="4" t="s">
        <v>51</v>
      </c>
      <c r="C16" s="12" t="s">
        <v>47</v>
      </c>
      <c r="D16" s="5" t="s">
        <v>48</v>
      </c>
      <c r="E16" s="12" t="s">
        <v>45</v>
      </c>
      <c r="F16" s="13">
        <v>1025</v>
      </c>
      <c r="G16" s="12" t="s">
        <v>85</v>
      </c>
      <c r="H16" s="13">
        <v>1030</v>
      </c>
      <c r="I16" s="14">
        <f t="shared" si="0"/>
        <v>4.8780487804878049E-3</v>
      </c>
      <c r="J16" s="5" t="s">
        <v>230</v>
      </c>
    </row>
    <row r="17" spans="2:10" x14ac:dyDescent="0.4">
      <c r="B17" s="4" t="s">
        <v>51</v>
      </c>
      <c r="C17" s="12" t="s">
        <v>49</v>
      </c>
      <c r="D17" s="5" t="s">
        <v>50</v>
      </c>
      <c r="E17" s="12" t="s">
        <v>45</v>
      </c>
      <c r="F17" s="13">
        <v>1910</v>
      </c>
      <c r="G17" s="12" t="s">
        <v>85</v>
      </c>
      <c r="H17" s="13">
        <v>1590</v>
      </c>
      <c r="I17" s="14">
        <f t="shared" si="0"/>
        <v>-0.16753926701570682</v>
      </c>
      <c r="J17" s="5" t="s">
        <v>226</v>
      </c>
    </row>
    <row r="18" spans="2:10" x14ac:dyDescent="0.4">
      <c r="B18" s="4" t="s">
        <v>26</v>
      </c>
      <c r="C18" s="12" t="s">
        <v>77</v>
      </c>
      <c r="D18" s="5" t="s">
        <v>78</v>
      </c>
      <c r="E18" s="12" t="s">
        <v>75</v>
      </c>
      <c r="F18" s="13">
        <v>6850</v>
      </c>
      <c r="G18" s="12" t="s">
        <v>85</v>
      </c>
      <c r="H18" s="13">
        <v>6440</v>
      </c>
      <c r="I18" s="14">
        <f t="shared" si="0"/>
        <v>-5.9854014598540145E-2</v>
      </c>
      <c r="J18" s="5" t="s">
        <v>226</v>
      </c>
    </row>
    <row r="19" spans="2:10" x14ac:dyDescent="0.4">
      <c r="B19" s="4" t="s">
        <v>76</v>
      </c>
      <c r="C19" s="12" t="s">
        <v>79</v>
      </c>
      <c r="D19" s="5" t="s">
        <v>74</v>
      </c>
      <c r="E19" s="12" t="s">
        <v>75</v>
      </c>
      <c r="F19" s="13">
        <v>1155</v>
      </c>
      <c r="G19" s="12" t="s">
        <v>85</v>
      </c>
      <c r="H19" s="13">
        <v>1410</v>
      </c>
      <c r="I19" s="14">
        <f t="shared" si="0"/>
        <v>0.22077922077922077</v>
      </c>
      <c r="J19" s="5" t="s">
        <v>226</v>
      </c>
    </row>
    <row r="20" spans="2:10" x14ac:dyDescent="0.4">
      <c r="B20" s="4" t="s">
        <v>80</v>
      </c>
      <c r="C20" s="12" t="s">
        <v>81</v>
      </c>
      <c r="D20" s="5" t="s">
        <v>82</v>
      </c>
      <c r="E20" s="12" t="s">
        <v>75</v>
      </c>
      <c r="F20" s="13">
        <v>29200</v>
      </c>
      <c r="G20" s="12" t="s">
        <v>85</v>
      </c>
      <c r="H20" s="13">
        <v>30050</v>
      </c>
      <c r="I20" s="14">
        <f t="shared" si="0"/>
        <v>2.9109589041095889E-2</v>
      </c>
      <c r="J20" s="5" t="s">
        <v>226</v>
      </c>
    </row>
    <row r="21" spans="2:10" x14ac:dyDescent="0.4">
      <c r="B21" s="4" t="s">
        <v>80</v>
      </c>
      <c r="C21" s="12" t="s">
        <v>83</v>
      </c>
      <c r="D21" s="5" t="s">
        <v>84</v>
      </c>
      <c r="E21" s="12" t="s">
        <v>75</v>
      </c>
      <c r="F21" s="13">
        <v>6290</v>
      </c>
      <c r="G21" s="12" t="s">
        <v>85</v>
      </c>
      <c r="H21" s="13">
        <v>5810</v>
      </c>
      <c r="I21" s="14">
        <f t="shared" si="0"/>
        <v>-7.6311605723370424E-2</v>
      </c>
      <c r="J21" s="5" t="s">
        <v>226</v>
      </c>
    </row>
    <row r="22" spans="2:10" x14ac:dyDescent="0.4">
      <c r="B22" s="4"/>
      <c r="C22" s="12"/>
      <c r="D22" s="5"/>
      <c r="E22" s="12"/>
      <c r="F22" s="13"/>
      <c r="G22" s="12"/>
      <c r="H22" s="13"/>
      <c r="I22" s="14"/>
      <c r="J22" s="5"/>
    </row>
    <row r="23" spans="2:10" x14ac:dyDescent="0.4">
      <c r="B23" s="4" t="s">
        <v>87</v>
      </c>
      <c r="C23" s="12" t="s">
        <v>91</v>
      </c>
      <c r="D23" s="5" t="s">
        <v>92</v>
      </c>
      <c r="E23" s="12" t="s">
        <v>90</v>
      </c>
      <c r="F23" s="13">
        <v>3680</v>
      </c>
      <c r="G23" s="12" t="s">
        <v>102</v>
      </c>
      <c r="H23" s="13">
        <v>3680</v>
      </c>
      <c r="I23" s="14">
        <f t="shared" si="0"/>
        <v>0</v>
      </c>
      <c r="J23" s="5" t="s">
        <v>231</v>
      </c>
    </row>
    <row r="24" spans="2:10" x14ac:dyDescent="0.4">
      <c r="B24" s="4" t="s">
        <v>113</v>
      </c>
      <c r="C24" s="12" t="s">
        <v>88</v>
      </c>
      <c r="D24" s="5" t="s">
        <v>89</v>
      </c>
      <c r="E24" s="12" t="s">
        <v>90</v>
      </c>
      <c r="F24" s="13">
        <v>23450</v>
      </c>
      <c r="G24" s="12" t="s">
        <v>102</v>
      </c>
      <c r="H24" s="13">
        <v>23350</v>
      </c>
      <c r="I24" s="14">
        <f t="shared" si="0"/>
        <v>-4.2643923240938165E-3</v>
      </c>
      <c r="J24" s="5" t="s">
        <v>231</v>
      </c>
    </row>
    <row r="25" spans="2:10" x14ac:dyDescent="0.4">
      <c r="B25" s="4"/>
      <c r="C25" s="12"/>
      <c r="D25" s="5"/>
      <c r="E25" s="12"/>
      <c r="F25" s="13"/>
      <c r="G25" s="12"/>
      <c r="H25" s="13"/>
      <c r="I25" s="14"/>
      <c r="J25" s="5"/>
    </row>
    <row r="26" spans="2:10" x14ac:dyDescent="0.4">
      <c r="B26" s="4" t="s">
        <v>113</v>
      </c>
      <c r="C26" s="12" t="s">
        <v>100</v>
      </c>
      <c r="D26" s="5" t="s">
        <v>101</v>
      </c>
      <c r="E26" s="12" t="s">
        <v>102</v>
      </c>
      <c r="F26" s="13">
        <v>9160</v>
      </c>
      <c r="G26" s="12" t="s">
        <v>99</v>
      </c>
      <c r="H26" s="13">
        <v>9573</v>
      </c>
      <c r="I26" s="14">
        <f t="shared" si="0"/>
        <v>4.5087336244541483E-2</v>
      </c>
      <c r="J26" s="5" t="s">
        <v>231</v>
      </c>
    </row>
    <row r="27" spans="2:10" x14ac:dyDescent="0.4">
      <c r="B27" s="4"/>
      <c r="C27" s="12"/>
      <c r="D27" s="5"/>
      <c r="E27" s="12"/>
      <c r="F27" s="13"/>
      <c r="G27" s="12"/>
      <c r="H27" s="13"/>
      <c r="I27" s="14"/>
      <c r="J27" s="5"/>
    </row>
    <row r="28" spans="2:10" x14ac:dyDescent="0.4">
      <c r="B28" s="4" t="s">
        <v>112</v>
      </c>
      <c r="C28" s="12" t="s">
        <v>104</v>
      </c>
      <c r="D28" s="5" t="s">
        <v>103</v>
      </c>
      <c r="E28" s="12" t="s">
        <v>98</v>
      </c>
      <c r="F28" s="13">
        <v>14221</v>
      </c>
      <c r="G28" s="12" t="s">
        <v>111</v>
      </c>
      <c r="H28" s="13">
        <v>14321</v>
      </c>
      <c r="I28" s="14">
        <f t="shared" si="0"/>
        <v>7.0318542999789043E-3</v>
      </c>
      <c r="J28" s="5" t="s">
        <v>231</v>
      </c>
    </row>
    <row r="29" spans="2:10" x14ac:dyDescent="0.4">
      <c r="B29" s="4" t="s">
        <v>112</v>
      </c>
      <c r="C29" s="12" t="s">
        <v>106</v>
      </c>
      <c r="D29" s="5" t="s">
        <v>105</v>
      </c>
      <c r="E29" s="12" t="s">
        <v>98</v>
      </c>
      <c r="F29" s="13">
        <v>12682</v>
      </c>
      <c r="G29" s="12" t="s">
        <v>111</v>
      </c>
      <c r="H29" s="13">
        <v>12500</v>
      </c>
      <c r="I29" s="14">
        <f t="shared" si="0"/>
        <v>-1.4351048730484151E-2</v>
      </c>
      <c r="J29" s="5" t="s">
        <v>231</v>
      </c>
    </row>
    <row r="30" spans="2:10" x14ac:dyDescent="0.4">
      <c r="B30" s="4" t="s">
        <v>112</v>
      </c>
      <c r="C30" s="12" t="s">
        <v>108</v>
      </c>
      <c r="D30" s="5" t="s">
        <v>107</v>
      </c>
      <c r="E30" s="12" t="s">
        <v>98</v>
      </c>
      <c r="F30" s="13">
        <v>10000</v>
      </c>
      <c r="G30" s="12" t="s">
        <v>111</v>
      </c>
      <c r="H30" s="13">
        <v>9918</v>
      </c>
      <c r="I30" s="14">
        <f t="shared" si="0"/>
        <v>-8.2000000000000007E-3</v>
      </c>
      <c r="J30" s="5" t="s">
        <v>231</v>
      </c>
    </row>
    <row r="31" spans="2:10" x14ac:dyDescent="0.4">
      <c r="B31" s="4" t="s">
        <v>112</v>
      </c>
      <c r="C31" s="12" t="s">
        <v>109</v>
      </c>
      <c r="D31" s="5" t="s">
        <v>110</v>
      </c>
      <c r="E31" s="12" t="s">
        <v>98</v>
      </c>
      <c r="F31" s="13">
        <v>6981</v>
      </c>
      <c r="G31" s="12" t="s">
        <v>111</v>
      </c>
      <c r="H31" s="13">
        <v>6930</v>
      </c>
      <c r="I31" s="14">
        <f t="shared" si="0"/>
        <v>-7.30554361839278E-3</v>
      </c>
      <c r="J31" s="5" t="s">
        <v>231</v>
      </c>
    </row>
    <row r="32" spans="2:10" x14ac:dyDescent="0.4">
      <c r="B32" s="4"/>
      <c r="C32" s="12"/>
      <c r="D32" s="5"/>
      <c r="E32" s="12"/>
      <c r="F32" s="13"/>
      <c r="G32" s="12"/>
      <c r="H32" s="13"/>
      <c r="I32" s="14"/>
      <c r="J32" s="5"/>
    </row>
    <row r="33" spans="2:10" x14ac:dyDescent="0.4">
      <c r="B33" s="4" t="s">
        <v>112</v>
      </c>
      <c r="C33" s="12" t="s">
        <v>116</v>
      </c>
      <c r="D33" s="5" t="s">
        <v>114</v>
      </c>
      <c r="E33" s="12" t="s">
        <v>111</v>
      </c>
      <c r="F33" s="13">
        <v>8765</v>
      </c>
      <c r="G33" s="12" t="s">
        <v>131</v>
      </c>
      <c r="H33" s="13">
        <v>8860</v>
      </c>
      <c r="I33" s="14">
        <f t="shared" si="0"/>
        <v>1.0838562464346835E-2</v>
      </c>
      <c r="J33" s="5" t="s">
        <v>231</v>
      </c>
    </row>
    <row r="34" spans="2:10" x14ac:dyDescent="0.4">
      <c r="B34" s="4" t="s">
        <v>112</v>
      </c>
      <c r="C34" s="12" t="s">
        <v>115</v>
      </c>
      <c r="D34" s="27" t="s">
        <v>117</v>
      </c>
      <c r="E34" s="12" t="s">
        <v>111</v>
      </c>
      <c r="F34" s="13">
        <v>2945</v>
      </c>
      <c r="G34" s="12" t="s">
        <v>131</v>
      </c>
      <c r="H34" s="13">
        <v>2905</v>
      </c>
      <c r="I34" s="14">
        <f t="shared" si="0"/>
        <v>-1.3582342954159592E-2</v>
      </c>
      <c r="J34" s="5" t="s">
        <v>231</v>
      </c>
    </row>
    <row r="35" spans="2:10" x14ac:dyDescent="0.4">
      <c r="B35" s="4" t="s">
        <v>112</v>
      </c>
      <c r="C35" s="12" t="s">
        <v>119</v>
      </c>
      <c r="D35" s="27" t="s">
        <v>118</v>
      </c>
      <c r="E35" s="12" t="s">
        <v>111</v>
      </c>
      <c r="F35" s="13">
        <v>2475</v>
      </c>
      <c r="G35" s="12" t="s">
        <v>131</v>
      </c>
      <c r="H35" s="13">
        <v>2470</v>
      </c>
      <c r="I35" s="14">
        <f t="shared" si="0"/>
        <v>-2.0202020202020202E-3</v>
      </c>
      <c r="J35" s="5" t="s">
        <v>231</v>
      </c>
    </row>
    <row r="36" spans="2:10" x14ac:dyDescent="0.4">
      <c r="B36" s="4"/>
      <c r="C36" s="12"/>
      <c r="D36" s="27"/>
      <c r="E36" s="12"/>
      <c r="F36" s="13"/>
      <c r="G36" s="12"/>
      <c r="H36" s="13"/>
      <c r="I36" s="14"/>
      <c r="J36" s="5"/>
    </row>
    <row r="37" spans="2:10" x14ac:dyDescent="0.4">
      <c r="B37" s="4" t="s">
        <v>147</v>
      </c>
      <c r="C37" s="12" t="s">
        <v>223</v>
      </c>
      <c r="D37" s="5" t="s">
        <v>148</v>
      </c>
      <c r="E37" s="12" t="s">
        <v>152</v>
      </c>
      <c r="F37" s="13">
        <v>4275</v>
      </c>
      <c r="G37" s="12" t="s">
        <v>213</v>
      </c>
      <c r="H37" s="13">
        <v>4190</v>
      </c>
      <c r="I37" s="14">
        <f t="shared" si="0"/>
        <v>-1.9883040935672516E-2</v>
      </c>
      <c r="J37" s="5" t="s">
        <v>231</v>
      </c>
    </row>
    <row r="38" spans="2:10" x14ac:dyDescent="0.4">
      <c r="B38" s="4" t="s">
        <v>147</v>
      </c>
      <c r="C38" s="12" t="s">
        <v>153</v>
      </c>
      <c r="D38" s="5" t="s">
        <v>149</v>
      </c>
      <c r="E38" s="12" t="s">
        <v>152</v>
      </c>
      <c r="F38" s="13">
        <v>27750</v>
      </c>
      <c r="G38" s="12" t="s">
        <v>213</v>
      </c>
      <c r="H38" s="13">
        <v>28368</v>
      </c>
      <c r="I38" s="14">
        <f t="shared" si="0"/>
        <v>2.227027027027027E-2</v>
      </c>
      <c r="J38" s="5" t="s">
        <v>231</v>
      </c>
    </row>
    <row r="39" spans="2:10" x14ac:dyDescent="0.4">
      <c r="B39" s="4" t="s">
        <v>147</v>
      </c>
      <c r="C39" s="12" t="s">
        <v>154</v>
      </c>
      <c r="D39" s="5" t="s">
        <v>150</v>
      </c>
      <c r="E39" s="12" t="s">
        <v>152</v>
      </c>
      <c r="F39" s="13">
        <v>9690</v>
      </c>
      <c r="G39" s="12" t="s">
        <v>213</v>
      </c>
      <c r="H39" s="13">
        <v>9891</v>
      </c>
      <c r="I39" s="14">
        <f t="shared" si="0"/>
        <v>2.0743034055727555E-2</v>
      </c>
      <c r="J39" s="5" t="s">
        <v>231</v>
      </c>
    </row>
    <row r="40" spans="2:10" x14ac:dyDescent="0.4">
      <c r="B40" s="4" t="s">
        <v>214</v>
      </c>
      <c r="C40" s="12" t="s">
        <v>155</v>
      </c>
      <c r="D40" s="5" t="s">
        <v>151</v>
      </c>
      <c r="E40" s="12" t="s">
        <v>152</v>
      </c>
      <c r="F40" s="13">
        <v>10088</v>
      </c>
      <c r="G40" s="12" t="s">
        <v>213</v>
      </c>
      <c r="H40" s="13">
        <v>10400</v>
      </c>
      <c r="I40" s="14">
        <f t="shared" si="0"/>
        <v>3.0927835051546393E-2</v>
      </c>
      <c r="J40" s="5" t="s">
        <v>231</v>
      </c>
    </row>
    <row r="41" spans="2:10" x14ac:dyDescent="0.4">
      <c r="B41" s="4"/>
      <c r="C41" s="12"/>
      <c r="D41" s="5"/>
      <c r="E41" s="12"/>
      <c r="F41" s="13"/>
      <c r="G41" s="12"/>
      <c r="H41" s="13"/>
      <c r="I41" s="14"/>
      <c r="J41" s="5"/>
    </row>
    <row r="42" spans="2:10" x14ac:dyDescent="0.4">
      <c r="B42" s="4" t="s">
        <v>214</v>
      </c>
      <c r="C42" s="12" t="s">
        <v>218</v>
      </c>
      <c r="D42" s="5" t="s">
        <v>217</v>
      </c>
      <c r="E42" s="12" t="s">
        <v>212</v>
      </c>
      <c r="F42" s="13">
        <v>11000</v>
      </c>
      <c r="G42" s="12" t="s">
        <v>219</v>
      </c>
      <c r="H42" s="13">
        <v>11150</v>
      </c>
      <c r="I42" s="14">
        <f>IF(H42="", "", IFERROR( ((H42-F42)/F42), ""))</f>
        <v>1.3636363636363636E-2</v>
      </c>
      <c r="J42" s="5" t="s">
        <v>231</v>
      </c>
    </row>
    <row r="43" spans="2:10" x14ac:dyDescent="0.4">
      <c r="B43" s="4" t="s">
        <v>214</v>
      </c>
      <c r="C43" s="12" t="s">
        <v>216</v>
      </c>
      <c r="D43" s="5" t="s">
        <v>215</v>
      </c>
      <c r="E43" s="12" t="s">
        <v>212</v>
      </c>
      <c r="F43" s="13">
        <v>34205</v>
      </c>
      <c r="G43" s="12" t="s">
        <v>219</v>
      </c>
      <c r="H43" s="13">
        <v>37176</v>
      </c>
      <c r="I43" s="14">
        <f t="shared" si="0"/>
        <v>8.6858646396725622E-2</v>
      </c>
      <c r="J43" s="5" t="s">
        <v>231</v>
      </c>
    </row>
    <row r="44" spans="2:10" x14ac:dyDescent="0.4">
      <c r="B44" s="4"/>
      <c r="C44" s="12"/>
      <c r="D44" s="5"/>
      <c r="E44" s="12"/>
      <c r="F44" s="13"/>
      <c r="G44" s="12"/>
      <c r="H44" s="13"/>
      <c r="I44" s="14"/>
      <c r="J44" s="5"/>
    </row>
    <row r="45" spans="2:10" x14ac:dyDescent="0.4">
      <c r="B45" s="4" t="s">
        <v>214</v>
      </c>
      <c r="C45" s="12" t="s">
        <v>218</v>
      </c>
      <c r="D45" s="5" t="s">
        <v>217</v>
      </c>
      <c r="E45" s="12" t="s">
        <v>219</v>
      </c>
      <c r="F45" s="13">
        <v>11458</v>
      </c>
      <c r="G45" s="12" t="s">
        <v>224</v>
      </c>
      <c r="H45" s="13">
        <v>11299</v>
      </c>
      <c r="I45" s="14">
        <f t="shared" si="0"/>
        <v>-1.3876767324140339E-2</v>
      </c>
      <c r="J45" s="5" t="s">
        <v>231</v>
      </c>
    </row>
    <row r="46" spans="2:10" x14ac:dyDescent="0.4">
      <c r="B46" s="4" t="s">
        <v>222</v>
      </c>
      <c r="C46" s="12" t="s">
        <v>221</v>
      </c>
      <c r="D46" s="5" t="s">
        <v>220</v>
      </c>
      <c r="E46" s="12" t="s">
        <v>219</v>
      </c>
      <c r="F46" s="13">
        <v>25750</v>
      </c>
      <c r="G46" s="12" t="s">
        <v>224</v>
      </c>
      <c r="H46" s="13">
        <v>24800</v>
      </c>
      <c r="I46" s="14">
        <f t="shared" si="0"/>
        <v>-3.6893203883495145E-2</v>
      </c>
      <c r="J46" s="5" t="s">
        <v>231</v>
      </c>
    </row>
    <row r="47" spans="2:10" x14ac:dyDescent="0.4">
      <c r="B47" s="4"/>
      <c r="C47" s="12"/>
      <c r="D47" s="5"/>
      <c r="E47" s="12"/>
      <c r="F47" s="13"/>
      <c r="G47" s="12"/>
      <c r="H47" s="13"/>
      <c r="I47" s="14" t="str">
        <f t="shared" ref="I47:I63" si="1">IF(H47="", "", IFERROR( ((H47-F47)/F47), ""))</f>
        <v/>
      </c>
      <c r="J47" s="5"/>
    </row>
    <row r="48" spans="2:10" x14ac:dyDescent="0.4">
      <c r="B48" s="4" t="s">
        <v>147</v>
      </c>
      <c r="C48" s="12" t="s">
        <v>233</v>
      </c>
      <c r="D48" s="5" t="s">
        <v>232</v>
      </c>
      <c r="E48" s="12" t="s">
        <v>224</v>
      </c>
      <c r="F48" s="13">
        <v>2842</v>
      </c>
      <c r="G48" s="12" t="s">
        <v>241</v>
      </c>
      <c r="H48" s="13">
        <v>2796</v>
      </c>
      <c r="I48" s="14">
        <f t="shared" si="1"/>
        <v>-1.6185784658691062E-2</v>
      </c>
      <c r="J48" s="5" t="s">
        <v>231</v>
      </c>
    </row>
    <row r="49" spans="2:10" x14ac:dyDescent="0.4">
      <c r="B49" s="4" t="s">
        <v>147</v>
      </c>
      <c r="C49" s="12" t="s">
        <v>235</v>
      </c>
      <c r="D49" s="5" t="s">
        <v>236</v>
      </c>
      <c r="E49" s="12" t="s">
        <v>224</v>
      </c>
      <c r="F49" s="13">
        <v>44350</v>
      </c>
      <c r="G49" s="12" t="s">
        <v>241</v>
      </c>
      <c r="H49" s="13">
        <v>45250</v>
      </c>
      <c r="I49" s="14">
        <f t="shared" si="1"/>
        <v>2.0293122886133032E-2</v>
      </c>
      <c r="J49" s="5" t="s">
        <v>231</v>
      </c>
    </row>
    <row r="50" spans="2:10" x14ac:dyDescent="0.4">
      <c r="B50" s="4" t="s">
        <v>147</v>
      </c>
      <c r="C50" s="12" t="s">
        <v>237</v>
      </c>
      <c r="D50" s="5" t="s">
        <v>238</v>
      </c>
      <c r="E50" s="12" t="s">
        <v>224</v>
      </c>
      <c r="F50" s="13">
        <v>4665</v>
      </c>
      <c r="G50" s="12" t="s">
        <v>241</v>
      </c>
      <c r="H50" s="13">
        <v>4529</v>
      </c>
      <c r="I50" s="14">
        <f t="shared" si="1"/>
        <v>-2.9153269024651662E-2</v>
      </c>
      <c r="J50" s="5" t="s">
        <v>231</v>
      </c>
    </row>
    <row r="51" spans="2:10" x14ac:dyDescent="0.4">
      <c r="B51" s="4" t="s">
        <v>234</v>
      </c>
      <c r="C51" s="12" t="s">
        <v>239</v>
      </c>
      <c r="D51" s="5" t="s">
        <v>240</v>
      </c>
      <c r="E51" s="12" t="s">
        <v>224</v>
      </c>
      <c r="F51" s="13">
        <v>9180</v>
      </c>
      <c r="G51" s="12" t="s">
        <v>241</v>
      </c>
      <c r="H51" s="13">
        <v>9268</v>
      </c>
      <c r="I51" s="14">
        <f t="shared" si="1"/>
        <v>9.5860566448801744E-3</v>
      </c>
      <c r="J51" s="5" t="s">
        <v>231</v>
      </c>
    </row>
    <row r="52" spans="2:10" x14ac:dyDescent="0.4">
      <c r="B52" s="4"/>
      <c r="C52" s="12"/>
      <c r="D52" s="5"/>
      <c r="E52" s="12"/>
      <c r="F52" s="13"/>
      <c r="G52" s="12"/>
      <c r="H52" s="13"/>
      <c r="I52" s="14" t="str">
        <f t="shared" si="1"/>
        <v/>
      </c>
      <c r="J52" s="5"/>
    </row>
    <row r="53" spans="2:10" x14ac:dyDescent="0.4">
      <c r="B53" s="4" t="s">
        <v>251</v>
      </c>
      <c r="C53" s="12" t="s">
        <v>258</v>
      </c>
      <c r="D53" s="5" t="s">
        <v>255</v>
      </c>
      <c r="E53" s="12" t="s">
        <v>253</v>
      </c>
      <c r="F53" s="13">
        <v>34641</v>
      </c>
      <c r="G53" s="12" t="s">
        <v>254</v>
      </c>
      <c r="H53" s="13">
        <v>34144</v>
      </c>
      <c r="I53" s="14">
        <f t="shared" ref="I53" si="2">IF(H53="", "", IFERROR( ((H53-F53)/F53), ""))</f>
        <v>-1.4347160878727519E-2</v>
      </c>
      <c r="J53" s="5" t="s">
        <v>231</v>
      </c>
    </row>
    <row r="54" spans="2:10" x14ac:dyDescent="0.4">
      <c r="B54" s="4" t="s">
        <v>251</v>
      </c>
      <c r="C54" s="12" t="s">
        <v>257</v>
      </c>
      <c r="D54" s="5" t="s">
        <v>256</v>
      </c>
      <c r="E54" s="12" t="s">
        <v>253</v>
      </c>
      <c r="F54" s="13">
        <v>11550</v>
      </c>
      <c r="G54" s="12" t="s">
        <v>254</v>
      </c>
      <c r="H54" s="13">
        <v>11350</v>
      </c>
      <c r="I54" s="14">
        <f t="shared" ref="I54:I55" si="3">IF(H54="", "", IFERROR( ((H54-F54)/F54), ""))</f>
        <v>-1.7316017316017316E-2</v>
      </c>
      <c r="J54" s="5" t="s">
        <v>231</v>
      </c>
    </row>
    <row r="55" spans="2:10" x14ac:dyDescent="0.4">
      <c r="B55" s="4" t="s">
        <v>251</v>
      </c>
      <c r="C55" s="12" t="s">
        <v>259</v>
      </c>
      <c r="D55" s="5" t="s">
        <v>260</v>
      </c>
      <c r="E55" s="12" t="s">
        <v>253</v>
      </c>
      <c r="F55" s="13">
        <v>2998</v>
      </c>
      <c r="G55" s="12" t="s">
        <v>254</v>
      </c>
      <c r="H55" s="13">
        <v>2946</v>
      </c>
      <c r="I55" s="14">
        <f t="shared" si="3"/>
        <v>-1.7344896597731821E-2</v>
      </c>
      <c r="J55" s="5" t="s">
        <v>231</v>
      </c>
    </row>
    <row r="56" spans="2:10" x14ac:dyDescent="0.4">
      <c r="B56" s="4" t="s">
        <v>251</v>
      </c>
      <c r="C56" s="12" t="s">
        <v>262</v>
      </c>
      <c r="D56" s="5" t="s">
        <v>261</v>
      </c>
      <c r="E56" s="12" t="s">
        <v>253</v>
      </c>
      <c r="F56" s="13">
        <v>26900</v>
      </c>
      <c r="G56" s="12" t="s">
        <v>254</v>
      </c>
      <c r="H56" s="13">
        <v>26400</v>
      </c>
      <c r="I56" s="14">
        <f t="shared" ref="I56" si="4">IF(H56="", "", IFERROR( ((H56-F56)/F56), ""))</f>
        <v>-1.858736059479554E-2</v>
      </c>
      <c r="J56" s="5" t="s">
        <v>231</v>
      </c>
    </row>
    <row r="57" spans="2:10" x14ac:dyDescent="0.4">
      <c r="B57" s="4"/>
      <c r="C57" s="12"/>
      <c r="D57" s="5"/>
      <c r="E57" s="12"/>
      <c r="F57" s="13"/>
      <c r="G57" s="12"/>
      <c r="H57" s="13"/>
      <c r="I57" s="14" t="str">
        <f t="shared" si="1"/>
        <v/>
      </c>
      <c r="J57" s="5"/>
    </row>
    <row r="58" spans="2:10" x14ac:dyDescent="0.4">
      <c r="B58" s="4"/>
      <c r="C58" s="12" t="s">
        <v>266</v>
      </c>
      <c r="D58" s="5" t="s">
        <v>267</v>
      </c>
      <c r="E58" s="12" t="s">
        <v>254</v>
      </c>
      <c r="F58" s="13">
        <v>8400</v>
      </c>
      <c r="G58" s="12" t="s">
        <v>270</v>
      </c>
      <c r="H58" s="13">
        <v>7960</v>
      </c>
      <c r="I58" s="14">
        <f t="shared" si="1"/>
        <v>-5.2380952380952382E-2</v>
      </c>
      <c r="J58" s="5" t="s">
        <v>231</v>
      </c>
    </row>
    <row r="59" spans="2:10" x14ac:dyDescent="0.4">
      <c r="B59" s="4" t="s">
        <v>412</v>
      </c>
      <c r="C59" s="12" t="s">
        <v>268</v>
      </c>
      <c r="D59" s="5" t="s">
        <v>269</v>
      </c>
      <c r="E59" s="12" t="s">
        <v>254</v>
      </c>
      <c r="F59" s="13">
        <v>43936</v>
      </c>
      <c r="G59" s="12" t="s">
        <v>270</v>
      </c>
      <c r="H59" s="13">
        <v>45800</v>
      </c>
      <c r="I59" s="14">
        <f t="shared" si="1"/>
        <v>4.2425345957756738E-2</v>
      </c>
      <c r="J59" s="5" t="s">
        <v>231</v>
      </c>
    </row>
    <row r="60" spans="2:10" x14ac:dyDescent="0.4">
      <c r="B60" s="4"/>
      <c r="C60" s="12"/>
      <c r="D60" s="5"/>
      <c r="E60" s="12"/>
      <c r="F60" s="13"/>
      <c r="G60" s="12"/>
      <c r="H60" s="13"/>
      <c r="I60" s="14" t="str">
        <f t="shared" si="1"/>
        <v/>
      </c>
      <c r="J60" s="5"/>
    </row>
    <row r="61" spans="2:10" x14ac:dyDescent="0.4">
      <c r="B61" s="4" t="s">
        <v>412</v>
      </c>
      <c r="C61" s="12" t="s">
        <v>310</v>
      </c>
      <c r="D61" s="5" t="s">
        <v>309</v>
      </c>
      <c r="E61" s="12" t="s">
        <v>270</v>
      </c>
      <c r="F61" s="13">
        <v>43696</v>
      </c>
      <c r="G61" s="12" t="s">
        <v>311</v>
      </c>
      <c r="H61" s="13">
        <v>42945</v>
      </c>
      <c r="I61" s="14">
        <f t="shared" si="1"/>
        <v>-1.7186927865250824E-2</v>
      </c>
      <c r="J61" s="5" t="s">
        <v>231</v>
      </c>
    </row>
    <row r="62" spans="2:10" x14ac:dyDescent="0.4">
      <c r="B62" s="4" t="s">
        <v>412</v>
      </c>
      <c r="C62" s="12" t="s">
        <v>266</v>
      </c>
      <c r="D62" s="5" t="s">
        <v>316</v>
      </c>
      <c r="E62" s="12" t="s">
        <v>270</v>
      </c>
      <c r="F62" s="13">
        <v>9240</v>
      </c>
      <c r="G62" s="12" t="s">
        <v>311</v>
      </c>
      <c r="H62" s="13">
        <v>9430</v>
      </c>
      <c r="I62" s="14">
        <f t="shared" si="1"/>
        <v>2.0562770562770564E-2</v>
      </c>
      <c r="J62" s="5" t="s">
        <v>231</v>
      </c>
    </row>
    <row r="63" spans="2:10" x14ac:dyDescent="0.4">
      <c r="B63" s="4" t="s">
        <v>412</v>
      </c>
      <c r="C63" s="12" t="s">
        <v>312</v>
      </c>
      <c r="D63" s="5" t="s">
        <v>315</v>
      </c>
      <c r="E63" s="12" t="s">
        <v>270</v>
      </c>
      <c r="F63" s="13">
        <v>31049</v>
      </c>
      <c r="G63" s="12" t="s">
        <v>311</v>
      </c>
      <c r="H63" s="13">
        <v>31750</v>
      </c>
      <c r="I63" s="14">
        <f t="shared" si="1"/>
        <v>2.2577216657541307E-2</v>
      </c>
      <c r="J63" s="5" t="s">
        <v>231</v>
      </c>
    </row>
    <row r="64" spans="2:10" x14ac:dyDescent="0.4">
      <c r="B64" s="4" t="s">
        <v>412</v>
      </c>
      <c r="C64" s="12" t="s">
        <v>318</v>
      </c>
      <c r="D64" s="5" t="s">
        <v>317</v>
      </c>
      <c r="E64" s="12" t="s">
        <v>270</v>
      </c>
      <c r="F64" s="13">
        <v>3429</v>
      </c>
      <c r="G64" s="12" t="s">
        <v>311</v>
      </c>
      <c r="H64" s="13">
        <v>3407</v>
      </c>
      <c r="I64" s="14">
        <f t="shared" ref="I64" si="5">IF(H64="", "", IFERROR( ((H64-F64)/F64), ""))</f>
        <v>-6.4158646835812188E-3</v>
      </c>
      <c r="J64" s="5" t="s">
        <v>364</v>
      </c>
    </row>
    <row r="65" spans="2:10" x14ac:dyDescent="0.4">
      <c r="B65" s="4" t="s">
        <v>412</v>
      </c>
      <c r="C65" s="12" t="s">
        <v>314</v>
      </c>
      <c r="D65" s="5" t="s">
        <v>313</v>
      </c>
      <c r="E65" s="12" t="s">
        <v>270</v>
      </c>
      <c r="F65" s="13">
        <v>31550</v>
      </c>
      <c r="G65" s="12" t="s">
        <v>311</v>
      </c>
      <c r="H65" s="13">
        <v>32900</v>
      </c>
      <c r="I65" s="14">
        <f t="shared" ref="I65" si="6">IF(H65="", "", IFERROR( ((H65-F65)/F65), ""))</f>
        <v>4.2789223454833596E-2</v>
      </c>
      <c r="J65" s="5" t="s">
        <v>231</v>
      </c>
    </row>
    <row r="66" spans="2:10" x14ac:dyDescent="0.4">
      <c r="B66" s="4" t="s">
        <v>412</v>
      </c>
      <c r="C66" s="12" t="s">
        <v>320</v>
      </c>
      <c r="D66" s="5" t="s">
        <v>319</v>
      </c>
      <c r="E66" s="12" t="s">
        <v>270</v>
      </c>
      <c r="F66" s="13">
        <v>8228</v>
      </c>
      <c r="G66" s="12" t="s">
        <v>311</v>
      </c>
      <c r="H66" s="13">
        <v>8170</v>
      </c>
      <c r="I66" s="14">
        <f t="shared" ref="I66:I117" si="7">IF(H66="", "", IFERROR( ((H66-F66)/F66), ""))</f>
        <v>-7.0491006319883323E-3</v>
      </c>
      <c r="J66" s="5" t="s">
        <v>231</v>
      </c>
    </row>
    <row r="67" spans="2:10" x14ac:dyDescent="0.4">
      <c r="B67" s="4"/>
      <c r="C67" s="12"/>
      <c r="D67" s="5"/>
      <c r="E67" s="12"/>
      <c r="F67" s="13"/>
      <c r="G67" s="12"/>
      <c r="H67" s="13"/>
      <c r="I67" s="14" t="str">
        <f t="shared" si="7"/>
        <v/>
      </c>
      <c r="J67" s="5"/>
    </row>
    <row r="68" spans="2:10" x14ac:dyDescent="0.4">
      <c r="B68" s="4" t="s">
        <v>412</v>
      </c>
      <c r="C68" s="12" t="s">
        <v>362</v>
      </c>
      <c r="D68" s="5" t="s">
        <v>361</v>
      </c>
      <c r="E68" s="12" t="s">
        <v>366</v>
      </c>
      <c r="F68" s="13">
        <v>49900</v>
      </c>
      <c r="G68" s="12" t="s">
        <v>367</v>
      </c>
      <c r="H68" s="13">
        <v>48600</v>
      </c>
      <c r="I68" s="14">
        <f t="shared" si="7"/>
        <v>-2.6052104208416832E-2</v>
      </c>
      <c r="J68" s="5" t="s">
        <v>231</v>
      </c>
    </row>
    <row r="69" spans="2:10" x14ac:dyDescent="0.4">
      <c r="B69" s="4" t="s">
        <v>412</v>
      </c>
      <c r="C69" s="12" t="s">
        <v>363</v>
      </c>
      <c r="D69" s="5" t="s">
        <v>365</v>
      </c>
      <c r="E69" s="12" t="s">
        <v>366</v>
      </c>
      <c r="F69" s="13">
        <v>25950</v>
      </c>
      <c r="G69" s="12" t="s">
        <v>367</v>
      </c>
      <c r="H69" s="13">
        <v>26549</v>
      </c>
      <c r="I69" s="14">
        <f t="shared" si="7"/>
        <v>2.3082851637764933E-2</v>
      </c>
      <c r="J69" s="5" t="s">
        <v>231</v>
      </c>
    </row>
    <row r="70" spans="2:10" x14ac:dyDescent="0.4">
      <c r="B70" s="4"/>
      <c r="C70" s="12"/>
      <c r="D70" s="5"/>
      <c r="E70" s="12"/>
      <c r="F70" s="13"/>
      <c r="G70" s="12"/>
      <c r="H70" s="13"/>
      <c r="I70" s="14" t="str">
        <f t="shared" si="7"/>
        <v/>
      </c>
      <c r="J70" s="5"/>
    </row>
    <row r="71" spans="2:10" x14ac:dyDescent="0.4">
      <c r="B71" s="4" t="s">
        <v>412</v>
      </c>
      <c r="C71" s="12" t="s">
        <v>370</v>
      </c>
      <c r="D71" s="5" t="s">
        <v>369</v>
      </c>
      <c r="E71" s="12" t="s">
        <v>367</v>
      </c>
      <c r="F71" s="13">
        <v>8863</v>
      </c>
      <c r="G71" s="12" t="s">
        <v>375</v>
      </c>
      <c r="H71" s="13">
        <v>10400</v>
      </c>
      <c r="I71" s="14">
        <f t="shared" ref="I71" si="8">IF(H71="", "", IFERROR( ((H71-F71)/F71), ""))</f>
        <v>0.17341757869795779</v>
      </c>
      <c r="J71" s="5" t="s">
        <v>231</v>
      </c>
    </row>
    <row r="72" spans="2:10" x14ac:dyDescent="0.4">
      <c r="B72" s="4" t="s">
        <v>412</v>
      </c>
      <c r="C72" s="12" t="s">
        <v>371</v>
      </c>
      <c r="D72" s="5" t="s">
        <v>372</v>
      </c>
      <c r="E72" s="12" t="s">
        <v>367</v>
      </c>
      <c r="F72" s="13">
        <v>8830</v>
      </c>
      <c r="G72" s="12" t="s">
        <v>375</v>
      </c>
      <c r="H72" s="13">
        <v>9216</v>
      </c>
      <c r="I72" s="14">
        <f t="shared" si="7"/>
        <v>4.3714609286523216E-2</v>
      </c>
      <c r="J72" s="5" t="s">
        <v>231</v>
      </c>
    </row>
    <row r="73" spans="2:10" x14ac:dyDescent="0.4">
      <c r="B73" s="4" t="s">
        <v>412</v>
      </c>
      <c r="C73" s="12" t="s">
        <v>373</v>
      </c>
      <c r="D73" s="5" t="s">
        <v>374</v>
      </c>
      <c r="E73" s="12" t="s">
        <v>367</v>
      </c>
      <c r="F73" s="13">
        <v>23038</v>
      </c>
      <c r="G73" s="12" t="s">
        <v>375</v>
      </c>
      <c r="H73" s="13">
        <v>22673</v>
      </c>
      <c r="I73" s="14">
        <f t="shared" si="7"/>
        <v>-1.5843389183088811E-2</v>
      </c>
      <c r="J73" s="5" t="s">
        <v>231</v>
      </c>
    </row>
    <row r="74" spans="2:10" x14ac:dyDescent="0.4">
      <c r="B74" s="4"/>
      <c r="C74" s="12"/>
      <c r="D74" s="5"/>
      <c r="E74" s="12"/>
      <c r="F74" s="13"/>
      <c r="G74" s="12"/>
      <c r="H74" s="13"/>
      <c r="I74" s="14" t="str">
        <f t="shared" si="7"/>
        <v/>
      </c>
      <c r="J74" s="5"/>
    </row>
    <row r="75" spans="2:10" x14ac:dyDescent="0.4">
      <c r="B75" s="4" t="s">
        <v>412</v>
      </c>
      <c r="C75" s="12" t="s">
        <v>382</v>
      </c>
      <c r="D75" s="5" t="s">
        <v>377</v>
      </c>
      <c r="E75" s="12" t="s">
        <v>380</v>
      </c>
      <c r="F75" s="13">
        <v>9231</v>
      </c>
      <c r="G75" s="12" t="s">
        <v>381</v>
      </c>
      <c r="H75" s="13">
        <v>10300</v>
      </c>
      <c r="I75" s="14">
        <f t="shared" si="7"/>
        <v>0.1158054381973784</v>
      </c>
      <c r="J75" s="5" t="s">
        <v>231</v>
      </c>
    </row>
    <row r="76" spans="2:10" x14ac:dyDescent="0.4">
      <c r="B76" s="4" t="s">
        <v>412</v>
      </c>
      <c r="C76" s="12" t="s">
        <v>383</v>
      </c>
      <c r="D76" s="5" t="s">
        <v>378</v>
      </c>
      <c r="E76" s="12" t="s">
        <v>380</v>
      </c>
      <c r="F76" s="13">
        <v>11438</v>
      </c>
      <c r="G76" s="12" t="s">
        <v>381</v>
      </c>
      <c r="H76" s="13">
        <v>10950</v>
      </c>
      <c r="I76" s="14">
        <f t="shared" si="7"/>
        <v>-4.2664801538730548E-2</v>
      </c>
      <c r="J76" s="5" t="s">
        <v>231</v>
      </c>
    </row>
    <row r="77" spans="2:10" x14ac:dyDescent="0.4">
      <c r="B77" s="4" t="s">
        <v>412</v>
      </c>
      <c r="C77" s="12" t="s">
        <v>384</v>
      </c>
      <c r="D77" s="5" t="s">
        <v>379</v>
      </c>
      <c r="E77" s="12" t="s">
        <v>380</v>
      </c>
      <c r="F77" s="13">
        <v>9980</v>
      </c>
      <c r="G77" s="12" t="s">
        <v>381</v>
      </c>
      <c r="H77" s="13">
        <v>9330</v>
      </c>
      <c r="I77" s="14">
        <f t="shared" si="7"/>
        <v>-6.513026052104208E-2</v>
      </c>
      <c r="J77" s="5" t="s">
        <v>231</v>
      </c>
    </row>
    <row r="78" spans="2:10" x14ac:dyDescent="0.4">
      <c r="B78" s="4" t="s">
        <v>412</v>
      </c>
      <c r="C78" s="12" t="s">
        <v>385</v>
      </c>
      <c r="D78" s="5" t="s">
        <v>376</v>
      </c>
      <c r="E78" s="12" t="s">
        <v>380</v>
      </c>
      <c r="F78" s="13">
        <v>9140</v>
      </c>
      <c r="G78" s="12" t="s">
        <v>381</v>
      </c>
      <c r="H78" s="13">
        <v>8570</v>
      </c>
      <c r="I78" s="14">
        <f t="shared" ref="I78" si="9">IF(H78="", "", IFERROR( ((H78-F78)/F78), ""))</f>
        <v>-6.2363238512035013E-2</v>
      </c>
      <c r="J78" s="5" t="s">
        <v>231</v>
      </c>
    </row>
    <row r="79" spans="2:10" x14ac:dyDescent="0.4">
      <c r="B79" s="4"/>
      <c r="C79" s="12"/>
      <c r="D79" s="5"/>
      <c r="E79" s="12"/>
      <c r="F79" s="13"/>
      <c r="G79" s="12"/>
      <c r="H79" s="13"/>
      <c r="I79" s="14" t="str">
        <f t="shared" si="7"/>
        <v/>
      </c>
      <c r="J79" s="5"/>
    </row>
    <row r="80" spans="2:10" x14ac:dyDescent="0.4">
      <c r="B80" s="4" t="s">
        <v>412</v>
      </c>
      <c r="C80" s="12" t="s">
        <v>386</v>
      </c>
      <c r="D80" s="5" t="s">
        <v>387</v>
      </c>
      <c r="E80" s="12" t="s">
        <v>381</v>
      </c>
      <c r="F80" s="13">
        <v>28000</v>
      </c>
      <c r="G80" s="12" t="s">
        <v>388</v>
      </c>
      <c r="H80" s="13">
        <v>27150</v>
      </c>
      <c r="I80" s="14">
        <f t="shared" si="7"/>
        <v>-3.0357142857142857E-2</v>
      </c>
      <c r="J80" s="5" t="s">
        <v>231</v>
      </c>
    </row>
    <row r="81" spans="2:10" x14ac:dyDescent="0.4">
      <c r="B81" s="4"/>
      <c r="C81" s="12"/>
      <c r="D81" s="5"/>
      <c r="E81" s="12"/>
      <c r="F81" s="13"/>
      <c r="G81" s="12"/>
      <c r="H81" s="13"/>
      <c r="I81" s="14" t="str">
        <f t="shared" si="7"/>
        <v/>
      </c>
      <c r="J81" s="5"/>
    </row>
    <row r="82" spans="2:10" x14ac:dyDescent="0.4">
      <c r="B82" s="4" t="s">
        <v>412</v>
      </c>
      <c r="C82" s="12" t="s">
        <v>392</v>
      </c>
      <c r="D82" s="5" t="s">
        <v>393</v>
      </c>
      <c r="E82" s="12" t="s">
        <v>388</v>
      </c>
      <c r="F82" s="13">
        <v>56500</v>
      </c>
      <c r="G82" s="12" t="s">
        <v>398</v>
      </c>
      <c r="H82" s="13">
        <v>57700</v>
      </c>
      <c r="I82" s="14">
        <f t="shared" si="7"/>
        <v>2.1238938053097345E-2</v>
      </c>
      <c r="J82" s="5" t="s">
        <v>231</v>
      </c>
    </row>
    <row r="83" spans="2:10" x14ac:dyDescent="0.4">
      <c r="B83" s="4" t="s">
        <v>412</v>
      </c>
      <c r="C83" s="12" t="s">
        <v>395</v>
      </c>
      <c r="D83" s="5" t="s">
        <v>394</v>
      </c>
      <c r="E83" s="12" t="s">
        <v>388</v>
      </c>
      <c r="F83" s="13">
        <v>1285</v>
      </c>
      <c r="G83" s="12" t="s">
        <v>398</v>
      </c>
      <c r="H83" s="13">
        <v>1223</v>
      </c>
      <c r="I83" s="14">
        <f t="shared" si="7"/>
        <v>-4.8249027237354088E-2</v>
      </c>
      <c r="J83" s="5" t="s">
        <v>231</v>
      </c>
    </row>
    <row r="84" spans="2:10" x14ac:dyDescent="0.4">
      <c r="B84" s="4" t="s">
        <v>391</v>
      </c>
      <c r="C84" s="12" t="s">
        <v>397</v>
      </c>
      <c r="D84" s="5" t="s">
        <v>396</v>
      </c>
      <c r="E84" s="12" t="s">
        <v>388</v>
      </c>
      <c r="F84" s="13">
        <v>60000</v>
      </c>
      <c r="G84" s="12" t="s">
        <v>398</v>
      </c>
      <c r="H84" s="13">
        <v>60900</v>
      </c>
      <c r="I84" s="14">
        <f t="shared" si="7"/>
        <v>1.4999999999999999E-2</v>
      </c>
      <c r="J84" s="5" t="s">
        <v>231</v>
      </c>
    </row>
    <row r="85" spans="2:10" x14ac:dyDescent="0.4">
      <c r="B85" s="4" t="s">
        <v>390</v>
      </c>
      <c r="C85" s="12" t="s">
        <v>399</v>
      </c>
      <c r="D85" s="5" t="s">
        <v>400</v>
      </c>
      <c r="E85" s="12" t="s">
        <v>388</v>
      </c>
      <c r="F85" s="13">
        <v>4630</v>
      </c>
      <c r="G85" s="12" t="s">
        <v>398</v>
      </c>
      <c r="H85" s="13">
        <v>4389</v>
      </c>
      <c r="I85" s="14">
        <f t="shared" si="7"/>
        <v>-5.205183585313175E-2</v>
      </c>
      <c r="J85" s="5" t="s">
        <v>231</v>
      </c>
    </row>
    <row r="86" spans="2:10" x14ac:dyDescent="0.4">
      <c r="B86" s="4"/>
      <c r="C86" s="12"/>
      <c r="D86" s="5"/>
      <c r="E86" s="12"/>
      <c r="F86" s="13"/>
      <c r="G86" s="12"/>
      <c r="H86" s="13"/>
      <c r="I86" s="14" t="str">
        <f t="shared" si="7"/>
        <v/>
      </c>
      <c r="J86" s="5"/>
    </row>
    <row r="87" spans="2:10" x14ac:dyDescent="0.4">
      <c r="B87" s="4" t="s">
        <v>412</v>
      </c>
      <c r="C87" s="12" t="s">
        <v>406</v>
      </c>
      <c r="D87" s="5" t="s">
        <v>404</v>
      </c>
      <c r="E87" s="12" t="s">
        <v>398</v>
      </c>
      <c r="F87" s="13">
        <v>8350</v>
      </c>
      <c r="G87" s="12" t="s">
        <v>411</v>
      </c>
      <c r="H87" s="13"/>
      <c r="I87" s="14" t="str">
        <f t="shared" si="7"/>
        <v/>
      </c>
      <c r="J87" s="5" t="s">
        <v>231</v>
      </c>
    </row>
    <row r="88" spans="2:10" x14ac:dyDescent="0.4">
      <c r="B88" s="4" t="s">
        <v>412</v>
      </c>
      <c r="C88" s="12" t="s">
        <v>407</v>
      </c>
      <c r="D88" s="5" t="s">
        <v>405</v>
      </c>
      <c r="E88" s="12" t="s">
        <v>398</v>
      </c>
      <c r="F88" s="13">
        <v>12300</v>
      </c>
      <c r="G88" s="12" t="s">
        <v>411</v>
      </c>
      <c r="H88" s="13"/>
      <c r="I88" s="14" t="str">
        <f t="shared" si="7"/>
        <v/>
      </c>
      <c r="J88" s="5" t="s">
        <v>231</v>
      </c>
    </row>
    <row r="89" spans="2:10" x14ac:dyDescent="0.4">
      <c r="B89" s="4" t="s">
        <v>412</v>
      </c>
      <c r="C89" s="12" t="s">
        <v>408</v>
      </c>
      <c r="D89" s="5" t="s">
        <v>409</v>
      </c>
      <c r="E89" s="12" t="s">
        <v>398</v>
      </c>
      <c r="F89" s="13">
        <v>59800</v>
      </c>
      <c r="G89" s="12" t="s">
        <v>411</v>
      </c>
      <c r="H89" s="13"/>
      <c r="I89" s="14" t="str">
        <f t="shared" si="7"/>
        <v/>
      </c>
      <c r="J89" s="5" t="s">
        <v>231</v>
      </c>
    </row>
    <row r="90" spans="2:10" x14ac:dyDescent="0.4">
      <c r="B90" s="4" t="s">
        <v>391</v>
      </c>
      <c r="C90" s="12" t="s">
        <v>410</v>
      </c>
      <c r="D90" s="5" t="s">
        <v>403</v>
      </c>
      <c r="E90" s="12" t="s">
        <v>398</v>
      </c>
      <c r="F90" s="13">
        <v>13150</v>
      </c>
      <c r="G90" s="12" t="s">
        <v>411</v>
      </c>
      <c r="H90" s="13"/>
      <c r="I90" s="14" t="str">
        <f t="shared" si="7"/>
        <v/>
      </c>
      <c r="J90" s="5" t="s">
        <v>231</v>
      </c>
    </row>
    <row r="91" spans="2:10" x14ac:dyDescent="0.4">
      <c r="B91" s="4"/>
      <c r="C91" s="12"/>
      <c r="D91" s="5"/>
      <c r="E91" s="12"/>
      <c r="F91" s="13"/>
      <c r="G91" s="12"/>
      <c r="H91" s="13"/>
      <c r="I91" s="14" t="str">
        <f t="shared" si="7"/>
        <v/>
      </c>
      <c r="J91" s="5"/>
    </row>
    <row r="92" spans="2:10" x14ac:dyDescent="0.4">
      <c r="B92" s="4" t="s">
        <v>425</v>
      </c>
      <c r="C92" s="12" t="s">
        <v>418</v>
      </c>
      <c r="D92" s="5" t="s">
        <v>417</v>
      </c>
      <c r="E92" s="12" t="s">
        <v>427</v>
      </c>
      <c r="F92" s="13"/>
      <c r="G92" s="12" t="s">
        <v>428</v>
      </c>
      <c r="H92" s="13"/>
      <c r="I92" s="14" t="str">
        <f t="shared" si="7"/>
        <v/>
      </c>
      <c r="J92" s="5" t="s">
        <v>231</v>
      </c>
    </row>
    <row r="93" spans="2:10" x14ac:dyDescent="0.4">
      <c r="B93" s="4" t="s">
        <v>412</v>
      </c>
      <c r="C93" s="12" t="s">
        <v>422</v>
      </c>
      <c r="D93" s="5" t="s">
        <v>419</v>
      </c>
      <c r="E93" s="12" t="s">
        <v>427</v>
      </c>
      <c r="F93" s="13"/>
      <c r="G93" s="12" t="s">
        <v>428</v>
      </c>
      <c r="H93" s="13"/>
      <c r="I93" s="14" t="str">
        <f t="shared" si="7"/>
        <v/>
      </c>
      <c r="J93" s="5" t="s">
        <v>231</v>
      </c>
    </row>
    <row r="94" spans="2:10" x14ac:dyDescent="0.4">
      <c r="B94" s="4" t="s">
        <v>412</v>
      </c>
      <c r="C94" s="12" t="s">
        <v>423</v>
      </c>
      <c r="D94" s="5" t="s">
        <v>420</v>
      </c>
      <c r="E94" s="12" t="s">
        <v>426</v>
      </c>
      <c r="F94" s="13"/>
      <c r="G94" s="12" t="s">
        <v>428</v>
      </c>
      <c r="H94" s="13"/>
      <c r="I94" s="14" t="str">
        <f t="shared" si="7"/>
        <v/>
      </c>
      <c r="J94" s="5" t="s">
        <v>231</v>
      </c>
    </row>
    <row r="95" spans="2:10" x14ac:dyDescent="0.4">
      <c r="B95" s="4" t="s">
        <v>412</v>
      </c>
      <c r="C95" s="12" t="s">
        <v>424</v>
      </c>
      <c r="D95" s="5" t="s">
        <v>421</v>
      </c>
      <c r="E95" s="12" t="s">
        <v>426</v>
      </c>
      <c r="F95" s="13"/>
      <c r="G95" s="12" t="s">
        <v>428</v>
      </c>
      <c r="H95" s="13"/>
      <c r="I95" s="14" t="str">
        <f t="shared" si="7"/>
        <v/>
      </c>
      <c r="J95" s="5" t="s">
        <v>231</v>
      </c>
    </row>
    <row r="96" spans="2:10" x14ac:dyDescent="0.4">
      <c r="B96" s="4"/>
      <c r="C96" s="12"/>
      <c r="D96" s="5"/>
      <c r="E96" s="12"/>
      <c r="F96" s="13"/>
      <c r="G96" s="12"/>
      <c r="H96" s="13"/>
      <c r="I96" s="14" t="str">
        <f t="shared" si="7"/>
        <v/>
      </c>
      <c r="J96" s="5"/>
    </row>
    <row r="97" spans="2:10" x14ac:dyDescent="0.4">
      <c r="B97" s="4"/>
      <c r="C97" s="12"/>
      <c r="D97" s="5"/>
      <c r="E97" s="12"/>
      <c r="F97" s="13"/>
      <c r="G97" s="12"/>
      <c r="H97" s="13"/>
      <c r="I97" s="14" t="str">
        <f t="shared" si="7"/>
        <v/>
      </c>
      <c r="J97" s="5"/>
    </row>
    <row r="98" spans="2:10" x14ac:dyDescent="0.4">
      <c r="B98" s="4"/>
      <c r="C98" s="12"/>
      <c r="D98" s="5"/>
      <c r="E98" s="12"/>
      <c r="F98" s="13"/>
      <c r="G98" s="12"/>
      <c r="H98" s="13"/>
      <c r="I98" s="14" t="str">
        <f t="shared" si="7"/>
        <v/>
      </c>
      <c r="J98" s="5"/>
    </row>
    <row r="99" spans="2:10" x14ac:dyDescent="0.4">
      <c r="B99" s="4"/>
      <c r="C99" s="12"/>
      <c r="D99" s="5"/>
      <c r="E99" s="12"/>
      <c r="F99" s="13"/>
      <c r="G99" s="12"/>
      <c r="H99" s="13"/>
      <c r="I99" s="14" t="str">
        <f t="shared" si="7"/>
        <v/>
      </c>
      <c r="J99" s="5"/>
    </row>
    <row r="100" spans="2:10" x14ac:dyDescent="0.4">
      <c r="B100" s="4"/>
      <c r="C100" s="12"/>
      <c r="D100" s="5"/>
      <c r="E100" s="12"/>
      <c r="F100" s="13"/>
      <c r="G100" s="12"/>
      <c r="H100" s="13"/>
      <c r="I100" s="14" t="str">
        <f t="shared" si="7"/>
        <v/>
      </c>
      <c r="J100" s="5"/>
    </row>
    <row r="101" spans="2:10" x14ac:dyDescent="0.4">
      <c r="B101" s="4"/>
      <c r="C101" s="12"/>
      <c r="D101" s="5"/>
      <c r="E101" s="12"/>
      <c r="F101" s="13"/>
      <c r="G101" s="12"/>
      <c r="H101" s="13"/>
      <c r="I101" s="14" t="str">
        <f t="shared" si="7"/>
        <v/>
      </c>
      <c r="J101" s="5"/>
    </row>
    <row r="102" spans="2:10" x14ac:dyDescent="0.4">
      <c r="B102" s="4"/>
      <c r="C102" s="12"/>
      <c r="D102" s="5"/>
      <c r="E102" s="12"/>
      <c r="F102" s="13"/>
      <c r="G102" s="12"/>
      <c r="H102" s="13"/>
      <c r="I102" s="14" t="str">
        <f t="shared" si="7"/>
        <v/>
      </c>
      <c r="J102" s="5"/>
    </row>
    <row r="103" spans="2:10" x14ac:dyDescent="0.4">
      <c r="B103" s="4"/>
      <c r="C103" s="12"/>
      <c r="D103" s="5"/>
      <c r="E103" s="12"/>
      <c r="F103" s="13"/>
      <c r="G103" s="12"/>
      <c r="H103" s="13"/>
      <c r="I103" s="14" t="str">
        <f t="shared" si="7"/>
        <v/>
      </c>
      <c r="J103" s="5"/>
    </row>
    <row r="104" spans="2:10" x14ac:dyDescent="0.4">
      <c r="B104" s="4"/>
      <c r="C104" s="12"/>
      <c r="D104" s="5"/>
      <c r="E104" s="12"/>
      <c r="F104" s="13"/>
      <c r="G104" s="12"/>
      <c r="H104" s="13"/>
      <c r="I104" s="14" t="str">
        <f t="shared" si="7"/>
        <v/>
      </c>
      <c r="J104" s="5"/>
    </row>
    <row r="105" spans="2:10" x14ac:dyDescent="0.4">
      <c r="B105" s="4"/>
      <c r="C105" s="12"/>
      <c r="D105" s="5"/>
      <c r="E105" s="12"/>
      <c r="F105" s="13"/>
      <c r="G105" s="12"/>
      <c r="H105" s="13"/>
      <c r="I105" s="14" t="str">
        <f t="shared" si="7"/>
        <v/>
      </c>
      <c r="J105" s="5"/>
    </row>
    <row r="106" spans="2:10" x14ac:dyDescent="0.4">
      <c r="B106" s="4"/>
      <c r="C106" s="12"/>
      <c r="D106" s="5"/>
      <c r="E106" s="12"/>
      <c r="F106" s="13"/>
      <c r="G106" s="12"/>
      <c r="H106" s="13"/>
      <c r="I106" s="14" t="str">
        <f t="shared" si="7"/>
        <v/>
      </c>
      <c r="J106" s="5"/>
    </row>
    <row r="107" spans="2:10" x14ac:dyDescent="0.4">
      <c r="B107" s="4"/>
      <c r="C107" s="12"/>
      <c r="D107" s="5"/>
      <c r="E107" s="12"/>
      <c r="F107" s="13"/>
      <c r="G107" s="12"/>
      <c r="H107" s="13"/>
      <c r="I107" s="14" t="str">
        <f t="shared" si="7"/>
        <v/>
      </c>
      <c r="J107" s="5"/>
    </row>
    <row r="108" spans="2:10" x14ac:dyDescent="0.4">
      <c r="B108" s="4"/>
      <c r="C108" s="12"/>
      <c r="D108" s="5"/>
      <c r="E108" s="12"/>
      <c r="F108" s="13"/>
      <c r="G108" s="12"/>
      <c r="H108" s="13"/>
      <c r="I108" s="14" t="str">
        <f t="shared" si="7"/>
        <v/>
      </c>
      <c r="J108" s="5"/>
    </row>
    <row r="109" spans="2:10" x14ac:dyDescent="0.4">
      <c r="B109" s="4"/>
      <c r="C109" s="12"/>
      <c r="D109" s="5"/>
      <c r="E109" s="12"/>
      <c r="F109" s="13"/>
      <c r="G109" s="12"/>
      <c r="H109" s="13"/>
      <c r="I109" s="14" t="str">
        <f t="shared" si="7"/>
        <v/>
      </c>
      <c r="J109" s="5"/>
    </row>
    <row r="110" spans="2:10" x14ac:dyDescent="0.4">
      <c r="B110" s="4"/>
      <c r="C110" s="12"/>
      <c r="D110" s="5"/>
      <c r="E110" s="12"/>
      <c r="F110" s="13"/>
      <c r="G110" s="12"/>
      <c r="H110" s="13"/>
      <c r="I110" s="14" t="str">
        <f t="shared" si="7"/>
        <v/>
      </c>
      <c r="J110" s="5"/>
    </row>
    <row r="111" spans="2:10" x14ac:dyDescent="0.4">
      <c r="B111" s="4"/>
      <c r="C111" s="12"/>
      <c r="D111" s="5"/>
      <c r="E111" s="12"/>
      <c r="F111" s="13"/>
      <c r="G111" s="12"/>
      <c r="H111" s="13"/>
      <c r="I111" s="14" t="str">
        <f t="shared" si="7"/>
        <v/>
      </c>
      <c r="J111" s="5"/>
    </row>
    <row r="112" spans="2:10" x14ac:dyDescent="0.4">
      <c r="B112" s="4"/>
      <c r="C112" s="12"/>
      <c r="D112" s="5"/>
      <c r="E112" s="12"/>
      <c r="F112" s="13"/>
      <c r="G112" s="12"/>
      <c r="H112" s="13"/>
      <c r="I112" s="14" t="str">
        <f t="shared" si="7"/>
        <v/>
      </c>
      <c r="J112" s="5"/>
    </row>
    <row r="113" spans="2:10" x14ac:dyDescent="0.4">
      <c r="B113" s="4"/>
      <c r="C113" s="12"/>
      <c r="D113" s="5"/>
      <c r="E113" s="12"/>
      <c r="F113" s="13"/>
      <c r="G113" s="12"/>
      <c r="H113" s="13"/>
      <c r="I113" s="14" t="str">
        <f t="shared" si="7"/>
        <v/>
      </c>
      <c r="J113" s="5"/>
    </row>
    <row r="114" spans="2:10" x14ac:dyDescent="0.4">
      <c r="B114" s="4"/>
      <c r="C114" s="12"/>
      <c r="D114" s="5"/>
      <c r="E114" s="12"/>
      <c r="F114" s="13"/>
      <c r="G114" s="12"/>
      <c r="H114" s="13"/>
      <c r="I114" s="14" t="str">
        <f t="shared" si="7"/>
        <v/>
      </c>
      <c r="J114" s="5"/>
    </row>
    <row r="115" spans="2:10" x14ac:dyDescent="0.4">
      <c r="B115" s="4"/>
      <c r="C115" s="12"/>
      <c r="D115" s="5"/>
      <c r="E115" s="12"/>
      <c r="F115" s="13"/>
      <c r="G115" s="12"/>
      <c r="H115" s="13"/>
      <c r="I115" s="14" t="str">
        <f t="shared" si="7"/>
        <v/>
      </c>
      <c r="J115" s="5"/>
    </row>
    <row r="116" spans="2:10" x14ac:dyDescent="0.4">
      <c r="B116" s="4"/>
      <c r="C116" s="12"/>
      <c r="D116" s="5"/>
      <c r="E116" s="12"/>
      <c r="F116" s="13"/>
      <c r="G116" s="12"/>
      <c r="H116" s="13"/>
      <c r="I116" s="14" t="str">
        <f t="shared" si="7"/>
        <v/>
      </c>
      <c r="J116" s="5"/>
    </row>
    <row r="117" spans="2:10" x14ac:dyDescent="0.4">
      <c r="B117" s="4"/>
      <c r="C117" s="12"/>
      <c r="D117" s="5"/>
      <c r="E117" s="12"/>
      <c r="F117" s="13"/>
      <c r="G117" s="12"/>
      <c r="H117" s="13"/>
      <c r="I117" s="14" t="str">
        <f t="shared" si="7"/>
        <v/>
      </c>
      <c r="J117" s="5"/>
    </row>
  </sheetData>
  <autoFilter ref="B2:J117"/>
  <phoneticPr fontId="1" type="noConversion"/>
  <conditionalFormatting sqref="I1 I3:I52 I57:I61 I63 I118:I1048576">
    <cfRule type="cellIs" dxfId="232" priority="26" operator="greaterThan">
      <formula>0</formula>
    </cfRule>
  </conditionalFormatting>
  <conditionalFormatting sqref="I1:I52 I57:I61 I63 I118:I1048576">
    <cfRule type="cellIs" dxfId="231" priority="25" operator="lessThan">
      <formula>0</formula>
    </cfRule>
  </conditionalFormatting>
  <conditionalFormatting sqref="I53">
    <cfRule type="cellIs" dxfId="230" priority="22" operator="greaterThan">
      <formula>0</formula>
    </cfRule>
  </conditionalFormatting>
  <conditionalFormatting sqref="I53">
    <cfRule type="cellIs" dxfId="229" priority="21" operator="lessThan">
      <formula>0</formula>
    </cfRule>
  </conditionalFormatting>
  <conditionalFormatting sqref="I54">
    <cfRule type="cellIs" dxfId="228" priority="20" operator="greaterThan">
      <formula>0</formula>
    </cfRule>
  </conditionalFormatting>
  <conditionalFormatting sqref="I54">
    <cfRule type="cellIs" dxfId="227" priority="19" operator="lessThan">
      <formula>0</formula>
    </cfRule>
  </conditionalFormatting>
  <conditionalFormatting sqref="I55">
    <cfRule type="cellIs" dxfId="226" priority="18" operator="greaterThan">
      <formula>0</formula>
    </cfRule>
  </conditionalFormatting>
  <conditionalFormatting sqref="I55">
    <cfRule type="cellIs" dxfId="225" priority="17" operator="lessThan">
      <formula>0</formula>
    </cfRule>
  </conditionalFormatting>
  <conditionalFormatting sqref="I56">
    <cfRule type="cellIs" dxfId="224" priority="16" operator="greaterThan">
      <formula>0</formula>
    </cfRule>
  </conditionalFormatting>
  <conditionalFormatting sqref="I56">
    <cfRule type="cellIs" dxfId="223" priority="15" operator="lessThan">
      <formula>0</formula>
    </cfRule>
  </conditionalFormatting>
  <conditionalFormatting sqref="I64">
    <cfRule type="cellIs" dxfId="222" priority="14" operator="greaterThan">
      <formula>0</formula>
    </cfRule>
  </conditionalFormatting>
  <conditionalFormatting sqref="I64">
    <cfRule type="cellIs" dxfId="221" priority="13" operator="lessThan">
      <formula>0</formula>
    </cfRule>
  </conditionalFormatting>
  <conditionalFormatting sqref="I65">
    <cfRule type="cellIs" dxfId="220" priority="12" operator="greaterThan">
      <formula>0</formula>
    </cfRule>
  </conditionalFormatting>
  <conditionalFormatting sqref="I65">
    <cfRule type="cellIs" dxfId="219" priority="11" operator="lessThan">
      <formula>0</formula>
    </cfRule>
  </conditionalFormatting>
  <conditionalFormatting sqref="I62">
    <cfRule type="cellIs" dxfId="218" priority="10" operator="greaterThan">
      <formula>0</formula>
    </cfRule>
  </conditionalFormatting>
  <conditionalFormatting sqref="I62">
    <cfRule type="cellIs" dxfId="217" priority="9" operator="lessThan">
      <formula>0</formula>
    </cfRule>
  </conditionalFormatting>
  <conditionalFormatting sqref="I66:I70 I72:I77 I79:I117">
    <cfRule type="cellIs" dxfId="216" priority="8" operator="greaterThan">
      <formula>0</formula>
    </cfRule>
  </conditionalFormatting>
  <conditionalFormatting sqref="I66:I70 I72:I77 I79:I117">
    <cfRule type="cellIs" dxfId="215" priority="7" operator="lessThan">
      <formula>0</formula>
    </cfRule>
  </conditionalFormatting>
  <conditionalFormatting sqref="I71">
    <cfRule type="cellIs" dxfId="214" priority="6" operator="greaterThan">
      <formula>0</formula>
    </cfRule>
  </conditionalFormatting>
  <conditionalFormatting sqref="I71">
    <cfRule type="cellIs" dxfId="213" priority="5" operator="lessThan">
      <formula>0</formula>
    </cfRule>
  </conditionalFormatting>
  <conditionalFormatting sqref="I78">
    <cfRule type="cellIs" dxfId="212" priority="4" operator="greaterThan">
      <formula>0</formula>
    </cfRule>
  </conditionalFormatting>
  <conditionalFormatting sqref="I78">
    <cfRule type="cellIs" dxfId="211" priority="3" operator="lessThan">
      <formula>0</formula>
    </cfRule>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2"/>
  <sheetViews>
    <sheetView zoomScale="85" zoomScaleNormal="85" workbookViewId="0">
      <selection activeCell="K23" sqref="K23"/>
    </sheetView>
  </sheetViews>
  <sheetFormatPr defaultRowHeight="17.399999999999999" x14ac:dyDescent="0.4"/>
  <cols>
    <col min="2" max="2" width="12.3984375" bestFit="1" customWidth="1"/>
    <col min="3" max="3" width="16.5" bestFit="1" customWidth="1"/>
    <col min="4" max="4" width="7.69921875" bestFit="1" customWidth="1"/>
    <col min="6" max="6" width="12.3984375" bestFit="1" customWidth="1"/>
    <col min="7" max="7" width="16.5" bestFit="1" customWidth="1"/>
    <col min="8" max="8" width="7.69921875" bestFit="1" customWidth="1"/>
  </cols>
  <sheetData>
    <row r="2" spans="2:8" s="26" customFormat="1" x14ac:dyDescent="0.4">
      <c r="B2" s="26" t="s">
        <v>359</v>
      </c>
      <c r="F2" s="26" t="s">
        <v>360</v>
      </c>
    </row>
    <row r="3" spans="2:8" x14ac:dyDescent="0.4">
      <c r="B3" s="95" t="s">
        <v>347</v>
      </c>
      <c r="C3" s="95"/>
      <c r="D3" s="95"/>
      <c r="F3" s="95" t="s">
        <v>347</v>
      </c>
      <c r="G3" s="95"/>
      <c r="H3" s="95"/>
    </row>
    <row r="4" spans="2:8" x14ac:dyDescent="0.4">
      <c r="B4" s="57" t="s">
        <v>244</v>
      </c>
      <c r="C4" s="93" t="s">
        <v>243</v>
      </c>
      <c r="D4" s="94"/>
      <c r="F4" s="57" t="s">
        <v>244</v>
      </c>
      <c r="G4" s="93" t="s">
        <v>243</v>
      </c>
      <c r="H4" s="94"/>
    </row>
    <row r="5" spans="2:8" x14ac:dyDescent="0.4">
      <c r="B5" s="60" t="s">
        <v>242</v>
      </c>
      <c r="C5" s="60" t="s">
        <v>353</v>
      </c>
      <c r="D5" s="56">
        <v>0.05</v>
      </c>
      <c r="F5" s="60" t="s">
        <v>242</v>
      </c>
      <c r="G5" s="60" t="s">
        <v>353</v>
      </c>
      <c r="H5" s="56">
        <v>0.27</v>
      </c>
    </row>
    <row r="6" spans="2:8" x14ac:dyDescent="0.4">
      <c r="B6" s="60" t="s">
        <v>245</v>
      </c>
      <c r="C6" s="60" t="s">
        <v>350</v>
      </c>
      <c r="D6" s="56">
        <v>1.7000000000000001E-2</v>
      </c>
      <c r="F6" s="60" t="s">
        <v>245</v>
      </c>
      <c r="G6" s="60" t="s">
        <v>350</v>
      </c>
      <c r="H6" s="56">
        <v>1.7000000000000001E-2</v>
      </c>
    </row>
    <row r="7" spans="2:8" x14ac:dyDescent="0.4">
      <c r="B7" s="60" t="s">
        <v>246</v>
      </c>
      <c r="C7" s="60" t="s">
        <v>351</v>
      </c>
      <c r="D7" s="56">
        <v>0.03</v>
      </c>
      <c r="F7" s="60" t="s">
        <v>246</v>
      </c>
      <c r="G7" s="60" t="s">
        <v>351</v>
      </c>
      <c r="H7" s="56">
        <v>0.03</v>
      </c>
    </row>
    <row r="8" spans="2:8" x14ac:dyDescent="0.4">
      <c r="D8" s="55"/>
      <c r="F8" s="95" t="s">
        <v>348</v>
      </c>
      <c r="G8" s="95"/>
      <c r="H8" s="95"/>
    </row>
    <row r="9" spans="2:8" x14ac:dyDescent="0.4">
      <c r="F9" s="58" t="s">
        <v>244</v>
      </c>
      <c r="G9" s="93" t="s">
        <v>243</v>
      </c>
      <c r="H9" s="94"/>
    </row>
    <row r="10" spans="2:8" x14ac:dyDescent="0.4">
      <c r="F10" s="59" t="s">
        <v>354</v>
      </c>
      <c r="G10" s="59" t="s">
        <v>353</v>
      </c>
      <c r="H10" s="56">
        <v>1.7000000000000001E-2</v>
      </c>
    </row>
    <row r="11" spans="2:8" x14ac:dyDescent="0.4">
      <c r="F11" s="59" t="s">
        <v>349</v>
      </c>
      <c r="G11" s="59" t="s">
        <v>352</v>
      </c>
      <c r="H11" s="56">
        <v>1.4999999999999999E-2</v>
      </c>
    </row>
    <row r="12" spans="2:8" x14ac:dyDescent="0.4">
      <c r="D12" s="55"/>
    </row>
  </sheetData>
  <mergeCells count="6">
    <mergeCell ref="G9:H9"/>
    <mergeCell ref="B3:D3"/>
    <mergeCell ref="C4:D4"/>
    <mergeCell ref="F3:H3"/>
    <mergeCell ref="G4:H4"/>
    <mergeCell ref="F8:H8"/>
  </mergeCells>
  <phoneticPr fontId="1" type="noConversion"/>
  <conditionalFormatting sqref="D5:D7">
    <cfRule type="cellIs" dxfId="210" priority="6" operator="lessThan">
      <formula>0</formula>
    </cfRule>
  </conditionalFormatting>
  <conditionalFormatting sqref="D12">
    <cfRule type="cellIs" dxfId="209" priority="4" operator="lessThan">
      <formula>0</formula>
    </cfRule>
  </conditionalFormatting>
  <conditionalFormatting sqref="H5:H7">
    <cfRule type="cellIs" dxfId="208" priority="3" operator="lessThan">
      <formula>0</formula>
    </cfRule>
  </conditionalFormatting>
  <conditionalFormatting sqref="H10:H11">
    <cfRule type="cellIs" dxfId="207" priority="2" operator="lessThan">
      <formula>0</formula>
    </cfRule>
  </conditionalFormatting>
  <conditionalFormatting sqref="D8">
    <cfRule type="cellIs" dxfId="206" priority="1" operator="lessThan">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526"/>
  <sheetViews>
    <sheetView tabSelected="1" zoomScaleNormal="100" workbookViewId="0">
      <pane xSplit="1" ySplit="4" topLeftCell="B5" activePane="bottomRight" state="frozen"/>
      <selection activeCell="F31" sqref="F31"/>
      <selection pane="topRight" activeCell="F31" sqref="F31"/>
      <selection pane="bottomLeft" activeCell="F31" sqref="F31"/>
      <selection pane="bottomRight" activeCell="A77" sqref="A77:XFD79"/>
    </sheetView>
  </sheetViews>
  <sheetFormatPr defaultColWidth="9" defaultRowHeight="13.2" x14ac:dyDescent="0.4"/>
  <cols>
    <col min="1" max="1" width="3.69921875" style="48" customWidth="1"/>
    <col min="2" max="2" width="22" style="48" bestFit="1" customWidth="1"/>
    <col min="3" max="3" width="11.5" style="19" bestFit="1" customWidth="1"/>
    <col min="4" max="4" width="17.09765625" style="19" customWidth="1"/>
    <col min="5" max="5" width="11.69921875" style="51" customWidth="1"/>
    <col min="6" max="6" width="15.19921875" style="51" customWidth="1"/>
    <col min="7" max="7" width="17.19921875" style="19" customWidth="1"/>
    <col min="8" max="8" width="12" style="19" customWidth="1"/>
    <col min="9" max="9" width="17.19921875" style="19" customWidth="1"/>
    <col min="10" max="10" width="15.59765625" style="48" customWidth="1"/>
    <col min="11" max="12" width="14.296875" style="48" customWidth="1"/>
    <col min="13" max="13" width="12.3984375" style="48" bestFit="1" customWidth="1"/>
    <col min="14" max="14" width="12.3984375" style="48" customWidth="1"/>
    <col min="15" max="15" width="48.3984375" style="48" customWidth="1"/>
    <col min="16" max="16" width="60" style="48" customWidth="1"/>
    <col min="17" max="16384" width="9" style="48"/>
  </cols>
  <sheetData>
    <row r="1" spans="2:15" x14ac:dyDescent="0.4">
      <c r="B1" s="15" t="s">
        <v>497</v>
      </c>
      <c r="C1" s="66">
        <v>0.05</v>
      </c>
      <c r="D1" s="15" t="s">
        <v>496</v>
      </c>
      <c r="E1" s="67">
        <v>1.7000000000000001E-2</v>
      </c>
      <c r="F1" s="15" t="s">
        <v>490</v>
      </c>
      <c r="G1" s="17">
        <f>COUNTIF(I:I, "Y")</f>
        <v>63</v>
      </c>
      <c r="H1" s="15" t="s">
        <v>493</v>
      </c>
      <c r="I1" s="17">
        <f>COUNTIF($I$5:I1025, "N")</f>
        <v>19</v>
      </c>
      <c r="J1" s="15" t="s">
        <v>494</v>
      </c>
      <c r="K1" s="68">
        <f>IFERROR(G1/(G1+I1), "")</f>
        <v>0.76829268292682928</v>
      </c>
      <c r="L1" s="96"/>
      <c r="M1" s="52"/>
      <c r="N1" s="52"/>
      <c r="O1" s="52"/>
    </row>
    <row r="2" spans="2:15" x14ac:dyDescent="0.4">
      <c r="B2" s="15"/>
      <c r="C2" s="17"/>
      <c r="D2" s="15" t="s">
        <v>488</v>
      </c>
      <c r="E2" s="67">
        <v>-0.03</v>
      </c>
      <c r="F2" s="15" t="s">
        <v>491</v>
      </c>
      <c r="G2" s="17">
        <f>COUNTIF(J:J, "Y")</f>
        <v>43</v>
      </c>
      <c r="H2" s="15" t="s">
        <v>492</v>
      </c>
      <c r="I2" s="17">
        <f>COUNTIF($J$5:J1025, "N")</f>
        <v>39</v>
      </c>
      <c r="J2" s="15" t="s">
        <v>495</v>
      </c>
      <c r="K2" s="68">
        <f>IFERROR(G2/(G2+I2), "")</f>
        <v>0.52439024390243905</v>
      </c>
      <c r="L2" s="96"/>
      <c r="M2" s="53"/>
      <c r="N2" s="53"/>
      <c r="O2" s="53"/>
    </row>
    <row r="4" spans="2:15" s="50" customFormat="1" x14ac:dyDescent="0.4">
      <c r="B4" s="49" t="s">
        <v>263</v>
      </c>
      <c r="C4" s="49" t="s">
        <v>265</v>
      </c>
      <c r="D4" s="49" t="s">
        <v>264</v>
      </c>
      <c r="E4" s="49" t="s">
        <v>429</v>
      </c>
      <c r="F4" s="49" t="s">
        <v>430</v>
      </c>
      <c r="G4" s="49" t="s">
        <v>431</v>
      </c>
      <c r="H4" s="49" t="s">
        <v>432</v>
      </c>
      <c r="I4" s="49" t="s">
        <v>498</v>
      </c>
      <c r="J4" s="49" t="s">
        <v>499</v>
      </c>
      <c r="K4" s="49" t="s">
        <v>524</v>
      </c>
      <c r="L4" s="49"/>
      <c r="M4" s="49"/>
      <c r="N4" s="49"/>
      <c r="O4" s="49" t="s">
        <v>305</v>
      </c>
    </row>
    <row r="5" spans="2:15" s="50" customFormat="1" x14ac:dyDescent="0.4">
      <c r="B5" s="48" t="s">
        <v>412</v>
      </c>
      <c r="C5" s="54">
        <v>43874</v>
      </c>
      <c r="D5" s="48" t="s">
        <v>456</v>
      </c>
      <c r="E5" s="62">
        <v>1.6899999999999998E-2</v>
      </c>
      <c r="F5" s="62">
        <v>1.8800000000000001E-2</v>
      </c>
      <c r="G5" s="64">
        <v>-2.06E-2</v>
      </c>
      <c r="H5" s="74" t="str">
        <f t="shared" ref="H5:H68" si="0">IF(E5="", "", IFERROR( IF(E5&lt;$E$2, "N", IF( E5+F5 &gt; $E$1, "Y", "N" )), ""))</f>
        <v>Y</v>
      </c>
      <c r="I5" s="73" t="s">
        <v>471</v>
      </c>
      <c r="J5" s="73" t="str">
        <f t="shared" ref="J5:J36" si="1">IF(I5="", "", IFERROR( IF(I5="Y", IF(F5&gt;$C$1, "Y", "N"), "N"), "" ))</f>
        <v>N</v>
      </c>
      <c r="K5" s="62">
        <v>1.5E-3</v>
      </c>
      <c r="L5" s="96"/>
      <c r="M5" s="53"/>
      <c r="N5" s="53"/>
      <c r="O5" s="19"/>
    </row>
    <row r="6" spans="2:15" s="50" customFormat="1" x14ac:dyDescent="0.4">
      <c r="B6" s="48" t="s">
        <v>412</v>
      </c>
      <c r="C6" s="54">
        <v>43874</v>
      </c>
      <c r="D6" s="48" t="s">
        <v>465</v>
      </c>
      <c r="E6" s="62">
        <v>2.7400000000000001E-2</v>
      </c>
      <c r="F6" s="62">
        <v>4.8399999999999999E-2</v>
      </c>
      <c r="G6" s="64">
        <v>-8.0999999999999996E-3</v>
      </c>
      <c r="H6" s="74" t="str">
        <f t="shared" si="0"/>
        <v>Y</v>
      </c>
      <c r="I6" s="73" t="s">
        <v>471</v>
      </c>
      <c r="J6" s="73" t="str">
        <f t="shared" si="1"/>
        <v>N</v>
      </c>
      <c r="K6" s="62">
        <v>1.5E-3</v>
      </c>
      <c r="L6" s="96"/>
      <c r="M6" s="53"/>
      <c r="N6" s="53"/>
      <c r="O6" s="19"/>
    </row>
    <row r="7" spans="2:15" s="50" customFormat="1" x14ac:dyDescent="0.4">
      <c r="B7" s="48" t="s">
        <v>412</v>
      </c>
      <c r="C7" s="54">
        <v>43874</v>
      </c>
      <c r="D7" s="48" t="s">
        <v>475</v>
      </c>
      <c r="E7" s="62">
        <v>3.27E-2</v>
      </c>
      <c r="F7" s="62">
        <v>8.6400000000000005E-2</v>
      </c>
      <c r="G7" s="64">
        <v>-2.5700000000000001E-2</v>
      </c>
      <c r="H7" s="74" t="str">
        <f t="shared" si="0"/>
        <v>Y</v>
      </c>
      <c r="I7" s="73" t="s">
        <v>471</v>
      </c>
      <c r="J7" s="73" t="str">
        <f t="shared" si="1"/>
        <v>Y</v>
      </c>
      <c r="K7" s="62">
        <v>1.5E-3</v>
      </c>
      <c r="L7" s="96"/>
      <c r="M7" s="53"/>
      <c r="N7" s="53"/>
      <c r="O7" s="19"/>
    </row>
    <row r="8" spans="2:15" s="50" customFormat="1" x14ac:dyDescent="0.4">
      <c r="B8" s="48" t="s">
        <v>412</v>
      </c>
      <c r="C8" s="54">
        <v>43874</v>
      </c>
      <c r="D8" s="48" t="s">
        <v>476</v>
      </c>
      <c r="E8" s="62">
        <v>3.8300000000000001E-2</v>
      </c>
      <c r="F8" s="62">
        <v>4.36E-2</v>
      </c>
      <c r="G8" s="64">
        <v>-2.4400000000000002E-2</v>
      </c>
      <c r="H8" s="74" t="str">
        <f t="shared" si="0"/>
        <v>Y</v>
      </c>
      <c r="I8" s="73" t="s">
        <v>471</v>
      </c>
      <c r="J8" s="73" t="str">
        <f t="shared" si="1"/>
        <v>N</v>
      </c>
      <c r="K8" s="62">
        <v>1.5E-3</v>
      </c>
      <c r="L8" s="96"/>
      <c r="M8" s="53"/>
      <c r="N8" s="53"/>
      <c r="O8" s="19"/>
    </row>
    <row r="9" spans="2:15" s="50" customFormat="1" x14ac:dyDescent="0.4">
      <c r="B9" s="48" t="s">
        <v>412</v>
      </c>
      <c r="C9" s="54">
        <v>43874</v>
      </c>
      <c r="D9" s="48" t="s">
        <v>477</v>
      </c>
      <c r="E9" s="62">
        <v>-6.3E-3</v>
      </c>
      <c r="F9" s="62">
        <v>-5.3E-3</v>
      </c>
      <c r="G9" s="64">
        <v>-4.3200000000000002E-2</v>
      </c>
      <c r="H9" s="74" t="str">
        <f t="shared" si="0"/>
        <v>N</v>
      </c>
      <c r="I9" s="73" t="s">
        <v>433</v>
      </c>
      <c r="J9" s="73" t="str">
        <f t="shared" si="1"/>
        <v>N</v>
      </c>
      <c r="K9" s="62">
        <v>1.5E-3</v>
      </c>
      <c r="L9" s="96"/>
      <c r="M9" s="53"/>
      <c r="N9" s="53"/>
      <c r="O9" s="19"/>
    </row>
    <row r="10" spans="2:15" s="50" customFormat="1" x14ac:dyDescent="0.4">
      <c r="B10" s="69" t="s">
        <v>412</v>
      </c>
      <c r="C10" s="70">
        <v>43875</v>
      </c>
      <c r="D10" s="69" t="s">
        <v>472</v>
      </c>
      <c r="E10" s="71">
        <v>2.86E-2</v>
      </c>
      <c r="F10" s="71">
        <v>9.7100000000000006E-2</v>
      </c>
      <c r="G10" s="72">
        <v>8.6E-3</v>
      </c>
      <c r="H10" s="74" t="str">
        <f t="shared" si="0"/>
        <v>Y</v>
      </c>
      <c r="I10" s="73" t="s">
        <v>471</v>
      </c>
      <c r="J10" s="73" t="str">
        <f t="shared" si="1"/>
        <v>Y</v>
      </c>
      <c r="K10" s="71">
        <v>1.9E-3</v>
      </c>
      <c r="L10" s="96"/>
      <c r="M10" s="53"/>
      <c r="N10" s="53"/>
      <c r="O10" s="19"/>
    </row>
    <row r="11" spans="2:15" s="50" customFormat="1" x14ac:dyDescent="0.4">
      <c r="B11" s="69" t="s">
        <v>412</v>
      </c>
      <c r="C11" s="70">
        <v>43875</v>
      </c>
      <c r="D11" s="69" t="s">
        <v>473</v>
      </c>
      <c r="E11" s="71">
        <v>3.6799999999999999E-2</v>
      </c>
      <c r="F11" s="71">
        <v>5.7200000000000001E-2</v>
      </c>
      <c r="G11" s="72">
        <v>-0.1348</v>
      </c>
      <c r="H11" s="74" t="str">
        <f t="shared" si="0"/>
        <v>Y</v>
      </c>
      <c r="I11" s="73" t="s">
        <v>471</v>
      </c>
      <c r="J11" s="73" t="str">
        <f t="shared" si="1"/>
        <v>Y</v>
      </c>
      <c r="K11" s="71">
        <v>1.9E-3</v>
      </c>
      <c r="L11" s="96"/>
      <c r="M11" s="53"/>
      <c r="N11" s="53"/>
      <c r="O11" s="19"/>
    </row>
    <row r="12" spans="2:15" s="50" customFormat="1" x14ac:dyDescent="0.4">
      <c r="B12" s="69" t="s">
        <v>412</v>
      </c>
      <c r="C12" s="70">
        <v>43875</v>
      </c>
      <c r="D12" s="69" t="s">
        <v>474</v>
      </c>
      <c r="E12" s="71">
        <v>-1.2200000000000001E-2</v>
      </c>
      <c r="F12" s="71">
        <v>3.2500000000000001E-2</v>
      </c>
      <c r="G12" s="72">
        <v>-4.07E-2</v>
      </c>
      <c r="H12" s="74" t="str">
        <f t="shared" si="0"/>
        <v>Y</v>
      </c>
      <c r="I12" s="73" t="s">
        <v>471</v>
      </c>
      <c r="J12" s="73" t="str">
        <f t="shared" si="1"/>
        <v>N</v>
      </c>
      <c r="K12" s="71">
        <v>1.9E-3</v>
      </c>
      <c r="L12" s="96"/>
      <c r="M12" s="53"/>
      <c r="N12" s="53"/>
      <c r="O12" s="19"/>
    </row>
    <row r="13" spans="2:15" s="50" customFormat="1" x14ac:dyDescent="0.4">
      <c r="B13" s="48" t="s">
        <v>412</v>
      </c>
      <c r="C13" s="54">
        <v>43878</v>
      </c>
      <c r="D13" s="48" t="s">
        <v>456</v>
      </c>
      <c r="E13" s="62">
        <v>7.1999999999999998E-3</v>
      </c>
      <c r="F13" s="62">
        <v>2.1499999999999998E-2</v>
      </c>
      <c r="G13" s="64">
        <v>-7.1999999999999998E-3</v>
      </c>
      <c r="H13" s="74" t="str">
        <f t="shared" si="0"/>
        <v>Y</v>
      </c>
      <c r="I13" s="73" t="s">
        <v>435</v>
      </c>
      <c r="J13" s="73" t="str">
        <f t="shared" si="1"/>
        <v>N</v>
      </c>
      <c r="K13" s="62">
        <v>5.3E-3</v>
      </c>
      <c r="L13" s="96"/>
      <c r="M13" s="53"/>
      <c r="N13" s="53"/>
      <c r="O13" s="19"/>
    </row>
    <row r="14" spans="2:15" s="50" customFormat="1" x14ac:dyDescent="0.4">
      <c r="B14" s="48" t="s">
        <v>412</v>
      </c>
      <c r="C14" s="54">
        <v>43878</v>
      </c>
      <c r="D14" s="48" t="s">
        <v>465</v>
      </c>
      <c r="E14" s="62">
        <v>1.78E-2</v>
      </c>
      <c r="F14" s="62">
        <v>2.3800000000000002E-2</v>
      </c>
      <c r="G14" s="64">
        <v>-1.9300000000000001E-2</v>
      </c>
      <c r="H14" s="74" t="str">
        <f t="shared" si="0"/>
        <v>Y</v>
      </c>
      <c r="I14" s="73" t="s">
        <v>435</v>
      </c>
      <c r="J14" s="73" t="str">
        <f t="shared" si="1"/>
        <v>N</v>
      </c>
      <c r="K14" s="62">
        <v>5.3E-3</v>
      </c>
      <c r="L14" s="96"/>
      <c r="M14" s="53"/>
      <c r="N14" s="53"/>
      <c r="O14" s="19"/>
    </row>
    <row r="15" spans="2:15" s="50" customFormat="1" x14ac:dyDescent="0.4">
      <c r="B15" s="48" t="s">
        <v>412</v>
      </c>
      <c r="C15" s="54">
        <v>43878</v>
      </c>
      <c r="D15" s="48" t="s">
        <v>466</v>
      </c>
      <c r="E15" s="62">
        <v>4.4999999999999997E-3</v>
      </c>
      <c r="F15" s="62">
        <v>2.0199999999999999E-2</v>
      </c>
      <c r="G15" s="64">
        <v>-1.9099999999999999E-2</v>
      </c>
      <c r="H15" s="74" t="str">
        <f t="shared" si="0"/>
        <v>Y</v>
      </c>
      <c r="I15" s="73" t="s">
        <v>435</v>
      </c>
      <c r="J15" s="73" t="str">
        <f t="shared" si="1"/>
        <v>N</v>
      </c>
      <c r="K15" s="62">
        <v>5.3E-3</v>
      </c>
      <c r="L15" s="96"/>
      <c r="M15" s="53"/>
      <c r="N15" s="53"/>
      <c r="O15" s="19"/>
    </row>
    <row r="16" spans="2:15" s="50" customFormat="1" x14ac:dyDescent="0.4">
      <c r="B16" s="48" t="s">
        <v>412</v>
      </c>
      <c r="C16" s="54">
        <v>43878</v>
      </c>
      <c r="D16" s="48" t="s">
        <v>440</v>
      </c>
      <c r="E16" s="62">
        <v>2.8999999999999998E-3</v>
      </c>
      <c r="F16" s="62">
        <v>4.4000000000000003E-3</v>
      </c>
      <c r="G16" s="64">
        <v>-5.16E-2</v>
      </c>
      <c r="H16" s="74" t="str">
        <f t="shared" si="0"/>
        <v>N</v>
      </c>
      <c r="I16" s="73" t="s">
        <v>433</v>
      </c>
      <c r="J16" s="73" t="str">
        <f t="shared" si="1"/>
        <v>N</v>
      </c>
      <c r="K16" s="62">
        <v>5.3E-3</v>
      </c>
      <c r="L16" s="96"/>
      <c r="M16" s="53"/>
      <c r="N16" s="53"/>
      <c r="O16" s="19"/>
    </row>
    <row r="17" spans="2:15" s="50" customFormat="1" x14ac:dyDescent="0.4">
      <c r="B17" s="48" t="s">
        <v>412</v>
      </c>
      <c r="C17" s="54">
        <v>43878</v>
      </c>
      <c r="D17" s="48" t="s">
        <v>467</v>
      </c>
      <c r="E17" s="62">
        <v>4.19E-2</v>
      </c>
      <c r="F17" s="62">
        <v>0.1027</v>
      </c>
      <c r="G17" s="64">
        <v>2.1000000000000001E-2</v>
      </c>
      <c r="H17" s="74" t="str">
        <f t="shared" si="0"/>
        <v>Y</v>
      </c>
      <c r="I17" s="73" t="s">
        <v>471</v>
      </c>
      <c r="J17" s="73" t="str">
        <f t="shared" si="1"/>
        <v>Y</v>
      </c>
      <c r="K17" s="62">
        <v>5.3E-3</v>
      </c>
      <c r="L17" s="96"/>
      <c r="M17" s="53"/>
      <c r="N17" s="53"/>
      <c r="O17" s="19"/>
    </row>
    <row r="18" spans="2:15" s="50" customFormat="1" x14ac:dyDescent="0.4">
      <c r="B18" s="48" t="s">
        <v>412</v>
      </c>
      <c r="C18" s="54">
        <v>43878</v>
      </c>
      <c r="D18" s="48" t="s">
        <v>468</v>
      </c>
      <c r="E18" s="62">
        <v>2.7099999999999999E-2</v>
      </c>
      <c r="F18" s="62">
        <v>4.5499999999999999E-2</v>
      </c>
      <c r="G18" s="64">
        <v>-3.0300000000000001E-2</v>
      </c>
      <c r="H18" s="74" t="str">
        <f t="shared" si="0"/>
        <v>Y</v>
      </c>
      <c r="I18" s="73" t="s">
        <v>471</v>
      </c>
      <c r="J18" s="73" t="str">
        <f t="shared" si="1"/>
        <v>N</v>
      </c>
      <c r="K18" s="62">
        <v>5.3E-3</v>
      </c>
      <c r="L18" s="96"/>
      <c r="M18" s="53"/>
      <c r="N18" s="53"/>
      <c r="O18" s="19"/>
    </row>
    <row r="19" spans="2:15" s="79" customFormat="1" x14ac:dyDescent="0.4">
      <c r="B19" s="48" t="s">
        <v>412</v>
      </c>
      <c r="C19" s="54">
        <v>43878</v>
      </c>
      <c r="D19" s="48" t="s">
        <v>469</v>
      </c>
      <c r="E19" s="62">
        <v>1.11E-2</v>
      </c>
      <c r="F19" s="62">
        <v>8.5199999999999998E-2</v>
      </c>
      <c r="G19" s="64">
        <v>-1.11E-2</v>
      </c>
      <c r="H19" s="74" t="str">
        <f t="shared" si="0"/>
        <v>Y</v>
      </c>
      <c r="I19" s="73" t="s">
        <v>471</v>
      </c>
      <c r="J19" s="73" t="str">
        <f t="shared" si="1"/>
        <v>Y</v>
      </c>
      <c r="K19" s="62">
        <v>5.3E-3</v>
      </c>
      <c r="L19" s="96"/>
      <c r="M19" s="53"/>
      <c r="N19" s="53"/>
      <c r="O19" s="73"/>
    </row>
    <row r="20" spans="2:15" s="79" customFormat="1" x14ac:dyDescent="0.4">
      <c r="B20" s="48" t="s">
        <v>412</v>
      </c>
      <c r="C20" s="54">
        <v>43878</v>
      </c>
      <c r="D20" s="48" t="s">
        <v>470</v>
      </c>
      <c r="E20" s="62">
        <v>2.92E-2</v>
      </c>
      <c r="F20" s="62">
        <v>8.1299999999999997E-2</v>
      </c>
      <c r="G20" s="64">
        <v>1.67E-2</v>
      </c>
      <c r="H20" s="74" t="str">
        <f t="shared" si="0"/>
        <v>Y</v>
      </c>
      <c r="I20" s="73" t="s">
        <v>471</v>
      </c>
      <c r="J20" s="73" t="str">
        <f t="shared" si="1"/>
        <v>Y</v>
      </c>
      <c r="K20" s="62">
        <v>5.3E-3</v>
      </c>
      <c r="L20" s="96"/>
      <c r="M20" s="53"/>
      <c r="N20" s="53"/>
      <c r="O20" s="73"/>
    </row>
    <row r="21" spans="2:15" s="79" customFormat="1" x14ac:dyDescent="0.4">
      <c r="B21" s="69" t="s">
        <v>412</v>
      </c>
      <c r="C21" s="70">
        <v>43879</v>
      </c>
      <c r="D21" s="69" t="s">
        <v>462</v>
      </c>
      <c r="E21" s="71">
        <v>1.6199999999999999E-2</v>
      </c>
      <c r="F21" s="71">
        <v>1.6199999999999999E-2</v>
      </c>
      <c r="G21" s="72">
        <v>-6.0999999999999999E-2</v>
      </c>
      <c r="H21" s="74" t="str">
        <f t="shared" si="0"/>
        <v>Y</v>
      </c>
      <c r="I21" s="73" t="s">
        <v>433</v>
      </c>
      <c r="J21" s="73" t="str">
        <f t="shared" si="1"/>
        <v>N</v>
      </c>
      <c r="K21" s="71">
        <v>-1.4E-2</v>
      </c>
      <c r="L21" s="96"/>
      <c r="M21" s="53"/>
      <c r="N21" s="53"/>
      <c r="O21" s="73"/>
    </row>
    <row r="22" spans="2:15" s="79" customFormat="1" x14ac:dyDescent="0.4">
      <c r="B22" s="69" t="s">
        <v>412</v>
      </c>
      <c r="C22" s="70">
        <v>43879</v>
      </c>
      <c r="D22" s="69" t="s">
        <v>463</v>
      </c>
      <c r="E22" s="71">
        <v>1.5900000000000001E-2</v>
      </c>
      <c r="F22" s="71">
        <v>7.5700000000000003E-2</v>
      </c>
      <c r="G22" s="72">
        <v>-2.1899999999999999E-2</v>
      </c>
      <c r="H22" s="74" t="str">
        <f t="shared" si="0"/>
        <v>Y</v>
      </c>
      <c r="I22" s="73" t="s">
        <v>435</v>
      </c>
      <c r="J22" s="73" t="str">
        <f t="shared" si="1"/>
        <v>Y</v>
      </c>
      <c r="K22" s="71">
        <v>-1.4E-2</v>
      </c>
      <c r="L22" s="96"/>
      <c r="M22" s="53"/>
      <c r="N22" s="53"/>
      <c r="O22" s="73"/>
    </row>
    <row r="23" spans="2:15" s="79" customFormat="1" x14ac:dyDescent="0.4">
      <c r="B23" s="69" t="s">
        <v>412</v>
      </c>
      <c r="C23" s="70">
        <v>43879</v>
      </c>
      <c r="D23" s="69" t="s">
        <v>464</v>
      </c>
      <c r="E23" s="71">
        <v>-1.03E-2</v>
      </c>
      <c r="F23" s="71">
        <v>-5.1000000000000004E-3</v>
      </c>
      <c r="G23" s="72">
        <v>-5.1400000000000001E-2</v>
      </c>
      <c r="H23" s="74" t="str">
        <f t="shared" si="0"/>
        <v>N</v>
      </c>
      <c r="I23" s="73" t="s">
        <v>433</v>
      </c>
      <c r="J23" s="73" t="str">
        <f t="shared" si="1"/>
        <v>N</v>
      </c>
      <c r="K23" s="71">
        <v>-1.4E-2</v>
      </c>
      <c r="L23" s="96"/>
      <c r="M23" s="53"/>
      <c r="N23" s="53"/>
      <c r="O23" s="73"/>
    </row>
    <row r="24" spans="2:15" s="79" customFormat="1" x14ac:dyDescent="0.4">
      <c r="B24" s="48" t="s">
        <v>412</v>
      </c>
      <c r="C24" s="54">
        <v>43880</v>
      </c>
      <c r="D24" s="48" t="s">
        <v>460</v>
      </c>
      <c r="E24" s="62">
        <v>-8.0000000000000002E-3</v>
      </c>
      <c r="F24" s="62">
        <v>2.5700000000000001E-2</v>
      </c>
      <c r="G24" s="64">
        <v>-2.7300000000000001E-2</v>
      </c>
      <c r="H24" s="74" t="str">
        <f t="shared" si="0"/>
        <v>Y</v>
      </c>
      <c r="I24" s="73" t="s">
        <v>435</v>
      </c>
      <c r="J24" s="73" t="str">
        <f t="shared" si="1"/>
        <v>N</v>
      </c>
      <c r="K24" s="62">
        <v>2.7000000000000001E-3</v>
      </c>
      <c r="L24" s="96"/>
      <c r="M24" s="53"/>
      <c r="N24" s="53"/>
      <c r="O24" s="73"/>
    </row>
    <row r="25" spans="2:15" s="79" customFormat="1" x14ac:dyDescent="0.4">
      <c r="B25" s="48" t="s">
        <v>412</v>
      </c>
      <c r="C25" s="54">
        <v>43880</v>
      </c>
      <c r="D25" s="48" t="s">
        <v>461</v>
      </c>
      <c r="E25" s="62">
        <v>2.3900000000000001E-2</v>
      </c>
      <c r="F25" s="62">
        <v>5.1299999999999998E-2</v>
      </c>
      <c r="G25" s="64">
        <v>1.14E-2</v>
      </c>
      <c r="H25" s="74" t="str">
        <f t="shared" si="0"/>
        <v>Y</v>
      </c>
      <c r="I25" s="73" t="s">
        <v>435</v>
      </c>
      <c r="J25" s="73" t="str">
        <f t="shared" si="1"/>
        <v>Y</v>
      </c>
      <c r="K25" s="62">
        <v>2.7000000000000001E-3</v>
      </c>
      <c r="L25" s="96"/>
      <c r="M25" s="53"/>
      <c r="N25" s="53"/>
      <c r="O25" s="73"/>
    </row>
    <row r="26" spans="2:15" s="50" customFormat="1" x14ac:dyDescent="0.4">
      <c r="B26" s="69" t="s">
        <v>412</v>
      </c>
      <c r="C26" s="70">
        <v>43881</v>
      </c>
      <c r="D26" s="69" t="s">
        <v>455</v>
      </c>
      <c r="E26" s="71">
        <v>-1.14E-2</v>
      </c>
      <c r="F26" s="71">
        <v>1.14E-2</v>
      </c>
      <c r="G26" s="72">
        <v>-3.78E-2</v>
      </c>
      <c r="H26" s="74" t="str">
        <f t="shared" si="0"/>
        <v>N</v>
      </c>
      <c r="I26" s="73" t="s">
        <v>454</v>
      </c>
      <c r="J26" s="73" t="str">
        <f t="shared" si="1"/>
        <v>N</v>
      </c>
      <c r="K26" s="71">
        <v>-4.5999999999999999E-3</v>
      </c>
      <c r="L26" s="96"/>
      <c r="M26" s="53"/>
      <c r="N26" s="53"/>
      <c r="O26" s="19"/>
    </row>
    <row r="27" spans="2:15" s="50" customFormat="1" x14ac:dyDescent="0.4">
      <c r="B27" s="69" t="s">
        <v>412</v>
      </c>
      <c r="C27" s="70">
        <v>43881</v>
      </c>
      <c r="D27" s="69" t="s">
        <v>456</v>
      </c>
      <c r="E27" s="71">
        <v>1.2800000000000001E-2</v>
      </c>
      <c r="F27" s="71">
        <v>3.2000000000000001E-2</v>
      </c>
      <c r="G27" s="72">
        <v>-2.4E-2</v>
      </c>
      <c r="H27" s="74" t="str">
        <f t="shared" si="0"/>
        <v>Y</v>
      </c>
      <c r="I27" s="73" t="s">
        <v>459</v>
      </c>
      <c r="J27" s="73" t="str">
        <f t="shared" si="1"/>
        <v>N</v>
      </c>
      <c r="K27" s="71">
        <v>-4.5999999999999999E-3</v>
      </c>
      <c r="L27" s="96"/>
      <c r="M27" s="53"/>
      <c r="N27" s="53"/>
      <c r="O27" s="19"/>
    </row>
    <row r="28" spans="2:15" s="50" customFormat="1" x14ac:dyDescent="0.4">
      <c r="B28" s="69" t="s">
        <v>412</v>
      </c>
      <c r="C28" s="70">
        <v>43881</v>
      </c>
      <c r="D28" s="69" t="s">
        <v>457</v>
      </c>
      <c r="E28" s="71">
        <v>2.81E-2</v>
      </c>
      <c r="F28" s="71">
        <v>5.3100000000000001E-2</v>
      </c>
      <c r="G28" s="72">
        <v>-4.8399999999999999E-2</v>
      </c>
      <c r="H28" s="74" t="str">
        <f t="shared" si="0"/>
        <v>Y</v>
      </c>
      <c r="I28" s="73" t="s">
        <v>435</v>
      </c>
      <c r="J28" s="73" t="str">
        <f t="shared" si="1"/>
        <v>Y</v>
      </c>
      <c r="K28" s="71">
        <v>-4.5999999999999999E-3</v>
      </c>
      <c r="L28" s="96"/>
      <c r="M28" s="53"/>
      <c r="N28" s="53"/>
      <c r="O28" s="19"/>
    </row>
    <row r="29" spans="2:15" s="50" customFormat="1" x14ac:dyDescent="0.4">
      <c r="B29" s="69" t="s">
        <v>412</v>
      </c>
      <c r="C29" s="70">
        <v>43881</v>
      </c>
      <c r="D29" s="69" t="s">
        <v>458</v>
      </c>
      <c r="E29" s="71">
        <v>2.8400000000000002E-2</v>
      </c>
      <c r="F29" s="71">
        <v>0.1104</v>
      </c>
      <c r="G29" s="72">
        <v>-0.1041</v>
      </c>
      <c r="H29" s="74" t="str">
        <f t="shared" si="0"/>
        <v>Y</v>
      </c>
      <c r="I29" s="73" t="s">
        <v>435</v>
      </c>
      <c r="J29" s="73" t="str">
        <f t="shared" si="1"/>
        <v>Y</v>
      </c>
      <c r="K29" s="71">
        <v>-4.5999999999999999E-3</v>
      </c>
      <c r="L29" s="96"/>
      <c r="M29" s="53"/>
      <c r="N29" s="53"/>
      <c r="O29" s="19"/>
    </row>
    <row r="30" spans="2:15" s="50" customFormat="1" x14ac:dyDescent="0.4">
      <c r="B30" s="48" t="s">
        <v>412</v>
      </c>
      <c r="C30" s="54">
        <v>43882</v>
      </c>
      <c r="D30" s="48" t="s">
        <v>450</v>
      </c>
      <c r="E30" s="62">
        <v>0.14799999999999999</v>
      </c>
      <c r="F30" s="62">
        <v>0.1643</v>
      </c>
      <c r="G30" s="64">
        <v>-6.8599999999999994E-2</v>
      </c>
      <c r="H30" s="74" t="str">
        <f t="shared" si="0"/>
        <v>Y</v>
      </c>
      <c r="I30" s="73" t="s">
        <v>442</v>
      </c>
      <c r="J30" s="73" t="str">
        <f t="shared" si="1"/>
        <v>Y</v>
      </c>
      <c r="K30" s="62">
        <v>-2.01E-2</v>
      </c>
      <c r="L30" s="96"/>
      <c r="M30" s="53"/>
      <c r="N30" s="53"/>
      <c r="O30" s="19"/>
    </row>
    <row r="31" spans="2:15" s="50" customFormat="1" x14ac:dyDescent="0.4">
      <c r="B31" s="48" t="s">
        <v>412</v>
      </c>
      <c r="C31" s="54">
        <v>43882</v>
      </c>
      <c r="D31" s="48" t="s">
        <v>420</v>
      </c>
      <c r="E31" s="62">
        <v>8.7300000000000003E-2</v>
      </c>
      <c r="F31" s="62">
        <v>0.2989</v>
      </c>
      <c r="G31" s="64">
        <v>5.8999999999999997E-2</v>
      </c>
      <c r="H31" s="74" t="str">
        <f t="shared" si="0"/>
        <v>Y</v>
      </c>
      <c r="I31" s="73" t="s">
        <v>442</v>
      </c>
      <c r="J31" s="73" t="str">
        <f t="shared" si="1"/>
        <v>Y</v>
      </c>
      <c r="K31" s="62">
        <v>-2.01E-2</v>
      </c>
      <c r="L31" s="96"/>
      <c r="M31" s="53"/>
      <c r="N31" s="53"/>
      <c r="O31" s="19"/>
    </row>
    <row r="32" spans="2:15" s="50" customFormat="1" x14ac:dyDescent="0.4">
      <c r="B32" s="48" t="s">
        <v>412</v>
      </c>
      <c r="C32" s="54">
        <v>43882</v>
      </c>
      <c r="D32" s="48" t="s">
        <v>451</v>
      </c>
      <c r="E32" s="62">
        <v>-7.4000000000000003E-3</v>
      </c>
      <c r="F32" s="62">
        <v>0.1115</v>
      </c>
      <c r="G32" s="64">
        <v>-2.9700000000000001E-2</v>
      </c>
      <c r="H32" s="74" t="str">
        <f t="shared" si="0"/>
        <v>Y</v>
      </c>
      <c r="I32" s="73" t="s">
        <v>433</v>
      </c>
      <c r="J32" s="73" t="str">
        <f t="shared" si="1"/>
        <v>N</v>
      </c>
      <c r="K32" s="62">
        <v>-2.01E-2</v>
      </c>
      <c r="L32" s="96"/>
      <c r="M32" s="53"/>
      <c r="N32" s="53"/>
      <c r="O32" s="19"/>
    </row>
    <row r="33" spans="2:15" s="50" customFormat="1" x14ac:dyDescent="0.4">
      <c r="B33" s="48" t="s">
        <v>412</v>
      </c>
      <c r="C33" s="54">
        <v>43882</v>
      </c>
      <c r="D33" s="48" t="s">
        <v>452</v>
      </c>
      <c r="E33" s="62">
        <v>-2.12E-2</v>
      </c>
      <c r="F33" s="62">
        <v>6.9400000000000003E-2</v>
      </c>
      <c r="G33" s="64">
        <v>-2.7E-2</v>
      </c>
      <c r="H33" s="74" t="str">
        <f t="shared" si="0"/>
        <v>Y</v>
      </c>
      <c r="I33" s="73" t="s">
        <v>435</v>
      </c>
      <c r="J33" s="73" t="str">
        <f t="shared" si="1"/>
        <v>Y</v>
      </c>
      <c r="K33" s="62">
        <v>-2.01E-2</v>
      </c>
      <c r="L33" s="96"/>
      <c r="M33" s="53"/>
      <c r="N33" s="53"/>
      <c r="O33" s="19"/>
    </row>
    <row r="34" spans="2:15" s="50" customFormat="1" x14ac:dyDescent="0.4">
      <c r="B34" s="48" t="s">
        <v>412</v>
      </c>
      <c r="C34" s="54">
        <v>43882</v>
      </c>
      <c r="D34" s="48" t="s">
        <v>453</v>
      </c>
      <c r="E34" s="62">
        <v>0</v>
      </c>
      <c r="F34" s="62">
        <v>9.1999999999999998E-3</v>
      </c>
      <c r="G34" s="64">
        <v>-5.5199999999999999E-2</v>
      </c>
      <c r="H34" s="74" t="str">
        <f t="shared" si="0"/>
        <v>N</v>
      </c>
      <c r="I34" s="73" t="s">
        <v>454</v>
      </c>
      <c r="J34" s="73" t="str">
        <f t="shared" si="1"/>
        <v>N</v>
      </c>
      <c r="K34" s="62">
        <v>-2.01E-2</v>
      </c>
      <c r="L34" s="96"/>
      <c r="M34" s="53"/>
      <c r="N34" s="53"/>
      <c r="O34" s="48"/>
    </row>
    <row r="35" spans="2:15" s="50" customFormat="1" x14ac:dyDescent="0.4">
      <c r="B35" s="69" t="s">
        <v>412</v>
      </c>
      <c r="C35" s="70">
        <v>43885</v>
      </c>
      <c r="D35" s="69" t="s">
        <v>447</v>
      </c>
      <c r="E35" s="71">
        <v>2.4299999999999999E-2</v>
      </c>
      <c r="F35" s="71">
        <v>2.9100000000000001E-2</v>
      </c>
      <c r="G35" s="72">
        <v>-8.7400000000000005E-2</v>
      </c>
      <c r="H35" s="74" t="str">
        <f t="shared" si="0"/>
        <v>Y</v>
      </c>
      <c r="I35" s="73" t="s">
        <v>442</v>
      </c>
      <c r="J35" s="73" t="str">
        <f t="shared" si="1"/>
        <v>N</v>
      </c>
      <c r="K35" s="71">
        <v>-4.2999999999999997E-2</v>
      </c>
      <c r="L35" s="96"/>
      <c r="M35" s="53"/>
      <c r="N35" s="53"/>
      <c r="O35" s="48"/>
    </row>
    <row r="36" spans="2:15" s="50" customFormat="1" x14ac:dyDescent="0.4">
      <c r="B36" s="69" t="s">
        <v>412</v>
      </c>
      <c r="C36" s="70">
        <v>43885</v>
      </c>
      <c r="D36" s="69" t="s">
        <v>448</v>
      </c>
      <c r="E36" s="71">
        <v>3.04E-2</v>
      </c>
      <c r="F36" s="71">
        <v>4.3499999999999997E-2</v>
      </c>
      <c r="G36" s="72">
        <v>-0.1326</v>
      </c>
      <c r="H36" s="74" t="str">
        <f t="shared" si="0"/>
        <v>Y</v>
      </c>
      <c r="I36" s="73" t="s">
        <v>442</v>
      </c>
      <c r="J36" s="73" t="str">
        <f t="shared" si="1"/>
        <v>N</v>
      </c>
      <c r="K36" s="71">
        <v>-4.2999999999999997E-2</v>
      </c>
      <c r="L36" s="96"/>
      <c r="M36" s="53"/>
      <c r="N36" s="53"/>
      <c r="O36" s="48"/>
    </row>
    <row r="37" spans="2:15" s="50" customFormat="1" x14ac:dyDescent="0.4">
      <c r="B37" s="69" t="s">
        <v>412</v>
      </c>
      <c r="C37" s="70">
        <v>43885</v>
      </c>
      <c r="D37" s="69" t="s">
        <v>449</v>
      </c>
      <c r="E37" s="71">
        <v>2.7199999999999998E-2</v>
      </c>
      <c r="F37" s="71">
        <v>5.2200000000000003E-2</v>
      </c>
      <c r="G37" s="72">
        <v>-7.7200000000000005E-2</v>
      </c>
      <c r="H37" s="74" t="str">
        <f t="shared" si="0"/>
        <v>Y</v>
      </c>
      <c r="I37" s="73" t="s">
        <v>442</v>
      </c>
      <c r="J37" s="73" t="str">
        <f t="shared" ref="J37:J68" si="2">IF(I37="", "", IFERROR( IF(I37="Y", IF(F37&gt;$C$1, "Y", "N"), "N"), "" ))</f>
        <v>Y</v>
      </c>
      <c r="K37" s="71">
        <v>-4.2999999999999997E-2</v>
      </c>
      <c r="L37" s="96"/>
      <c r="M37" s="53"/>
      <c r="N37" s="53"/>
      <c r="O37" s="48"/>
    </row>
    <row r="38" spans="2:15" s="50" customFormat="1" x14ac:dyDescent="0.4">
      <c r="B38" s="48" t="s">
        <v>412</v>
      </c>
      <c r="C38" s="54">
        <v>43886</v>
      </c>
      <c r="D38" s="48" t="s">
        <v>445</v>
      </c>
      <c r="E38" s="62">
        <v>6.1899999999999997E-2</v>
      </c>
      <c r="F38" s="62">
        <v>6.7000000000000004E-2</v>
      </c>
      <c r="G38" s="64">
        <v>-9.4799999999999995E-2</v>
      </c>
      <c r="H38" s="74" t="str">
        <f t="shared" si="0"/>
        <v>Y</v>
      </c>
      <c r="I38" s="73" t="s">
        <v>442</v>
      </c>
      <c r="J38" s="73" t="str">
        <f t="shared" si="2"/>
        <v>Y</v>
      </c>
      <c r="K38" s="62">
        <v>2.76E-2</v>
      </c>
      <c r="L38" s="96"/>
      <c r="M38" s="53"/>
      <c r="N38" s="53"/>
      <c r="O38" s="48"/>
    </row>
    <row r="39" spans="2:15" s="50" customFormat="1" x14ac:dyDescent="0.4">
      <c r="B39" s="48" t="s">
        <v>412</v>
      </c>
      <c r="C39" s="54">
        <v>43886</v>
      </c>
      <c r="D39" s="48" t="s">
        <v>446</v>
      </c>
      <c r="E39" s="62">
        <v>5.1999999999999998E-3</v>
      </c>
      <c r="F39" s="62">
        <v>0.1421</v>
      </c>
      <c r="G39" s="64">
        <v>-0.1837</v>
      </c>
      <c r="H39" s="74" t="str">
        <f t="shared" si="0"/>
        <v>Y</v>
      </c>
      <c r="I39" s="73" t="s">
        <v>442</v>
      </c>
      <c r="J39" s="73" t="str">
        <f t="shared" si="2"/>
        <v>Y</v>
      </c>
      <c r="K39" s="62">
        <v>2.76E-2</v>
      </c>
      <c r="L39" s="96"/>
      <c r="M39" s="53"/>
      <c r="N39" s="53"/>
      <c r="O39" s="48"/>
    </row>
    <row r="40" spans="2:15" s="50" customFormat="1" x14ac:dyDescent="0.4">
      <c r="B40" s="69" t="s">
        <v>412</v>
      </c>
      <c r="C40" s="70">
        <v>43887</v>
      </c>
      <c r="D40" s="69" t="s">
        <v>443</v>
      </c>
      <c r="E40" s="71">
        <v>-2.4700000000000003E-2</v>
      </c>
      <c r="F40" s="71">
        <v>3.04E-2</v>
      </c>
      <c r="G40" s="72">
        <v>-4.7400000000000005E-2</v>
      </c>
      <c r="H40" s="74" t="str">
        <f t="shared" si="0"/>
        <v>N</v>
      </c>
      <c r="I40" s="73" t="s">
        <v>444</v>
      </c>
      <c r="J40" s="73" t="str">
        <f t="shared" si="2"/>
        <v>N</v>
      </c>
      <c r="K40" s="71">
        <v>-3.5000000000000001E-3</v>
      </c>
      <c r="L40" s="96"/>
      <c r="M40" s="53"/>
      <c r="N40" s="53"/>
      <c r="O40" s="48"/>
    </row>
    <row r="41" spans="2:15" s="50" customFormat="1" x14ac:dyDescent="0.4">
      <c r="B41" s="69" t="s">
        <v>412</v>
      </c>
      <c r="C41" s="70">
        <v>43887</v>
      </c>
      <c r="D41" s="69" t="s">
        <v>389</v>
      </c>
      <c r="E41" s="71">
        <v>-1.61E-2</v>
      </c>
      <c r="F41" s="71">
        <v>0.17859999999999998</v>
      </c>
      <c r="G41" s="72">
        <v>-0.05</v>
      </c>
      <c r="H41" s="74" t="str">
        <f t="shared" si="0"/>
        <v>Y</v>
      </c>
      <c r="I41" s="73" t="s">
        <v>442</v>
      </c>
      <c r="J41" s="73" t="str">
        <f t="shared" si="2"/>
        <v>Y</v>
      </c>
      <c r="K41" s="71">
        <v>-3.5000000000000001E-3</v>
      </c>
      <c r="L41" s="96"/>
      <c r="M41" s="53"/>
      <c r="N41" s="53"/>
      <c r="O41" s="48"/>
    </row>
    <row r="42" spans="2:15" s="50" customFormat="1" x14ac:dyDescent="0.4">
      <c r="B42" s="48" t="s">
        <v>412</v>
      </c>
      <c r="C42" s="54">
        <v>43888</v>
      </c>
      <c r="D42" s="48" t="s">
        <v>439</v>
      </c>
      <c r="E42" s="62">
        <v>-1.52E-2</v>
      </c>
      <c r="F42" s="62">
        <v>3.3399999999999999E-2</v>
      </c>
      <c r="G42" s="64">
        <v>-3.6499999999999998E-2</v>
      </c>
      <c r="H42" s="74" t="str">
        <f t="shared" si="0"/>
        <v>Y</v>
      </c>
      <c r="I42" s="73" t="s">
        <v>442</v>
      </c>
      <c r="J42" s="73" t="str">
        <f t="shared" si="2"/>
        <v>N</v>
      </c>
      <c r="K42" s="62">
        <v>-2.5100000000000001E-2</v>
      </c>
      <c r="L42" s="96"/>
      <c r="M42" s="53"/>
      <c r="N42" s="53"/>
      <c r="O42" s="48"/>
    </row>
    <row r="43" spans="2:15" s="50" customFormat="1" x14ac:dyDescent="0.4">
      <c r="B43" s="48" t="s">
        <v>412</v>
      </c>
      <c r="C43" s="54">
        <v>43888</v>
      </c>
      <c r="D43" s="48" t="s">
        <v>440</v>
      </c>
      <c r="E43" s="62">
        <v>1.7500000000000002E-2</v>
      </c>
      <c r="F43" s="62">
        <v>0.28510000000000002</v>
      </c>
      <c r="G43" s="64">
        <v>-2.4900000000000002E-2</v>
      </c>
      <c r="H43" s="74" t="str">
        <f t="shared" si="0"/>
        <v>Y</v>
      </c>
      <c r="I43" s="73" t="s">
        <v>442</v>
      </c>
      <c r="J43" s="73" t="str">
        <f t="shared" si="2"/>
        <v>Y</v>
      </c>
      <c r="K43" s="62">
        <v>-2.5100000000000001E-2</v>
      </c>
      <c r="L43" s="96"/>
      <c r="M43" s="53"/>
      <c r="N43" s="53"/>
      <c r="O43" s="48"/>
    </row>
    <row r="44" spans="2:15" s="50" customFormat="1" x14ac:dyDescent="0.4">
      <c r="B44" s="48" t="s">
        <v>412</v>
      </c>
      <c r="C44" s="54">
        <v>43888</v>
      </c>
      <c r="D44" s="48" t="s">
        <v>441</v>
      </c>
      <c r="E44" s="62">
        <v>7.8799999999999995E-2</v>
      </c>
      <c r="F44" s="62">
        <v>9.5399999999999985E-2</v>
      </c>
      <c r="G44" s="64">
        <v>-5.3899999999999997E-2</v>
      </c>
      <c r="H44" s="74" t="str">
        <f t="shared" si="0"/>
        <v>Y</v>
      </c>
      <c r="I44" s="73" t="s">
        <v>442</v>
      </c>
      <c r="J44" s="73" t="str">
        <f t="shared" si="2"/>
        <v>Y</v>
      </c>
      <c r="K44" s="62">
        <v>-2.5100000000000001E-2</v>
      </c>
      <c r="L44" s="96"/>
      <c r="M44" s="53"/>
      <c r="N44" s="53"/>
      <c r="O44" s="48"/>
    </row>
    <row r="45" spans="2:15" s="50" customFormat="1" x14ac:dyDescent="0.4">
      <c r="B45" s="69" t="s">
        <v>412</v>
      </c>
      <c r="C45" s="70">
        <v>43889</v>
      </c>
      <c r="D45" s="69" t="s">
        <v>401</v>
      </c>
      <c r="E45" s="71">
        <v>-2.87E-2</v>
      </c>
      <c r="F45" s="71">
        <v>9.0999999999999998E-2</v>
      </c>
      <c r="G45" s="72">
        <v>-9.3399999999999997E-2</v>
      </c>
      <c r="H45" s="74" t="str">
        <f t="shared" si="0"/>
        <v>Y</v>
      </c>
      <c r="I45" s="73" t="s">
        <v>438</v>
      </c>
      <c r="J45" s="73" t="str">
        <f t="shared" si="2"/>
        <v>N</v>
      </c>
      <c r="K45" s="71">
        <v>-4.2999999999999997E-2</v>
      </c>
      <c r="L45" s="96"/>
      <c r="M45" s="53"/>
      <c r="N45" s="53"/>
      <c r="O45" s="48"/>
    </row>
    <row r="46" spans="2:15" s="50" customFormat="1" x14ac:dyDescent="0.4">
      <c r="B46" s="69" t="s">
        <v>412</v>
      </c>
      <c r="C46" s="70">
        <v>43889</v>
      </c>
      <c r="D46" s="69" t="s">
        <v>402</v>
      </c>
      <c r="E46" s="71">
        <v>-5.7000000000000002E-2</v>
      </c>
      <c r="F46" s="71">
        <v>-3.4200000000000001E-2</v>
      </c>
      <c r="G46" s="72">
        <v>-0.1027</v>
      </c>
      <c r="H46" s="74" t="str">
        <f t="shared" si="0"/>
        <v>N</v>
      </c>
      <c r="I46" s="73" t="s">
        <v>438</v>
      </c>
      <c r="J46" s="73" t="str">
        <f t="shared" si="2"/>
        <v>N</v>
      </c>
      <c r="K46" s="71">
        <v>-4.2999999999999997E-2</v>
      </c>
      <c r="L46" s="96"/>
      <c r="M46" s="53"/>
      <c r="N46" s="53"/>
      <c r="O46" s="48"/>
    </row>
    <row r="47" spans="2:15" s="50" customFormat="1" x14ac:dyDescent="0.4">
      <c r="B47" s="48" t="s">
        <v>412</v>
      </c>
      <c r="C47" s="54">
        <v>43892</v>
      </c>
      <c r="D47" s="48" t="s">
        <v>437</v>
      </c>
      <c r="E47" s="62">
        <v>0.1183</v>
      </c>
      <c r="F47" s="62">
        <v>0.13980000000000001</v>
      </c>
      <c r="G47" s="64">
        <v>-9.6799999999999997E-2</v>
      </c>
      <c r="H47" s="74" t="str">
        <f t="shared" si="0"/>
        <v>Y</v>
      </c>
      <c r="I47" s="73" t="s">
        <v>436</v>
      </c>
      <c r="J47" s="73" t="str">
        <f t="shared" si="2"/>
        <v>Y</v>
      </c>
      <c r="K47" s="62">
        <v>2.7699999999999999E-2</v>
      </c>
      <c r="L47" s="96"/>
      <c r="M47" s="53"/>
      <c r="N47" s="53"/>
      <c r="O47" s="48"/>
    </row>
    <row r="48" spans="2:15" s="50" customFormat="1" x14ac:dyDescent="0.4">
      <c r="B48" s="69" t="s">
        <v>412</v>
      </c>
      <c r="C48" s="70">
        <v>43893</v>
      </c>
      <c r="D48" s="69" t="s">
        <v>414</v>
      </c>
      <c r="E48" s="71">
        <v>2.2000000000000001E-3</v>
      </c>
      <c r="F48" s="71">
        <v>1.1200000000000002E-2</v>
      </c>
      <c r="G48" s="72">
        <v>-2.6800000000000001E-2</v>
      </c>
      <c r="H48" s="74" t="str">
        <f t="shared" si="0"/>
        <v>N</v>
      </c>
      <c r="I48" s="73" t="s">
        <v>433</v>
      </c>
      <c r="J48" s="73" t="str">
        <f t="shared" si="2"/>
        <v>N</v>
      </c>
      <c r="K48" s="71">
        <v>-1.2999999999999999E-3</v>
      </c>
      <c r="L48" s="96"/>
      <c r="M48" s="53"/>
      <c r="N48" s="53"/>
      <c r="O48" s="48"/>
    </row>
    <row r="49" spans="2:15" s="50" customFormat="1" x14ac:dyDescent="0.4">
      <c r="B49" s="69" t="s">
        <v>412</v>
      </c>
      <c r="C49" s="70">
        <v>43893</v>
      </c>
      <c r="D49" s="69" t="s">
        <v>415</v>
      </c>
      <c r="E49" s="71">
        <v>-6.6299999999999998E-2</v>
      </c>
      <c r="F49" s="71">
        <v>-6.0899999999999996E-2</v>
      </c>
      <c r="G49" s="72">
        <v>-0.1246</v>
      </c>
      <c r="H49" s="74" t="str">
        <f t="shared" si="0"/>
        <v>N</v>
      </c>
      <c r="I49" s="73" t="s">
        <v>434</v>
      </c>
      <c r="J49" s="73" t="str">
        <f t="shared" si="2"/>
        <v>N</v>
      </c>
      <c r="K49" s="71">
        <v>-1.2999999999999999E-3</v>
      </c>
      <c r="L49" s="96"/>
      <c r="M49" s="53"/>
      <c r="N49" s="53"/>
      <c r="O49" s="48"/>
    </row>
    <row r="50" spans="2:15" s="50" customFormat="1" x14ac:dyDescent="0.4">
      <c r="B50" s="69" t="s">
        <v>412</v>
      </c>
      <c r="C50" s="70">
        <v>43893</v>
      </c>
      <c r="D50" s="69" t="s">
        <v>416</v>
      </c>
      <c r="E50" s="71">
        <v>1.1200000000000002E-2</v>
      </c>
      <c r="F50" s="71">
        <v>2.35E-2</v>
      </c>
      <c r="G50" s="72">
        <v>-1.1200000000000002E-2</v>
      </c>
      <c r="H50" s="74" t="str">
        <f t="shared" si="0"/>
        <v>Y</v>
      </c>
      <c r="I50" s="73" t="s">
        <v>435</v>
      </c>
      <c r="J50" s="73" t="str">
        <f t="shared" si="2"/>
        <v>N</v>
      </c>
      <c r="K50" s="71">
        <v>-1.2999999999999999E-3</v>
      </c>
      <c r="L50" s="96"/>
      <c r="M50" s="53"/>
      <c r="N50" s="53"/>
      <c r="O50" s="48"/>
    </row>
    <row r="51" spans="2:15" s="50" customFormat="1" x14ac:dyDescent="0.4">
      <c r="B51" s="69" t="s">
        <v>412</v>
      </c>
      <c r="C51" s="70">
        <v>43893</v>
      </c>
      <c r="D51" s="69" t="s">
        <v>393</v>
      </c>
      <c r="E51" s="71">
        <v>2.2799999999999997E-2</v>
      </c>
      <c r="F51" s="71">
        <v>2.9300000000000003E-2</v>
      </c>
      <c r="G51" s="72">
        <v>-4.3899999999999995E-2</v>
      </c>
      <c r="H51" s="74" t="str">
        <f t="shared" si="0"/>
        <v>Y</v>
      </c>
      <c r="I51" s="73" t="s">
        <v>436</v>
      </c>
      <c r="J51" s="73" t="str">
        <f t="shared" si="2"/>
        <v>N</v>
      </c>
      <c r="K51" s="71">
        <v>-1.2999999999999999E-3</v>
      </c>
      <c r="L51" s="96"/>
      <c r="M51" s="53"/>
      <c r="N51" s="53"/>
      <c r="O51" s="48"/>
    </row>
    <row r="52" spans="2:15" s="50" customFormat="1" x14ac:dyDescent="0.4">
      <c r="B52" s="48" t="s">
        <v>412</v>
      </c>
      <c r="C52" s="54">
        <v>43895</v>
      </c>
      <c r="D52" s="48" t="s">
        <v>414</v>
      </c>
      <c r="E52" s="62">
        <v>1.47E-2</v>
      </c>
      <c r="F52" s="62">
        <v>6.3E-2</v>
      </c>
      <c r="G52" s="64">
        <v>-2.0999999999999999E-3</v>
      </c>
      <c r="H52" s="74" t="str">
        <f t="shared" si="0"/>
        <v>Y</v>
      </c>
      <c r="I52" s="73" t="s">
        <v>481</v>
      </c>
      <c r="J52" s="73" t="str">
        <f t="shared" si="2"/>
        <v>Y</v>
      </c>
      <c r="K52" s="62">
        <v>1.32E-2</v>
      </c>
      <c r="L52" s="96"/>
      <c r="M52" s="53"/>
      <c r="N52" s="53"/>
      <c r="O52" s="48"/>
    </row>
    <row r="53" spans="2:15" s="50" customFormat="1" x14ac:dyDescent="0.4">
      <c r="B53" s="48" t="s">
        <v>412</v>
      </c>
      <c r="C53" s="54">
        <v>43895</v>
      </c>
      <c r="D53" s="48" t="s">
        <v>478</v>
      </c>
      <c r="E53" s="62">
        <v>-4.1999999999999997E-3</v>
      </c>
      <c r="F53" s="62">
        <v>2.2200000000000001E-2</v>
      </c>
      <c r="G53" s="64">
        <v>-2.0799999999999999E-2</v>
      </c>
      <c r="H53" s="74" t="str">
        <f t="shared" si="0"/>
        <v>Y</v>
      </c>
      <c r="I53" s="73" t="s">
        <v>482</v>
      </c>
      <c r="J53" s="73" t="str">
        <f t="shared" si="2"/>
        <v>N</v>
      </c>
      <c r="K53" s="62">
        <v>1.32E-2</v>
      </c>
      <c r="L53" s="96"/>
      <c r="M53" s="53"/>
      <c r="N53" s="53"/>
      <c r="O53" s="48"/>
    </row>
    <row r="54" spans="2:15" s="50" customFormat="1" x14ac:dyDescent="0.4">
      <c r="B54" s="48" t="s">
        <v>412</v>
      </c>
      <c r="C54" s="54">
        <v>43895</v>
      </c>
      <c r="D54" s="48" t="s">
        <v>479</v>
      </c>
      <c r="E54" s="62">
        <v>7.51E-2</v>
      </c>
      <c r="F54" s="62">
        <v>0.2601</v>
      </c>
      <c r="G54" s="64">
        <v>7.0499999999999993E-2</v>
      </c>
      <c r="H54" s="74" t="str">
        <f t="shared" si="0"/>
        <v>Y</v>
      </c>
      <c r="I54" s="73" t="s">
        <v>489</v>
      </c>
      <c r="J54" s="73" t="str">
        <f t="shared" si="2"/>
        <v>Y</v>
      </c>
      <c r="K54" s="62">
        <v>1.32E-2</v>
      </c>
      <c r="L54" s="96"/>
      <c r="M54" s="53"/>
      <c r="N54" s="53"/>
      <c r="O54" s="48"/>
    </row>
    <row r="55" spans="2:15" s="50" customFormat="1" x14ac:dyDescent="0.4">
      <c r="B55" s="48" t="s">
        <v>412</v>
      </c>
      <c r="C55" s="54">
        <v>43895</v>
      </c>
      <c r="D55" s="48" t="s">
        <v>480</v>
      </c>
      <c r="E55" s="62">
        <v>4.0599999999999997E-2</v>
      </c>
      <c r="F55" s="62">
        <v>9.8799999999999999E-2</v>
      </c>
      <c r="G55" s="64">
        <v>-5.28E-2</v>
      </c>
      <c r="H55" s="74" t="str">
        <f t="shared" si="0"/>
        <v>Y</v>
      </c>
      <c r="I55" s="73" t="s">
        <v>481</v>
      </c>
      <c r="J55" s="73" t="str">
        <f t="shared" si="2"/>
        <v>Y</v>
      </c>
      <c r="K55" s="62">
        <v>1.32E-2</v>
      </c>
      <c r="L55" s="96"/>
      <c r="M55" s="53"/>
      <c r="N55" s="53"/>
      <c r="O55" s="48"/>
    </row>
    <row r="56" spans="2:15" s="50" customFormat="1" x14ac:dyDescent="0.4">
      <c r="B56" s="69" t="s">
        <v>412</v>
      </c>
      <c r="C56" s="70">
        <v>43896</v>
      </c>
      <c r="D56" s="69" t="s">
        <v>483</v>
      </c>
      <c r="E56" s="71">
        <v>-1.52E-2</v>
      </c>
      <c r="F56" s="71">
        <v>-1.0200000000000001E-2</v>
      </c>
      <c r="G56" s="72">
        <v>-5.8400000000000001E-2</v>
      </c>
      <c r="H56" s="74" t="str">
        <f t="shared" si="0"/>
        <v>N</v>
      </c>
      <c r="I56" s="73" t="s">
        <v>433</v>
      </c>
      <c r="J56" s="73" t="str">
        <f t="shared" si="2"/>
        <v>N</v>
      </c>
      <c r="K56" s="71">
        <v>-1.15E-2</v>
      </c>
      <c r="L56" s="96"/>
      <c r="M56" s="53"/>
      <c r="N56" s="53"/>
      <c r="O56" s="48"/>
    </row>
    <row r="57" spans="2:15" s="50" customFormat="1" x14ac:dyDescent="0.4">
      <c r="B57" s="69" t="s">
        <v>412</v>
      </c>
      <c r="C57" s="70">
        <v>43896</v>
      </c>
      <c r="D57" s="69" t="s">
        <v>484</v>
      </c>
      <c r="E57" s="71">
        <v>-1.26E-2</v>
      </c>
      <c r="F57" s="71">
        <v>6.83E-2</v>
      </c>
      <c r="G57" s="72">
        <v>-1.26E-2</v>
      </c>
      <c r="H57" s="74" t="str">
        <f t="shared" si="0"/>
        <v>Y</v>
      </c>
      <c r="I57" s="73" t="s">
        <v>481</v>
      </c>
      <c r="J57" s="73" t="str">
        <f t="shared" si="2"/>
        <v>Y</v>
      </c>
      <c r="K57" s="71">
        <v>-1.15E-2</v>
      </c>
      <c r="L57" s="96"/>
      <c r="M57" s="53"/>
      <c r="N57" s="53"/>
      <c r="O57" s="48"/>
    </row>
    <row r="58" spans="2:15" s="50" customFormat="1" x14ac:dyDescent="0.4">
      <c r="B58" s="69" t="s">
        <v>412</v>
      </c>
      <c r="C58" s="70">
        <v>43896</v>
      </c>
      <c r="D58" s="69" t="s">
        <v>485</v>
      </c>
      <c r="E58" s="71">
        <v>-1.1599999999999999E-2</v>
      </c>
      <c r="F58" s="71">
        <v>4.7800000000000002E-2</v>
      </c>
      <c r="G58" s="72">
        <v>-4.4900000000000002E-2</v>
      </c>
      <c r="H58" s="74" t="str">
        <f t="shared" si="0"/>
        <v>Y</v>
      </c>
      <c r="I58" s="73" t="s">
        <v>481</v>
      </c>
      <c r="J58" s="73" t="str">
        <f t="shared" si="2"/>
        <v>N</v>
      </c>
      <c r="K58" s="71">
        <v>-1.15E-2</v>
      </c>
      <c r="L58" s="96"/>
      <c r="M58" s="53"/>
      <c r="N58" s="53"/>
      <c r="O58" s="48"/>
    </row>
    <row r="59" spans="2:15" s="50" customFormat="1" x14ac:dyDescent="0.4">
      <c r="B59" s="69" t="s">
        <v>412</v>
      </c>
      <c r="C59" s="70">
        <v>43896</v>
      </c>
      <c r="D59" s="69" t="s">
        <v>486</v>
      </c>
      <c r="E59" s="71">
        <v>0</v>
      </c>
      <c r="F59" s="71">
        <v>3.3300000000000003E-2</v>
      </c>
      <c r="G59" s="72">
        <v>-5.8700000000000002E-2</v>
      </c>
      <c r="H59" s="74" t="str">
        <f t="shared" si="0"/>
        <v>Y</v>
      </c>
      <c r="I59" s="73" t="s">
        <v>487</v>
      </c>
      <c r="J59" s="73" t="str">
        <f t="shared" si="2"/>
        <v>N</v>
      </c>
      <c r="K59" s="71">
        <v>-1.15E-2</v>
      </c>
      <c r="L59" s="96"/>
      <c r="M59" s="53"/>
      <c r="N59" s="53"/>
      <c r="O59" s="48"/>
    </row>
    <row r="60" spans="2:15" s="50" customFormat="1" x14ac:dyDescent="0.4">
      <c r="B60" s="75" t="s">
        <v>412</v>
      </c>
      <c r="C60" s="76">
        <v>43899</v>
      </c>
      <c r="D60" s="75" t="s">
        <v>501</v>
      </c>
      <c r="E60" s="77">
        <v>2.2000000000000001E-3</v>
      </c>
      <c r="F60" s="77">
        <v>0.16669999999999999</v>
      </c>
      <c r="G60" s="78">
        <v>2.2000000000000001E-3</v>
      </c>
      <c r="H60" s="74" t="str">
        <f t="shared" si="0"/>
        <v>Y</v>
      </c>
      <c r="I60" s="73" t="s">
        <v>435</v>
      </c>
      <c r="J60" s="73" t="str">
        <f t="shared" si="2"/>
        <v>Y</v>
      </c>
      <c r="K60" s="77">
        <v>-4.3799999999999999E-2</v>
      </c>
      <c r="L60" s="96"/>
      <c r="M60" s="53"/>
      <c r="N60" s="53"/>
      <c r="O60" s="48"/>
    </row>
    <row r="61" spans="2:15" s="50" customFormat="1" x14ac:dyDescent="0.4">
      <c r="B61" s="75" t="s">
        <v>412</v>
      </c>
      <c r="C61" s="76">
        <v>43899</v>
      </c>
      <c r="D61" s="75" t="s">
        <v>502</v>
      </c>
      <c r="E61" s="77">
        <v>-8.9999999999999993E-3</v>
      </c>
      <c r="F61" s="77">
        <v>1.95E-2</v>
      </c>
      <c r="G61" s="78">
        <v>-4.2000000000000003E-2</v>
      </c>
      <c r="H61" s="74" t="str">
        <f t="shared" si="0"/>
        <v>N</v>
      </c>
      <c r="I61" s="73" t="s">
        <v>435</v>
      </c>
      <c r="J61" s="73" t="str">
        <f t="shared" si="2"/>
        <v>N</v>
      </c>
      <c r="K61" s="77">
        <v>-4.3799999999999999E-2</v>
      </c>
      <c r="L61" s="96"/>
      <c r="M61" s="53"/>
      <c r="N61" s="53"/>
      <c r="O61" s="48"/>
    </row>
    <row r="62" spans="2:15" s="50" customFormat="1" x14ac:dyDescent="0.4">
      <c r="B62" s="69" t="s">
        <v>412</v>
      </c>
      <c r="C62" s="70">
        <v>43900</v>
      </c>
      <c r="D62" s="69" t="s">
        <v>503</v>
      </c>
      <c r="E62" s="71">
        <v>-4.6399999999999997E-2</v>
      </c>
      <c r="F62" s="71">
        <v>-1.0699999999999999E-2</v>
      </c>
      <c r="G62" s="72">
        <v>-0.13930000000000001</v>
      </c>
      <c r="H62" s="74" t="str">
        <f t="shared" si="0"/>
        <v>N</v>
      </c>
      <c r="I62" s="73" t="s">
        <v>433</v>
      </c>
      <c r="J62" s="73" t="str">
        <f t="shared" si="2"/>
        <v>N</v>
      </c>
      <c r="K62" s="71">
        <v>8.6999999999999994E-3</v>
      </c>
      <c r="L62" s="96"/>
      <c r="M62" s="53"/>
      <c r="N62" s="53"/>
      <c r="O62" s="48"/>
    </row>
    <row r="63" spans="2:15" s="50" customFormat="1" x14ac:dyDescent="0.4">
      <c r="B63" s="69" t="s">
        <v>412</v>
      </c>
      <c r="C63" s="70">
        <v>43900</v>
      </c>
      <c r="D63" s="69" t="s">
        <v>404</v>
      </c>
      <c r="E63" s="71">
        <v>-6.6400000000000001E-2</v>
      </c>
      <c r="F63" s="71">
        <v>0.1166</v>
      </c>
      <c r="G63" s="72">
        <v>-0.14050000000000001</v>
      </c>
      <c r="H63" s="74" t="str">
        <f t="shared" si="0"/>
        <v>N</v>
      </c>
      <c r="I63" s="73" t="s">
        <v>435</v>
      </c>
      <c r="J63" s="73" t="str">
        <f t="shared" si="2"/>
        <v>Y</v>
      </c>
      <c r="K63" s="71">
        <v>8.6999999999999994E-3</v>
      </c>
      <c r="L63" s="96"/>
      <c r="M63" s="53"/>
      <c r="N63" s="53"/>
      <c r="O63" s="48"/>
    </row>
    <row r="64" spans="2:15" s="50" customFormat="1" x14ac:dyDescent="0.4">
      <c r="B64" s="75" t="s">
        <v>412</v>
      </c>
      <c r="C64" s="76">
        <v>43901</v>
      </c>
      <c r="D64" s="75" t="s">
        <v>504</v>
      </c>
      <c r="E64" s="77">
        <v>3.8999999999999998E-3</v>
      </c>
      <c r="F64" s="77">
        <v>0.1004</v>
      </c>
      <c r="G64" s="78">
        <v>-5.0200000000000002E-2</v>
      </c>
      <c r="H64" s="74" t="str">
        <f t="shared" si="0"/>
        <v>Y</v>
      </c>
      <c r="I64" s="73" t="s">
        <v>435</v>
      </c>
      <c r="J64" s="73" t="str">
        <f t="shared" si="2"/>
        <v>Y</v>
      </c>
      <c r="K64" s="77">
        <v>-3.9300000000000002E-2</v>
      </c>
      <c r="L64" s="96"/>
      <c r="M64" s="53"/>
      <c r="N64" s="53"/>
      <c r="O64" s="48"/>
    </row>
    <row r="65" spans="2:15" s="50" customFormat="1" x14ac:dyDescent="0.4">
      <c r="B65" s="75" t="s">
        <v>412</v>
      </c>
      <c r="C65" s="76">
        <v>43901</v>
      </c>
      <c r="D65" s="75" t="s">
        <v>505</v>
      </c>
      <c r="E65" s="77">
        <v>-3.8E-3</v>
      </c>
      <c r="F65" s="77">
        <v>5.5999999999999999E-3</v>
      </c>
      <c r="G65" s="78">
        <v>-6.0199999999999997E-2</v>
      </c>
      <c r="H65" s="74" t="str">
        <f t="shared" si="0"/>
        <v>N</v>
      </c>
      <c r="I65" s="73" t="s">
        <v>508</v>
      </c>
      <c r="J65" s="73" t="str">
        <f t="shared" si="2"/>
        <v>N</v>
      </c>
      <c r="K65" s="77">
        <v>-3.9300000000000002E-2</v>
      </c>
      <c r="L65" s="96"/>
      <c r="M65" s="53"/>
      <c r="N65" s="53"/>
      <c r="O65" s="48"/>
    </row>
    <row r="66" spans="2:15" s="50" customFormat="1" x14ac:dyDescent="0.4">
      <c r="B66" s="75" t="s">
        <v>412</v>
      </c>
      <c r="C66" s="76">
        <v>43901</v>
      </c>
      <c r="D66" s="75" t="s">
        <v>506</v>
      </c>
      <c r="E66" s="77">
        <v>2E-3</v>
      </c>
      <c r="F66" s="77">
        <v>7.9399999999999998E-2</v>
      </c>
      <c r="G66" s="78">
        <v>-1.43E-2</v>
      </c>
      <c r="H66" s="74" t="str">
        <f t="shared" si="0"/>
        <v>Y</v>
      </c>
      <c r="I66" s="73" t="s">
        <v>509</v>
      </c>
      <c r="J66" s="73" t="str">
        <f t="shared" si="2"/>
        <v>Y</v>
      </c>
      <c r="K66" s="77">
        <v>-3.9300000000000002E-2</v>
      </c>
      <c r="L66" s="96"/>
      <c r="M66" s="53"/>
      <c r="N66" s="53"/>
      <c r="O66" s="48"/>
    </row>
    <row r="67" spans="2:15" s="50" customFormat="1" x14ac:dyDescent="0.4">
      <c r="B67" s="75" t="s">
        <v>412</v>
      </c>
      <c r="C67" s="76">
        <v>43901</v>
      </c>
      <c r="D67" s="75" t="s">
        <v>507</v>
      </c>
      <c r="E67" s="77">
        <v>1.3599999999999999E-2</v>
      </c>
      <c r="F67" s="77">
        <v>6.8199999999999997E-2</v>
      </c>
      <c r="G67" s="78">
        <v>-6.3600000000000004E-2</v>
      </c>
      <c r="H67" s="74" t="str">
        <f t="shared" si="0"/>
        <v>Y</v>
      </c>
      <c r="I67" s="73" t="s">
        <v>509</v>
      </c>
      <c r="J67" s="73" t="str">
        <f t="shared" si="2"/>
        <v>Y</v>
      </c>
      <c r="K67" s="77">
        <v>-3.9300000000000002E-2</v>
      </c>
      <c r="L67" s="96"/>
      <c r="M67" s="53"/>
      <c r="N67" s="53"/>
      <c r="O67" s="48"/>
    </row>
    <row r="68" spans="2:15" s="50" customFormat="1" x14ac:dyDescent="0.4">
      <c r="B68" s="75" t="s">
        <v>412</v>
      </c>
      <c r="C68" s="76">
        <v>43901</v>
      </c>
      <c r="D68" s="75" t="s">
        <v>502</v>
      </c>
      <c r="E68" s="77">
        <v>7.0000000000000001E-3</v>
      </c>
      <c r="F68" s="77">
        <v>6.1499999999999999E-2</v>
      </c>
      <c r="G68" s="78">
        <v>-1.26E-2</v>
      </c>
      <c r="H68" s="74" t="str">
        <f t="shared" si="0"/>
        <v>Y</v>
      </c>
      <c r="I68" s="73" t="s">
        <v>509</v>
      </c>
      <c r="J68" s="73" t="str">
        <f t="shared" si="2"/>
        <v>Y</v>
      </c>
      <c r="K68" s="77">
        <v>-3.9300000000000002E-2</v>
      </c>
      <c r="L68" s="96"/>
      <c r="M68" s="53"/>
      <c r="N68" s="53"/>
      <c r="O68" s="48"/>
    </row>
    <row r="69" spans="2:15" s="50" customFormat="1" x14ac:dyDescent="0.4">
      <c r="B69" s="69" t="s">
        <v>412</v>
      </c>
      <c r="C69" s="70">
        <v>43902</v>
      </c>
      <c r="D69" s="69" t="s">
        <v>510</v>
      </c>
      <c r="E69" s="71">
        <v>1.9300000000000001E-2</v>
      </c>
      <c r="F69" s="71">
        <v>6.7599999999999993E-2</v>
      </c>
      <c r="G69" s="72">
        <v>-7.51E-2</v>
      </c>
      <c r="H69" s="74" t="str">
        <f t="shared" ref="H69:H130" si="3">IF(E69="", "", IFERROR( IF(E69&lt;$E$2, "N", IF( E69+F69 &gt; $E$1, "Y", "N" )), ""))</f>
        <v>Y</v>
      </c>
      <c r="I69" s="73" t="s">
        <v>511</v>
      </c>
      <c r="J69" s="73" t="str">
        <f t="shared" ref="J69:J79" si="4">IF(I69="", "", IFERROR( IF(I69="Y", IF(F69&gt;$C$1, "Y", "N"), "N"), "" ))</f>
        <v>Y</v>
      </c>
      <c r="K69" s="71">
        <v>-5.3900000000000003E-2</v>
      </c>
      <c r="L69" s="96"/>
      <c r="M69" s="53"/>
      <c r="N69" s="53"/>
      <c r="O69" s="48"/>
    </row>
    <row r="70" spans="2:15" s="50" customFormat="1" x14ac:dyDescent="0.4">
      <c r="B70" s="75" t="s">
        <v>412</v>
      </c>
      <c r="C70" s="76">
        <v>43903</v>
      </c>
      <c r="D70" s="75" t="s">
        <v>504</v>
      </c>
      <c r="E70" s="77">
        <v>-7.9200000000000007E-2</v>
      </c>
      <c r="F70" s="77">
        <v>1.1299999999999999E-2</v>
      </c>
      <c r="G70" s="78">
        <v>-9.4299999999999995E-2</v>
      </c>
      <c r="H70" s="74" t="str">
        <f t="shared" si="3"/>
        <v>N</v>
      </c>
      <c r="I70" s="73" t="s">
        <v>433</v>
      </c>
      <c r="J70" s="73" t="str">
        <f t="shared" si="4"/>
        <v>N</v>
      </c>
      <c r="K70" s="77">
        <v>-7.0099999999999996E-2</v>
      </c>
      <c r="L70" s="96"/>
      <c r="M70" s="53"/>
      <c r="N70" s="53"/>
      <c r="O70" s="48"/>
    </row>
    <row r="71" spans="2:15" s="50" customFormat="1" x14ac:dyDescent="0.4">
      <c r="B71" s="69" t="s">
        <v>412</v>
      </c>
      <c r="C71" s="70">
        <v>43908</v>
      </c>
      <c r="D71" s="69" t="s">
        <v>512</v>
      </c>
      <c r="E71" s="71">
        <v>8.5000000000000006E-2</v>
      </c>
      <c r="F71" s="71">
        <v>0.17249999999999999</v>
      </c>
      <c r="G71" s="72">
        <v>-6.4999999999999997E-3</v>
      </c>
      <c r="H71" s="74" t="str">
        <f t="shared" si="3"/>
        <v>Y</v>
      </c>
      <c r="I71" s="73" t="s">
        <v>517</v>
      </c>
      <c r="J71" s="73" t="str">
        <f t="shared" si="4"/>
        <v>Y</v>
      </c>
      <c r="K71" s="71">
        <v>-5.7500000000000002E-2</v>
      </c>
      <c r="L71" s="96"/>
      <c r="M71" s="53"/>
      <c r="N71" s="53"/>
      <c r="O71" s="48"/>
    </row>
    <row r="72" spans="2:15" s="50" customFormat="1" x14ac:dyDescent="0.4">
      <c r="B72" s="69" t="s">
        <v>412</v>
      </c>
      <c r="C72" s="70">
        <v>43908</v>
      </c>
      <c r="D72" s="69" t="s">
        <v>513</v>
      </c>
      <c r="E72" s="71">
        <v>0</v>
      </c>
      <c r="F72" s="71">
        <v>3.4000000000000002E-2</v>
      </c>
      <c r="G72" s="72">
        <v>-6.0100000000000001E-2</v>
      </c>
      <c r="H72" s="74" t="str">
        <f t="shared" si="3"/>
        <v>Y</v>
      </c>
      <c r="I72" s="73" t="s">
        <v>517</v>
      </c>
      <c r="J72" s="73" t="str">
        <f t="shared" si="4"/>
        <v>N</v>
      </c>
      <c r="K72" s="71">
        <v>-5.7500000000000002E-2</v>
      </c>
      <c r="L72" s="96"/>
      <c r="M72" s="53"/>
      <c r="N72" s="53"/>
      <c r="O72" s="48"/>
    </row>
    <row r="73" spans="2:15" s="50" customFormat="1" x14ac:dyDescent="0.4">
      <c r="B73" s="69" t="s">
        <v>412</v>
      </c>
      <c r="C73" s="70">
        <v>43908</v>
      </c>
      <c r="D73" s="69" t="s">
        <v>514</v>
      </c>
      <c r="E73" s="71">
        <v>2.2000000000000001E-3</v>
      </c>
      <c r="F73" s="71">
        <v>5.8200000000000002E-2</v>
      </c>
      <c r="G73" s="72">
        <v>-8.5000000000000006E-2</v>
      </c>
      <c r="H73" s="74" t="str">
        <f t="shared" si="3"/>
        <v>Y</v>
      </c>
      <c r="I73" s="73" t="s">
        <v>518</v>
      </c>
      <c r="J73" s="73" t="str">
        <f t="shared" si="4"/>
        <v>Y</v>
      </c>
      <c r="K73" s="71">
        <v>-5.7500000000000002E-2</v>
      </c>
      <c r="L73" s="96"/>
      <c r="M73" s="53"/>
      <c r="N73" s="53"/>
      <c r="O73" s="48"/>
    </row>
    <row r="74" spans="2:15" s="50" customFormat="1" x14ac:dyDescent="0.4">
      <c r="B74" s="69" t="s">
        <v>412</v>
      </c>
      <c r="C74" s="70">
        <v>43908</v>
      </c>
      <c r="D74" s="69" t="s">
        <v>515</v>
      </c>
      <c r="E74" s="71">
        <v>1.4200000000000001E-2</v>
      </c>
      <c r="F74" s="71">
        <v>5.1400000000000001E-2</v>
      </c>
      <c r="G74" s="72">
        <v>-8.6900000000000005E-2</v>
      </c>
      <c r="H74" s="74" t="str">
        <f t="shared" si="3"/>
        <v>Y</v>
      </c>
      <c r="I74" s="73" t="s">
        <v>519</v>
      </c>
      <c r="J74" s="73" t="str">
        <f t="shared" si="4"/>
        <v>Y</v>
      </c>
      <c r="K74" s="71">
        <v>-5.7500000000000002E-2</v>
      </c>
      <c r="L74" s="96"/>
      <c r="M74" s="53"/>
      <c r="N74" s="53"/>
      <c r="O74" s="48"/>
    </row>
    <row r="75" spans="2:15" s="50" customFormat="1" x14ac:dyDescent="0.4">
      <c r="B75" s="69" t="s">
        <v>412</v>
      </c>
      <c r="C75" s="70">
        <v>43908</v>
      </c>
      <c r="D75" s="69" t="s">
        <v>516</v>
      </c>
      <c r="E75" s="71">
        <v>3.7699999999999997E-2</v>
      </c>
      <c r="F75" s="71">
        <v>0.1525</v>
      </c>
      <c r="G75" s="72">
        <v>3.3E-3</v>
      </c>
      <c r="H75" s="74" t="str">
        <f t="shared" si="3"/>
        <v>Y</v>
      </c>
      <c r="I75" s="73" t="s">
        <v>519</v>
      </c>
      <c r="J75" s="73" t="str">
        <f t="shared" si="4"/>
        <v>Y</v>
      </c>
      <c r="K75" s="71">
        <v>-5.7500000000000002E-2</v>
      </c>
      <c r="L75" s="96"/>
      <c r="M75" s="53"/>
      <c r="N75" s="53"/>
      <c r="O75" s="48"/>
    </row>
    <row r="76" spans="2:15" s="50" customFormat="1" x14ac:dyDescent="0.4">
      <c r="B76" s="75" t="s">
        <v>412</v>
      </c>
      <c r="C76" s="76">
        <v>43909</v>
      </c>
      <c r="D76" s="75" t="s">
        <v>520</v>
      </c>
      <c r="E76" s="77">
        <v>4.7899999999999998E-2</v>
      </c>
      <c r="F76" s="77">
        <v>7.1400000000000005E-2</v>
      </c>
      <c r="G76" s="78">
        <v>-0.1726</v>
      </c>
      <c r="H76" s="74" t="str">
        <f t="shared" si="3"/>
        <v>Y</v>
      </c>
      <c r="I76" s="73" t="s">
        <v>435</v>
      </c>
      <c r="J76" s="73" t="str">
        <f t="shared" si="4"/>
        <v>Y</v>
      </c>
      <c r="K76" s="77">
        <v>-0.1171</v>
      </c>
      <c r="L76" s="96"/>
      <c r="M76" s="53"/>
      <c r="N76" s="53"/>
      <c r="O76" s="48"/>
    </row>
    <row r="77" spans="2:15" s="50" customFormat="1" x14ac:dyDescent="0.4">
      <c r="B77" s="69" t="s">
        <v>412</v>
      </c>
      <c r="C77" s="70">
        <v>43913</v>
      </c>
      <c r="D77" s="69" t="s">
        <v>521</v>
      </c>
      <c r="E77" s="71">
        <v>-2.69E-2</v>
      </c>
      <c r="F77" s="71">
        <v>3.15E-2</v>
      </c>
      <c r="G77" s="72">
        <v>-5.96E-2</v>
      </c>
      <c r="H77" s="74" t="str">
        <f t="shared" si="3"/>
        <v>N</v>
      </c>
      <c r="I77" s="73" t="s">
        <v>525</v>
      </c>
      <c r="J77" s="73" t="str">
        <f t="shared" si="4"/>
        <v>N</v>
      </c>
      <c r="K77" s="71">
        <v>-5.1299999999999998E-2</v>
      </c>
      <c r="L77" s="96"/>
      <c r="M77" s="53"/>
      <c r="N77" s="53"/>
      <c r="O77" s="48"/>
    </row>
    <row r="78" spans="2:15" s="50" customFormat="1" x14ac:dyDescent="0.4">
      <c r="B78" s="69" t="s">
        <v>412</v>
      </c>
      <c r="C78" s="70">
        <v>43913</v>
      </c>
      <c r="D78" s="69" t="s">
        <v>522</v>
      </c>
      <c r="E78" s="71">
        <v>-9.01E-2</v>
      </c>
      <c r="F78" s="71">
        <v>-3.4200000000000001E-2</v>
      </c>
      <c r="G78" s="72">
        <v>-0.1056</v>
      </c>
      <c r="H78" s="74" t="str">
        <f t="shared" si="3"/>
        <v>N</v>
      </c>
      <c r="I78" s="73" t="s">
        <v>525</v>
      </c>
      <c r="J78" s="73" t="str">
        <f t="shared" si="4"/>
        <v>N</v>
      </c>
      <c r="K78" s="71">
        <v>-5.1299999999999998E-2</v>
      </c>
      <c r="L78" s="96"/>
      <c r="M78" s="53"/>
      <c r="N78" s="53"/>
      <c r="O78" s="48"/>
    </row>
    <row r="79" spans="2:15" s="50" customFormat="1" x14ac:dyDescent="0.4">
      <c r="B79" s="69" t="s">
        <v>412</v>
      </c>
      <c r="C79" s="70">
        <v>43913</v>
      </c>
      <c r="D79" s="69" t="s">
        <v>523</v>
      </c>
      <c r="E79" s="71">
        <v>-3.5000000000000003E-2</v>
      </c>
      <c r="F79" s="71">
        <v>9.0800000000000006E-2</v>
      </c>
      <c r="G79" s="72">
        <v>-5.7799999999999997E-2</v>
      </c>
      <c r="H79" s="74" t="str">
        <f t="shared" si="3"/>
        <v>N</v>
      </c>
      <c r="I79" s="73" t="s">
        <v>525</v>
      </c>
      <c r="J79" s="73" t="str">
        <f t="shared" si="4"/>
        <v>N</v>
      </c>
      <c r="K79" s="71">
        <v>-5.1299999999999998E-2</v>
      </c>
      <c r="L79" s="96"/>
      <c r="M79" s="53"/>
      <c r="N79" s="53"/>
      <c r="O79" s="48"/>
    </row>
    <row r="80" spans="2:15" s="50" customFormat="1" x14ac:dyDescent="0.4">
      <c r="B80" s="75" t="s">
        <v>412</v>
      </c>
      <c r="C80" s="76">
        <v>43914</v>
      </c>
      <c r="D80" s="75" t="s">
        <v>526</v>
      </c>
      <c r="E80" s="77">
        <v>5.0700000000000002E-2</v>
      </c>
      <c r="F80" s="77">
        <v>0.1087</v>
      </c>
      <c r="G80" s="78">
        <v>1.8100000000000002E-2</v>
      </c>
      <c r="H80" s="74" t="str">
        <f t="shared" ref="H80:H81" si="5">IF(E80="", "", IFERROR( IF(E80&lt;$E$2, "N", IF( E80+F80 &gt; $E$1, "Y", "N" )), ""))</f>
        <v>Y</v>
      </c>
      <c r="I80" s="73" t="s">
        <v>435</v>
      </c>
      <c r="J80" s="73" t="str">
        <f t="shared" ref="J80:J81" si="6">IF(I80="", "", IFERROR( IF(I80="Y", IF(F80&gt;$C$1, "Y", "N"), "N"), "" ))</f>
        <v>Y</v>
      </c>
      <c r="K80" s="77">
        <v>8.2600000000000007E-2</v>
      </c>
      <c r="L80" s="96"/>
      <c r="M80" s="53"/>
      <c r="N80" s="53"/>
      <c r="O80" s="48"/>
    </row>
    <row r="81" spans="2:15" s="50" customFormat="1" x14ac:dyDescent="0.4">
      <c r="B81" s="69" t="s">
        <v>412</v>
      </c>
      <c r="C81" s="70">
        <v>43915</v>
      </c>
      <c r="D81" s="69" t="s">
        <v>527</v>
      </c>
      <c r="E81" s="71">
        <v>6.0699999999999997E-2</v>
      </c>
      <c r="F81" s="71">
        <v>9.7100000000000006E-2</v>
      </c>
      <c r="G81" s="72">
        <v>-2.18E-2</v>
      </c>
      <c r="H81" s="74" t="str">
        <f t="shared" si="5"/>
        <v>Y</v>
      </c>
      <c r="I81" s="73" t="s">
        <v>528</v>
      </c>
      <c r="J81" s="73" t="str">
        <f t="shared" si="6"/>
        <v>Y</v>
      </c>
      <c r="K81" s="71">
        <v>5.2600000000000001E-2</v>
      </c>
      <c r="L81" s="96"/>
      <c r="M81" s="53"/>
      <c r="N81" s="53"/>
      <c r="O81" s="48"/>
    </row>
    <row r="82" spans="2:15" s="50" customFormat="1" x14ac:dyDescent="0.4">
      <c r="B82" s="75" t="s">
        <v>412</v>
      </c>
      <c r="C82" s="76">
        <v>43916</v>
      </c>
      <c r="D82" s="75" t="s">
        <v>529</v>
      </c>
      <c r="E82" s="77">
        <v>0.13919999999999999</v>
      </c>
      <c r="F82" s="77">
        <v>0.29959999999999998</v>
      </c>
      <c r="G82" s="78">
        <v>0.1055</v>
      </c>
      <c r="H82" s="74" t="str">
        <f t="shared" ref="H82:H84" si="7">IF(E82="", "", IFERROR( IF(E82&lt;$E$2, "N", IF( E82+F82 &gt; $E$1, "Y", "N" )), ""))</f>
        <v>Y</v>
      </c>
      <c r="I82" s="73" t="s">
        <v>528</v>
      </c>
      <c r="J82" s="73" t="str">
        <f t="shared" ref="J82:J84" si="8">IF(I82="", "", IFERROR( IF(I82="Y", IF(F82&gt;$C$1, "Y", "N"), "N"), "" ))</f>
        <v>Y</v>
      </c>
      <c r="K82" s="77">
        <v>2.1600000000000001E-2</v>
      </c>
      <c r="L82" s="96"/>
      <c r="M82" s="53"/>
      <c r="N82" s="53"/>
      <c r="O82" s="48"/>
    </row>
    <row r="83" spans="2:15" s="50" customFormat="1" x14ac:dyDescent="0.4">
      <c r="B83" s="75" t="s">
        <v>412</v>
      </c>
      <c r="C83" s="76">
        <v>43916</v>
      </c>
      <c r="D83" s="75" t="s">
        <v>530</v>
      </c>
      <c r="E83" s="77">
        <v>0.14219999999999999</v>
      </c>
      <c r="F83" s="77">
        <v>0.29480000000000001</v>
      </c>
      <c r="G83" s="78">
        <v>0.14099999999999999</v>
      </c>
      <c r="H83" s="74" t="str">
        <f t="shared" si="7"/>
        <v>Y</v>
      </c>
      <c r="I83" s="73" t="s">
        <v>528</v>
      </c>
      <c r="J83" s="73" t="str">
        <f t="shared" si="8"/>
        <v>Y</v>
      </c>
      <c r="K83" s="77">
        <v>2.1600000000000001E-2</v>
      </c>
      <c r="L83" s="96"/>
      <c r="M83" s="53"/>
      <c r="N83" s="53"/>
      <c r="O83" s="48"/>
    </row>
    <row r="84" spans="2:15" s="50" customFormat="1" x14ac:dyDescent="0.4">
      <c r="B84" s="69" t="s">
        <v>412</v>
      </c>
      <c r="C84" s="70">
        <v>43917</v>
      </c>
      <c r="D84" s="69" t="s">
        <v>531</v>
      </c>
      <c r="E84" s="71">
        <v>4.6899999999999997E-2</v>
      </c>
      <c r="F84" s="71">
        <v>5.6800000000000003E-2</v>
      </c>
      <c r="G84" s="72">
        <v>-7.4099999999999999E-2</v>
      </c>
      <c r="H84" s="74" t="str">
        <f t="shared" si="7"/>
        <v>Y</v>
      </c>
      <c r="I84" s="73" t="s">
        <v>534</v>
      </c>
      <c r="J84" s="73" t="str">
        <f t="shared" si="8"/>
        <v>Y</v>
      </c>
      <c r="K84" s="71">
        <v>1.2E-2</v>
      </c>
      <c r="L84" s="96"/>
      <c r="M84" s="53"/>
      <c r="N84" s="53"/>
      <c r="O84" s="48"/>
    </row>
    <row r="85" spans="2:15" s="50" customFormat="1" x14ac:dyDescent="0.4">
      <c r="B85" s="69" t="s">
        <v>412</v>
      </c>
      <c r="C85" s="70">
        <v>43917</v>
      </c>
      <c r="D85" s="69" t="s">
        <v>532</v>
      </c>
      <c r="E85" s="71">
        <v>6.6400000000000001E-2</v>
      </c>
      <c r="F85" s="71">
        <v>6.83E-2</v>
      </c>
      <c r="G85" s="72">
        <v>-0.1082</v>
      </c>
      <c r="H85" s="74" t="str">
        <f t="shared" ref="H85:H88" si="9">IF(E85="", "", IFERROR( IF(E85&lt;$E$2, "N", IF( E85+F85 &gt; $E$1, "Y", "N" )), ""))</f>
        <v>Y</v>
      </c>
      <c r="I85" s="73" t="s">
        <v>534</v>
      </c>
      <c r="J85" s="73" t="str">
        <f t="shared" ref="J85:J88" si="10">IF(I85="", "", IFERROR( IF(I85="Y", IF(F85&gt;$C$1, "Y", "N"), "N"), "" ))</f>
        <v>Y</v>
      </c>
      <c r="K85" s="71">
        <v>1.2E-2</v>
      </c>
      <c r="L85" s="96"/>
      <c r="M85" s="53"/>
      <c r="N85" s="53"/>
      <c r="O85" s="48"/>
    </row>
    <row r="86" spans="2:15" s="50" customFormat="1" x14ac:dyDescent="0.4">
      <c r="B86" s="69" t="s">
        <v>412</v>
      </c>
      <c r="C86" s="70">
        <v>43917</v>
      </c>
      <c r="D86" s="69" t="s">
        <v>533</v>
      </c>
      <c r="E86" s="71">
        <v>4.5600000000000002E-2</v>
      </c>
      <c r="F86" s="71">
        <v>0.25519999999999998</v>
      </c>
      <c r="G86" s="72">
        <v>-4.1500000000000002E-2</v>
      </c>
      <c r="H86" s="74" t="str">
        <f t="shared" si="9"/>
        <v>Y</v>
      </c>
      <c r="I86" s="73" t="s">
        <v>534</v>
      </c>
      <c r="J86" s="73" t="str">
        <f t="shared" si="10"/>
        <v>Y</v>
      </c>
      <c r="K86" s="71">
        <v>1.2E-2</v>
      </c>
      <c r="L86" s="96"/>
      <c r="M86" s="53"/>
      <c r="N86" s="53"/>
      <c r="O86" s="48"/>
    </row>
    <row r="87" spans="2:15" s="50" customFormat="1" x14ac:dyDescent="0.4">
      <c r="B87" s="75" t="s">
        <v>412</v>
      </c>
      <c r="C87" s="76">
        <v>43920</v>
      </c>
      <c r="D87" s="75" t="s">
        <v>535</v>
      </c>
      <c r="E87" s="77"/>
      <c r="F87" s="77"/>
      <c r="G87" s="78"/>
      <c r="H87" s="74" t="str">
        <f t="shared" si="9"/>
        <v/>
      </c>
      <c r="I87" s="73"/>
      <c r="J87" s="73" t="str">
        <f t="shared" si="10"/>
        <v/>
      </c>
      <c r="K87" s="77"/>
      <c r="L87" s="96"/>
      <c r="M87" s="53"/>
      <c r="N87" s="53"/>
      <c r="O87" s="48"/>
    </row>
    <row r="88" spans="2:15" s="50" customFormat="1" x14ac:dyDescent="0.4">
      <c r="B88" s="75" t="s">
        <v>412</v>
      </c>
      <c r="C88" s="76">
        <v>43920</v>
      </c>
      <c r="D88" s="75" t="s">
        <v>536</v>
      </c>
      <c r="E88" s="77"/>
      <c r="F88" s="77"/>
      <c r="G88" s="78"/>
      <c r="H88" s="74" t="str">
        <f t="shared" si="9"/>
        <v/>
      </c>
      <c r="I88" s="73"/>
      <c r="J88" s="73" t="str">
        <f t="shared" si="10"/>
        <v/>
      </c>
      <c r="K88" s="77"/>
      <c r="L88" s="96"/>
      <c r="M88" s="53"/>
      <c r="N88" s="53"/>
      <c r="O88" s="48"/>
    </row>
    <row r="89" spans="2:15" s="50" customFormat="1" x14ac:dyDescent="0.4">
      <c r="B89" s="48"/>
      <c r="C89" s="54"/>
      <c r="D89" s="48"/>
      <c r="E89" s="62"/>
      <c r="F89" s="62"/>
      <c r="G89" s="64"/>
      <c r="H89" s="61" t="str">
        <f t="shared" si="3"/>
        <v/>
      </c>
      <c r="I89" s="19"/>
      <c r="J89" s="62"/>
      <c r="K89" s="48"/>
      <c r="L89" s="48"/>
      <c r="M89" s="48"/>
      <c r="N89" s="48"/>
      <c r="O89" s="48"/>
    </row>
    <row r="90" spans="2:15" s="50" customFormat="1" x14ac:dyDescent="0.4">
      <c r="B90" s="48"/>
      <c r="C90" s="54"/>
      <c r="D90" s="48"/>
      <c r="E90" s="62"/>
      <c r="F90" s="62"/>
      <c r="G90" s="64"/>
      <c r="H90" s="61" t="str">
        <f t="shared" si="3"/>
        <v/>
      </c>
      <c r="I90" s="19"/>
      <c r="J90" s="62"/>
      <c r="K90" s="48"/>
      <c r="L90" s="48"/>
      <c r="M90" s="48"/>
      <c r="N90" s="48"/>
      <c r="O90" s="48"/>
    </row>
    <row r="91" spans="2:15" s="50" customFormat="1" x14ac:dyDescent="0.4">
      <c r="B91" s="48"/>
      <c r="C91" s="54"/>
      <c r="D91" s="48"/>
      <c r="E91" s="62"/>
      <c r="F91" s="62"/>
      <c r="G91" s="64"/>
      <c r="H91" s="61" t="str">
        <f t="shared" si="3"/>
        <v/>
      </c>
      <c r="I91" s="19"/>
      <c r="J91" s="62"/>
      <c r="K91" s="48"/>
      <c r="L91" s="48"/>
      <c r="M91" s="48"/>
      <c r="N91" s="48"/>
      <c r="O91" s="48"/>
    </row>
    <row r="92" spans="2:15" s="50" customFormat="1" x14ac:dyDescent="0.4">
      <c r="B92" s="48"/>
      <c r="C92" s="54"/>
      <c r="D92" s="48"/>
      <c r="E92" s="62"/>
      <c r="F92" s="62"/>
      <c r="G92" s="64"/>
      <c r="H92" s="61" t="str">
        <f t="shared" si="3"/>
        <v/>
      </c>
      <c r="I92" s="19"/>
      <c r="J92" s="62"/>
      <c r="K92" s="48"/>
      <c r="L92" s="48"/>
      <c r="M92" s="48"/>
      <c r="N92" s="48"/>
      <c r="O92" s="48"/>
    </row>
    <row r="93" spans="2:15" s="50" customFormat="1" x14ac:dyDescent="0.4">
      <c r="B93" s="48"/>
      <c r="C93" s="54"/>
      <c r="D93" s="48"/>
      <c r="E93" s="62"/>
      <c r="F93" s="62"/>
      <c r="G93" s="64"/>
      <c r="H93" s="61" t="str">
        <f t="shared" si="3"/>
        <v/>
      </c>
      <c r="I93" s="19"/>
      <c r="J93" s="62"/>
      <c r="K93" s="48"/>
      <c r="L93" s="48"/>
      <c r="M93" s="48"/>
      <c r="N93" s="48"/>
      <c r="O93" s="48"/>
    </row>
    <row r="94" spans="2:15" s="50" customFormat="1" x14ac:dyDescent="0.4">
      <c r="B94" s="48"/>
      <c r="C94" s="54"/>
      <c r="D94" s="48"/>
      <c r="E94" s="62"/>
      <c r="F94" s="62"/>
      <c r="G94" s="64"/>
      <c r="H94" s="61" t="str">
        <f t="shared" si="3"/>
        <v/>
      </c>
      <c r="I94" s="19"/>
      <c r="J94" s="62"/>
      <c r="K94" s="48"/>
      <c r="L94" s="48"/>
      <c r="M94" s="48"/>
      <c r="N94" s="48"/>
      <c r="O94" s="48"/>
    </row>
    <row r="95" spans="2:15" s="50" customFormat="1" x14ac:dyDescent="0.4">
      <c r="B95" s="48"/>
      <c r="C95" s="54"/>
      <c r="D95" s="48"/>
      <c r="E95" s="62"/>
      <c r="F95" s="62"/>
      <c r="G95" s="64"/>
      <c r="H95" s="61" t="str">
        <f t="shared" si="3"/>
        <v/>
      </c>
      <c r="I95" s="19"/>
      <c r="J95" s="62"/>
      <c r="K95" s="48"/>
      <c r="L95" s="48"/>
      <c r="M95" s="48"/>
      <c r="N95" s="48"/>
      <c r="O95" s="48"/>
    </row>
    <row r="96" spans="2:15" s="50" customFormat="1" x14ac:dyDescent="0.4">
      <c r="B96" s="48"/>
      <c r="C96" s="54"/>
      <c r="D96" s="48"/>
      <c r="E96" s="62"/>
      <c r="F96" s="62"/>
      <c r="G96" s="64"/>
      <c r="H96" s="61" t="str">
        <f t="shared" si="3"/>
        <v/>
      </c>
      <c r="I96" s="19"/>
      <c r="J96" s="62"/>
      <c r="K96" s="48"/>
      <c r="L96" s="48"/>
      <c r="M96" s="48"/>
      <c r="N96" s="48"/>
      <c r="O96" s="48"/>
    </row>
    <row r="97" spans="2:15" s="50" customFormat="1" x14ac:dyDescent="0.4">
      <c r="B97" s="48"/>
      <c r="C97" s="54"/>
      <c r="D97" s="48"/>
      <c r="E97" s="62"/>
      <c r="F97" s="62"/>
      <c r="G97" s="64"/>
      <c r="H97" s="61" t="str">
        <f t="shared" si="3"/>
        <v/>
      </c>
      <c r="I97" s="19"/>
      <c r="J97" s="62"/>
      <c r="K97" s="48"/>
      <c r="L97" s="48"/>
      <c r="M97" s="48"/>
      <c r="N97" s="48"/>
      <c r="O97" s="48"/>
    </row>
    <row r="98" spans="2:15" s="50" customFormat="1" x14ac:dyDescent="0.4">
      <c r="B98" s="48"/>
      <c r="C98" s="54"/>
      <c r="D98" s="48"/>
      <c r="E98" s="62"/>
      <c r="F98" s="62"/>
      <c r="G98" s="64"/>
      <c r="H98" s="61" t="str">
        <f t="shared" si="3"/>
        <v/>
      </c>
      <c r="I98" s="19"/>
      <c r="J98" s="62"/>
      <c r="K98" s="48"/>
      <c r="L98" s="48"/>
      <c r="M98" s="48"/>
      <c r="N98" s="48"/>
      <c r="O98" s="48"/>
    </row>
    <row r="99" spans="2:15" s="50" customFormat="1" x14ac:dyDescent="0.4">
      <c r="B99" s="48"/>
      <c r="C99" s="54"/>
      <c r="D99" s="48"/>
      <c r="E99" s="62"/>
      <c r="F99" s="62"/>
      <c r="G99" s="64"/>
      <c r="H99" s="61" t="str">
        <f t="shared" si="3"/>
        <v/>
      </c>
      <c r="I99" s="19"/>
      <c r="J99" s="62"/>
      <c r="K99" s="48"/>
      <c r="L99" s="48"/>
      <c r="M99" s="48"/>
      <c r="N99" s="48"/>
      <c r="O99" s="48"/>
    </row>
    <row r="100" spans="2:15" s="50" customFormat="1" x14ac:dyDescent="0.4">
      <c r="B100" s="48"/>
      <c r="C100" s="54"/>
      <c r="D100" s="48"/>
      <c r="E100" s="62"/>
      <c r="F100" s="62"/>
      <c r="G100" s="64"/>
      <c r="H100" s="61" t="str">
        <f t="shared" si="3"/>
        <v/>
      </c>
      <c r="I100" s="19"/>
      <c r="J100" s="62"/>
      <c r="K100" s="48"/>
      <c r="L100" s="48"/>
      <c r="M100" s="48"/>
      <c r="N100" s="48"/>
      <c r="O100" s="48"/>
    </row>
    <row r="101" spans="2:15" s="50" customFormat="1" x14ac:dyDescent="0.4">
      <c r="B101" s="48"/>
      <c r="C101" s="54"/>
      <c r="D101" s="48"/>
      <c r="E101" s="62"/>
      <c r="F101" s="62"/>
      <c r="G101" s="64"/>
      <c r="H101" s="61" t="str">
        <f t="shared" si="3"/>
        <v/>
      </c>
      <c r="I101" s="19"/>
      <c r="J101" s="63"/>
      <c r="K101" s="48"/>
      <c r="L101" s="48"/>
      <c r="M101" s="48"/>
      <c r="O101" s="48"/>
    </row>
    <row r="102" spans="2:15" s="50" customFormat="1" x14ac:dyDescent="0.4">
      <c r="B102" s="48"/>
      <c r="C102" s="54"/>
      <c r="D102" s="48"/>
      <c r="E102" s="62"/>
      <c r="F102" s="62"/>
      <c r="G102" s="64"/>
      <c r="H102" s="61" t="str">
        <f t="shared" si="3"/>
        <v/>
      </c>
      <c r="I102" s="19"/>
      <c r="J102" s="63"/>
      <c r="O102" s="48"/>
    </row>
    <row r="103" spans="2:15" s="50" customFormat="1" x14ac:dyDescent="0.4">
      <c r="B103" s="48"/>
      <c r="C103" s="54"/>
      <c r="D103" s="48"/>
      <c r="E103" s="62"/>
      <c r="F103" s="62"/>
      <c r="G103" s="64"/>
      <c r="H103" s="61" t="str">
        <f t="shared" si="3"/>
        <v/>
      </c>
      <c r="I103" s="19"/>
      <c r="J103" s="63"/>
      <c r="O103" s="48"/>
    </row>
    <row r="104" spans="2:15" s="50" customFormat="1" x14ac:dyDescent="0.4">
      <c r="B104" s="48"/>
      <c r="C104" s="54"/>
      <c r="D104" s="48"/>
      <c r="E104" s="62"/>
      <c r="F104" s="62"/>
      <c r="G104" s="64"/>
      <c r="H104" s="61" t="str">
        <f t="shared" si="3"/>
        <v/>
      </c>
      <c r="I104" s="19"/>
      <c r="J104" s="63"/>
      <c r="O104" s="48"/>
    </row>
    <row r="105" spans="2:15" x14ac:dyDescent="0.4">
      <c r="C105" s="54"/>
      <c r="D105" s="48"/>
      <c r="E105" s="62"/>
      <c r="F105" s="62"/>
      <c r="G105" s="64"/>
      <c r="H105" s="61" t="str">
        <f t="shared" si="3"/>
        <v/>
      </c>
      <c r="J105" s="62"/>
    </row>
    <row r="106" spans="2:15" x14ac:dyDescent="0.4">
      <c r="C106" s="54"/>
      <c r="D106" s="48"/>
      <c r="E106" s="62"/>
      <c r="F106" s="62"/>
      <c r="G106" s="64"/>
      <c r="H106" s="61" t="str">
        <f t="shared" si="3"/>
        <v/>
      </c>
      <c r="J106" s="62"/>
    </row>
    <row r="107" spans="2:15" x14ac:dyDescent="0.4">
      <c r="C107" s="54"/>
      <c r="D107" s="48"/>
      <c r="E107" s="62"/>
      <c r="F107" s="62"/>
      <c r="G107" s="64"/>
      <c r="H107" s="61" t="str">
        <f t="shared" si="3"/>
        <v/>
      </c>
      <c r="J107" s="62"/>
    </row>
    <row r="108" spans="2:15" x14ac:dyDescent="0.4">
      <c r="C108" s="54"/>
      <c r="D108" s="48"/>
      <c r="E108" s="62"/>
      <c r="F108" s="62"/>
      <c r="G108" s="64"/>
      <c r="H108" s="61" t="str">
        <f t="shared" si="3"/>
        <v/>
      </c>
      <c r="J108" s="62"/>
    </row>
    <row r="109" spans="2:15" x14ac:dyDescent="0.4">
      <c r="C109" s="54"/>
      <c r="D109" s="48"/>
      <c r="E109" s="62"/>
      <c r="F109" s="62"/>
      <c r="G109" s="64"/>
      <c r="H109" s="61" t="str">
        <f t="shared" si="3"/>
        <v/>
      </c>
      <c r="J109" s="62"/>
    </row>
    <row r="110" spans="2:15" x14ac:dyDescent="0.4">
      <c r="C110" s="54"/>
      <c r="D110" s="48"/>
      <c r="E110" s="62"/>
      <c r="F110" s="62"/>
      <c r="G110" s="64"/>
      <c r="H110" s="61" t="str">
        <f t="shared" si="3"/>
        <v/>
      </c>
      <c r="J110" s="62"/>
    </row>
    <row r="111" spans="2:15" x14ac:dyDescent="0.4">
      <c r="C111" s="54"/>
      <c r="D111" s="48"/>
      <c r="E111" s="62"/>
      <c r="F111" s="62"/>
      <c r="G111" s="64"/>
      <c r="H111" s="61" t="str">
        <f t="shared" si="3"/>
        <v/>
      </c>
      <c r="J111" s="62"/>
    </row>
    <row r="112" spans="2:15" x14ac:dyDescent="0.4">
      <c r="C112" s="54"/>
      <c r="D112" s="48"/>
      <c r="E112" s="62"/>
      <c r="F112" s="62"/>
      <c r="G112" s="64"/>
      <c r="H112" s="61" t="str">
        <f t="shared" si="3"/>
        <v/>
      </c>
      <c r="J112" s="62"/>
    </row>
    <row r="113" spans="3:10" x14ac:dyDescent="0.4">
      <c r="C113" s="54"/>
      <c r="D113" s="48"/>
      <c r="E113" s="62"/>
      <c r="F113" s="62"/>
      <c r="G113" s="64"/>
      <c r="H113" s="61" t="str">
        <f t="shared" si="3"/>
        <v/>
      </c>
      <c r="J113" s="62"/>
    </row>
    <row r="114" spans="3:10" x14ac:dyDescent="0.4">
      <c r="C114" s="54"/>
      <c r="D114" s="48"/>
      <c r="E114" s="62"/>
      <c r="F114" s="62"/>
      <c r="G114" s="64"/>
      <c r="H114" s="61" t="str">
        <f t="shared" si="3"/>
        <v/>
      </c>
      <c r="J114" s="62"/>
    </row>
    <row r="115" spans="3:10" x14ac:dyDescent="0.4">
      <c r="C115" s="54"/>
      <c r="D115" s="48"/>
      <c r="E115" s="62"/>
      <c r="F115" s="62"/>
      <c r="G115" s="64"/>
      <c r="H115" s="61" t="str">
        <f t="shared" si="3"/>
        <v/>
      </c>
      <c r="J115" s="62"/>
    </row>
    <row r="116" spans="3:10" x14ac:dyDescent="0.4">
      <c r="C116" s="54"/>
      <c r="D116" s="48"/>
      <c r="E116" s="62"/>
      <c r="F116" s="62"/>
      <c r="G116" s="64"/>
      <c r="H116" s="61" t="str">
        <f t="shared" si="3"/>
        <v/>
      </c>
      <c r="J116" s="62"/>
    </row>
    <row r="117" spans="3:10" x14ac:dyDescent="0.4">
      <c r="C117" s="54"/>
      <c r="D117" s="48"/>
      <c r="E117" s="62"/>
      <c r="F117" s="62"/>
      <c r="G117" s="64"/>
      <c r="H117" s="61" t="str">
        <f t="shared" si="3"/>
        <v/>
      </c>
      <c r="J117" s="62"/>
    </row>
    <row r="118" spans="3:10" x14ac:dyDescent="0.4">
      <c r="C118" s="54"/>
      <c r="D118" s="48"/>
      <c r="E118" s="62"/>
      <c r="F118" s="62"/>
      <c r="G118" s="64"/>
      <c r="H118" s="61" t="str">
        <f t="shared" si="3"/>
        <v/>
      </c>
      <c r="J118" s="62"/>
    </row>
    <row r="119" spans="3:10" x14ac:dyDescent="0.4">
      <c r="C119" s="54"/>
      <c r="D119" s="48"/>
      <c r="E119" s="62"/>
      <c r="F119" s="62"/>
      <c r="G119" s="64"/>
      <c r="H119" s="61" t="str">
        <f t="shared" si="3"/>
        <v/>
      </c>
      <c r="J119" s="62"/>
    </row>
    <row r="120" spans="3:10" x14ac:dyDescent="0.4">
      <c r="C120" s="54"/>
      <c r="D120" s="48"/>
      <c r="E120" s="62"/>
      <c r="F120" s="62"/>
      <c r="G120" s="64"/>
      <c r="H120" s="61" t="str">
        <f t="shared" si="3"/>
        <v/>
      </c>
      <c r="J120" s="62"/>
    </row>
    <row r="121" spans="3:10" x14ac:dyDescent="0.4">
      <c r="C121" s="54"/>
      <c r="D121" s="48"/>
      <c r="E121" s="62"/>
      <c r="F121" s="62"/>
      <c r="G121" s="64"/>
      <c r="H121" s="61" t="str">
        <f t="shared" si="3"/>
        <v/>
      </c>
      <c r="J121" s="62"/>
    </row>
    <row r="122" spans="3:10" x14ac:dyDescent="0.4">
      <c r="C122" s="54"/>
      <c r="D122" s="48"/>
      <c r="E122" s="62"/>
      <c r="F122" s="62"/>
      <c r="G122" s="64"/>
      <c r="H122" s="61" t="str">
        <f t="shared" si="3"/>
        <v/>
      </c>
      <c r="J122" s="62"/>
    </row>
    <row r="123" spans="3:10" x14ac:dyDescent="0.4">
      <c r="C123" s="54"/>
      <c r="D123" s="48"/>
      <c r="E123" s="62"/>
      <c r="F123" s="62"/>
      <c r="G123" s="64"/>
      <c r="H123" s="61" t="str">
        <f t="shared" si="3"/>
        <v/>
      </c>
      <c r="J123" s="62"/>
    </row>
    <row r="124" spans="3:10" x14ac:dyDescent="0.4">
      <c r="C124" s="54"/>
      <c r="D124" s="48"/>
      <c r="E124" s="62"/>
      <c r="F124" s="62"/>
      <c r="G124" s="64"/>
      <c r="H124" s="61" t="str">
        <f t="shared" si="3"/>
        <v/>
      </c>
      <c r="J124" s="62"/>
    </row>
    <row r="125" spans="3:10" x14ac:dyDescent="0.4">
      <c r="C125" s="54"/>
      <c r="D125" s="48"/>
      <c r="E125" s="62"/>
      <c r="F125" s="62"/>
      <c r="G125" s="64"/>
      <c r="H125" s="61" t="str">
        <f t="shared" si="3"/>
        <v/>
      </c>
      <c r="J125" s="62"/>
    </row>
    <row r="126" spans="3:10" x14ac:dyDescent="0.4">
      <c r="C126" s="54"/>
      <c r="D126" s="48"/>
      <c r="E126" s="62"/>
      <c r="F126" s="62"/>
      <c r="G126" s="64"/>
      <c r="H126" s="61" t="str">
        <f t="shared" si="3"/>
        <v/>
      </c>
      <c r="J126" s="62"/>
    </row>
    <row r="127" spans="3:10" x14ac:dyDescent="0.4">
      <c r="C127" s="54"/>
      <c r="D127" s="48"/>
      <c r="E127" s="62"/>
      <c r="F127" s="62"/>
      <c r="G127" s="64"/>
      <c r="H127" s="61" t="str">
        <f t="shared" si="3"/>
        <v/>
      </c>
      <c r="J127" s="62"/>
    </row>
    <row r="128" spans="3:10" x14ac:dyDescent="0.4">
      <c r="C128" s="54"/>
      <c r="D128" s="48"/>
      <c r="E128" s="62"/>
      <c r="F128" s="62"/>
      <c r="G128" s="64"/>
      <c r="H128" s="61" t="str">
        <f t="shared" si="3"/>
        <v/>
      </c>
      <c r="J128" s="62"/>
    </row>
    <row r="129" spans="3:10" x14ac:dyDescent="0.4">
      <c r="C129" s="54"/>
      <c r="D129" s="48"/>
      <c r="E129" s="62"/>
      <c r="F129" s="62"/>
      <c r="G129" s="64"/>
      <c r="H129" s="61" t="str">
        <f t="shared" si="3"/>
        <v/>
      </c>
      <c r="J129" s="62"/>
    </row>
    <row r="130" spans="3:10" x14ac:dyDescent="0.4">
      <c r="C130" s="54"/>
      <c r="D130" s="48"/>
      <c r="E130" s="62"/>
      <c r="F130" s="62"/>
      <c r="G130" s="64"/>
      <c r="H130" s="61" t="str">
        <f t="shared" si="3"/>
        <v/>
      </c>
      <c r="J130" s="62"/>
    </row>
    <row r="131" spans="3:10" x14ac:dyDescent="0.4">
      <c r="C131" s="54"/>
      <c r="D131" s="18"/>
      <c r="E131" s="62"/>
      <c r="F131" s="62"/>
      <c r="G131" s="64"/>
      <c r="H131" s="61" t="str">
        <f t="shared" ref="H131:H194" si="11">IF(E131="", "", IFERROR( IF(E131&lt;$E$2, "N", IF( E131+F131 &gt; $E$1, "Y", "N" )), ""))</f>
        <v/>
      </c>
      <c r="J131" s="62"/>
    </row>
    <row r="132" spans="3:10" x14ac:dyDescent="0.4">
      <c r="C132" s="54"/>
      <c r="D132" s="18"/>
      <c r="E132" s="62"/>
      <c r="F132" s="62"/>
      <c r="G132" s="64"/>
      <c r="H132" s="61" t="str">
        <f t="shared" si="11"/>
        <v/>
      </c>
      <c r="J132" s="62"/>
    </row>
    <row r="133" spans="3:10" x14ac:dyDescent="0.4">
      <c r="C133" s="54"/>
      <c r="D133" s="18"/>
      <c r="E133" s="62"/>
      <c r="F133" s="62"/>
      <c r="G133" s="64"/>
      <c r="H133" s="61" t="str">
        <f t="shared" si="11"/>
        <v/>
      </c>
      <c r="J133" s="62"/>
    </row>
    <row r="134" spans="3:10" x14ac:dyDescent="0.4">
      <c r="C134" s="54"/>
      <c r="D134" s="18"/>
      <c r="E134" s="62"/>
      <c r="F134" s="62"/>
      <c r="G134" s="64"/>
      <c r="H134" s="61" t="str">
        <f t="shared" si="11"/>
        <v/>
      </c>
      <c r="J134" s="62"/>
    </row>
    <row r="135" spans="3:10" x14ac:dyDescent="0.4">
      <c r="C135" s="54"/>
      <c r="D135" s="18"/>
      <c r="E135" s="62"/>
      <c r="F135" s="62"/>
      <c r="G135" s="64"/>
      <c r="H135" s="61" t="str">
        <f t="shared" si="11"/>
        <v/>
      </c>
      <c r="J135" s="62"/>
    </row>
    <row r="136" spans="3:10" x14ac:dyDescent="0.4">
      <c r="E136" s="62"/>
      <c r="F136" s="62"/>
      <c r="G136" s="65"/>
      <c r="H136" s="61" t="str">
        <f t="shared" si="11"/>
        <v/>
      </c>
    </row>
    <row r="137" spans="3:10" x14ac:dyDescent="0.4">
      <c r="E137" s="62"/>
      <c r="F137" s="62"/>
      <c r="G137" s="65"/>
      <c r="H137" s="61" t="str">
        <f t="shared" si="11"/>
        <v/>
      </c>
    </row>
    <row r="138" spans="3:10" x14ac:dyDescent="0.4">
      <c r="E138" s="62"/>
      <c r="F138" s="62"/>
      <c r="G138" s="65"/>
      <c r="H138" s="61" t="str">
        <f t="shared" si="11"/>
        <v/>
      </c>
    </row>
    <row r="139" spans="3:10" x14ac:dyDescent="0.4">
      <c r="E139" s="62"/>
      <c r="F139" s="62"/>
      <c r="G139" s="65"/>
      <c r="H139" s="61" t="str">
        <f t="shared" si="11"/>
        <v/>
      </c>
    </row>
    <row r="140" spans="3:10" x14ac:dyDescent="0.4">
      <c r="E140" s="62"/>
      <c r="F140" s="62"/>
      <c r="G140" s="65"/>
      <c r="H140" s="61" t="str">
        <f t="shared" si="11"/>
        <v/>
      </c>
    </row>
    <row r="141" spans="3:10" x14ac:dyDescent="0.4">
      <c r="E141" s="62"/>
      <c r="F141" s="62"/>
      <c r="G141" s="65"/>
      <c r="H141" s="61" t="str">
        <f t="shared" si="11"/>
        <v/>
      </c>
    </row>
    <row r="142" spans="3:10" x14ac:dyDescent="0.4">
      <c r="E142" s="62"/>
      <c r="F142" s="62"/>
      <c r="G142" s="65"/>
      <c r="H142" s="61" t="str">
        <f t="shared" si="11"/>
        <v/>
      </c>
    </row>
    <row r="143" spans="3:10" x14ac:dyDescent="0.4">
      <c r="E143" s="62"/>
      <c r="F143" s="62"/>
      <c r="G143" s="65"/>
      <c r="H143" s="61" t="str">
        <f t="shared" si="11"/>
        <v/>
      </c>
    </row>
    <row r="144" spans="3:10" x14ac:dyDescent="0.4">
      <c r="E144" s="62"/>
      <c r="F144" s="62"/>
      <c r="G144" s="65"/>
      <c r="H144" s="61" t="str">
        <f t="shared" si="11"/>
        <v/>
      </c>
    </row>
    <row r="145" spans="5:8" x14ac:dyDescent="0.4">
      <c r="E145" s="62"/>
      <c r="F145" s="62"/>
      <c r="G145" s="65"/>
      <c r="H145" s="61" t="str">
        <f t="shared" si="11"/>
        <v/>
      </c>
    </row>
    <row r="146" spans="5:8" x14ac:dyDescent="0.4">
      <c r="E146" s="62"/>
      <c r="F146" s="62"/>
      <c r="G146" s="65"/>
      <c r="H146" s="61" t="str">
        <f t="shared" si="11"/>
        <v/>
      </c>
    </row>
    <row r="147" spans="5:8" x14ac:dyDescent="0.4">
      <c r="E147" s="62"/>
      <c r="F147" s="62"/>
      <c r="G147" s="65"/>
      <c r="H147" s="61" t="str">
        <f t="shared" si="11"/>
        <v/>
      </c>
    </row>
    <row r="148" spans="5:8" x14ac:dyDescent="0.4">
      <c r="E148" s="62"/>
      <c r="F148" s="62"/>
      <c r="G148" s="65"/>
      <c r="H148" s="61" t="str">
        <f t="shared" si="11"/>
        <v/>
      </c>
    </row>
    <row r="149" spans="5:8" x14ac:dyDescent="0.4">
      <c r="E149" s="62"/>
      <c r="F149" s="62"/>
      <c r="G149" s="65"/>
      <c r="H149" s="61" t="str">
        <f t="shared" si="11"/>
        <v/>
      </c>
    </row>
    <row r="150" spans="5:8" x14ac:dyDescent="0.4">
      <c r="E150" s="62"/>
      <c r="F150" s="62"/>
      <c r="G150" s="65"/>
      <c r="H150" s="61" t="str">
        <f t="shared" si="11"/>
        <v/>
      </c>
    </row>
    <row r="151" spans="5:8" x14ac:dyDescent="0.4">
      <c r="E151" s="62"/>
      <c r="F151" s="62"/>
      <c r="G151" s="65"/>
      <c r="H151" s="61" t="str">
        <f t="shared" si="11"/>
        <v/>
      </c>
    </row>
    <row r="152" spans="5:8" x14ac:dyDescent="0.4">
      <c r="E152" s="62"/>
      <c r="F152" s="62"/>
      <c r="G152" s="65"/>
      <c r="H152" s="61" t="str">
        <f t="shared" si="11"/>
        <v/>
      </c>
    </row>
    <row r="153" spans="5:8" x14ac:dyDescent="0.4">
      <c r="E153" s="62"/>
      <c r="F153" s="62"/>
      <c r="G153" s="65"/>
      <c r="H153" s="61" t="str">
        <f t="shared" si="11"/>
        <v/>
      </c>
    </row>
    <row r="154" spans="5:8" x14ac:dyDescent="0.4">
      <c r="E154" s="62"/>
      <c r="F154" s="62"/>
      <c r="G154" s="65"/>
      <c r="H154" s="61" t="str">
        <f t="shared" si="11"/>
        <v/>
      </c>
    </row>
    <row r="155" spans="5:8" x14ac:dyDescent="0.4">
      <c r="E155" s="62"/>
      <c r="F155" s="62"/>
      <c r="G155" s="65"/>
      <c r="H155" s="61" t="str">
        <f t="shared" si="11"/>
        <v/>
      </c>
    </row>
    <row r="156" spans="5:8" x14ac:dyDescent="0.4">
      <c r="E156" s="62"/>
      <c r="F156" s="62"/>
      <c r="G156" s="65"/>
      <c r="H156" s="61" t="str">
        <f t="shared" si="11"/>
        <v/>
      </c>
    </row>
    <row r="157" spans="5:8" x14ac:dyDescent="0.4">
      <c r="E157" s="62"/>
      <c r="F157" s="62"/>
      <c r="G157" s="65"/>
      <c r="H157" s="61" t="str">
        <f t="shared" si="11"/>
        <v/>
      </c>
    </row>
    <row r="158" spans="5:8" x14ac:dyDescent="0.4">
      <c r="E158" s="62"/>
      <c r="F158" s="62"/>
      <c r="G158" s="65"/>
      <c r="H158" s="61" t="str">
        <f t="shared" si="11"/>
        <v/>
      </c>
    </row>
    <row r="159" spans="5:8" x14ac:dyDescent="0.4">
      <c r="E159" s="62"/>
      <c r="F159" s="62"/>
      <c r="G159" s="65"/>
      <c r="H159" s="61" t="str">
        <f t="shared" si="11"/>
        <v/>
      </c>
    </row>
    <row r="160" spans="5:8" x14ac:dyDescent="0.4">
      <c r="E160" s="62"/>
      <c r="F160" s="62"/>
      <c r="G160" s="65"/>
      <c r="H160" s="61" t="str">
        <f t="shared" si="11"/>
        <v/>
      </c>
    </row>
    <row r="161" spans="5:8" x14ac:dyDescent="0.4">
      <c r="E161" s="62"/>
      <c r="F161" s="62"/>
      <c r="G161" s="65"/>
      <c r="H161" s="61" t="str">
        <f t="shared" si="11"/>
        <v/>
      </c>
    </row>
    <row r="162" spans="5:8" x14ac:dyDescent="0.4">
      <c r="E162" s="62"/>
      <c r="F162" s="62"/>
      <c r="G162" s="65"/>
      <c r="H162" s="61" t="str">
        <f t="shared" si="11"/>
        <v/>
      </c>
    </row>
    <row r="163" spans="5:8" x14ac:dyDescent="0.4">
      <c r="E163" s="62"/>
      <c r="F163" s="62"/>
      <c r="G163" s="65"/>
      <c r="H163" s="61" t="str">
        <f t="shared" si="11"/>
        <v/>
      </c>
    </row>
    <row r="164" spans="5:8" x14ac:dyDescent="0.4">
      <c r="E164" s="62"/>
      <c r="F164" s="62"/>
      <c r="G164" s="65"/>
      <c r="H164" s="61" t="str">
        <f t="shared" si="11"/>
        <v/>
      </c>
    </row>
    <row r="165" spans="5:8" x14ac:dyDescent="0.4">
      <c r="E165" s="62"/>
      <c r="F165" s="62"/>
      <c r="G165" s="65"/>
      <c r="H165" s="61" t="str">
        <f t="shared" si="11"/>
        <v/>
      </c>
    </row>
    <row r="166" spans="5:8" x14ac:dyDescent="0.4">
      <c r="E166" s="62"/>
      <c r="F166" s="62"/>
      <c r="G166" s="65"/>
      <c r="H166" s="61" t="str">
        <f t="shared" si="11"/>
        <v/>
      </c>
    </row>
    <row r="167" spans="5:8" x14ac:dyDescent="0.4">
      <c r="E167" s="62"/>
      <c r="F167" s="62"/>
      <c r="G167" s="65"/>
      <c r="H167" s="61" t="str">
        <f t="shared" si="11"/>
        <v/>
      </c>
    </row>
    <row r="168" spans="5:8" x14ac:dyDescent="0.4">
      <c r="E168" s="62"/>
      <c r="F168" s="62"/>
      <c r="G168" s="65"/>
      <c r="H168" s="61" t="str">
        <f t="shared" si="11"/>
        <v/>
      </c>
    </row>
    <row r="169" spans="5:8" x14ac:dyDescent="0.4">
      <c r="E169" s="62"/>
      <c r="F169" s="62"/>
      <c r="G169" s="65"/>
      <c r="H169" s="61" t="str">
        <f t="shared" si="11"/>
        <v/>
      </c>
    </row>
    <row r="170" spans="5:8" x14ac:dyDescent="0.4">
      <c r="E170" s="62"/>
      <c r="F170" s="62"/>
      <c r="G170" s="65"/>
      <c r="H170" s="61" t="str">
        <f t="shared" si="11"/>
        <v/>
      </c>
    </row>
    <row r="171" spans="5:8" x14ac:dyDescent="0.4">
      <c r="E171" s="62"/>
      <c r="F171" s="62"/>
      <c r="G171" s="65"/>
      <c r="H171" s="61" t="str">
        <f t="shared" si="11"/>
        <v/>
      </c>
    </row>
    <row r="172" spans="5:8" x14ac:dyDescent="0.4">
      <c r="E172" s="62"/>
      <c r="F172" s="62"/>
      <c r="G172" s="65"/>
      <c r="H172" s="61" t="str">
        <f t="shared" si="11"/>
        <v/>
      </c>
    </row>
    <row r="173" spans="5:8" x14ac:dyDescent="0.4">
      <c r="E173" s="62"/>
      <c r="F173" s="62"/>
      <c r="G173" s="65"/>
      <c r="H173" s="61" t="str">
        <f t="shared" si="11"/>
        <v/>
      </c>
    </row>
    <row r="174" spans="5:8" x14ac:dyDescent="0.4">
      <c r="E174" s="62"/>
      <c r="F174" s="62"/>
      <c r="G174" s="65"/>
      <c r="H174" s="61" t="str">
        <f t="shared" si="11"/>
        <v/>
      </c>
    </row>
    <row r="175" spans="5:8" x14ac:dyDescent="0.4">
      <c r="E175" s="62"/>
      <c r="F175" s="62"/>
      <c r="G175" s="65"/>
      <c r="H175" s="61" t="str">
        <f t="shared" si="11"/>
        <v/>
      </c>
    </row>
    <row r="176" spans="5:8" x14ac:dyDescent="0.4">
      <c r="E176" s="62"/>
      <c r="F176" s="62"/>
      <c r="G176" s="65"/>
      <c r="H176" s="61" t="str">
        <f t="shared" si="11"/>
        <v/>
      </c>
    </row>
    <row r="177" spans="5:8" x14ac:dyDescent="0.4">
      <c r="E177" s="62"/>
      <c r="F177" s="62"/>
      <c r="G177" s="65"/>
      <c r="H177" s="61" t="str">
        <f t="shared" si="11"/>
        <v/>
      </c>
    </row>
    <row r="178" spans="5:8" x14ac:dyDescent="0.4">
      <c r="E178" s="62"/>
      <c r="F178" s="62"/>
      <c r="G178" s="65"/>
      <c r="H178" s="61" t="str">
        <f t="shared" si="11"/>
        <v/>
      </c>
    </row>
    <row r="179" spans="5:8" x14ac:dyDescent="0.4">
      <c r="E179" s="62"/>
      <c r="F179" s="62"/>
      <c r="G179" s="65"/>
      <c r="H179" s="61" t="str">
        <f t="shared" si="11"/>
        <v/>
      </c>
    </row>
    <row r="180" spans="5:8" x14ac:dyDescent="0.4">
      <c r="E180" s="62"/>
      <c r="F180" s="62"/>
      <c r="G180" s="65"/>
      <c r="H180" s="61" t="str">
        <f t="shared" si="11"/>
        <v/>
      </c>
    </row>
    <row r="181" spans="5:8" x14ac:dyDescent="0.4">
      <c r="E181" s="62"/>
      <c r="F181" s="62"/>
      <c r="G181" s="65"/>
      <c r="H181" s="61" t="str">
        <f t="shared" si="11"/>
        <v/>
      </c>
    </row>
    <row r="182" spans="5:8" x14ac:dyDescent="0.4">
      <c r="E182" s="62"/>
      <c r="F182" s="62"/>
      <c r="G182" s="65"/>
      <c r="H182" s="61" t="str">
        <f t="shared" si="11"/>
        <v/>
      </c>
    </row>
    <row r="183" spans="5:8" x14ac:dyDescent="0.4">
      <c r="E183" s="62"/>
      <c r="F183" s="62"/>
      <c r="G183" s="65"/>
      <c r="H183" s="61" t="str">
        <f t="shared" si="11"/>
        <v/>
      </c>
    </row>
    <row r="184" spans="5:8" x14ac:dyDescent="0.4">
      <c r="E184" s="62"/>
      <c r="F184" s="62"/>
      <c r="G184" s="65"/>
      <c r="H184" s="61" t="str">
        <f t="shared" si="11"/>
        <v/>
      </c>
    </row>
    <row r="185" spans="5:8" x14ac:dyDescent="0.4">
      <c r="E185" s="62"/>
      <c r="F185" s="62"/>
      <c r="G185" s="65"/>
      <c r="H185" s="61" t="str">
        <f t="shared" si="11"/>
        <v/>
      </c>
    </row>
    <row r="186" spans="5:8" x14ac:dyDescent="0.4">
      <c r="E186" s="62"/>
      <c r="F186" s="62"/>
      <c r="G186" s="65"/>
      <c r="H186" s="61" t="str">
        <f t="shared" si="11"/>
        <v/>
      </c>
    </row>
    <row r="187" spans="5:8" x14ac:dyDescent="0.4">
      <c r="E187" s="62"/>
      <c r="F187" s="62"/>
      <c r="G187" s="65"/>
      <c r="H187" s="61" t="str">
        <f t="shared" si="11"/>
        <v/>
      </c>
    </row>
    <row r="188" spans="5:8" x14ac:dyDescent="0.4">
      <c r="E188" s="62"/>
      <c r="F188" s="62"/>
      <c r="G188" s="65"/>
      <c r="H188" s="61" t="str">
        <f t="shared" si="11"/>
        <v/>
      </c>
    </row>
    <row r="189" spans="5:8" x14ac:dyDescent="0.4">
      <c r="E189" s="62"/>
      <c r="F189" s="62"/>
      <c r="G189" s="65"/>
      <c r="H189" s="61" t="str">
        <f t="shared" si="11"/>
        <v/>
      </c>
    </row>
    <row r="190" spans="5:8" x14ac:dyDescent="0.4">
      <c r="E190" s="62"/>
      <c r="F190" s="62"/>
      <c r="G190" s="65"/>
      <c r="H190" s="61" t="str">
        <f t="shared" si="11"/>
        <v/>
      </c>
    </row>
    <row r="191" spans="5:8" x14ac:dyDescent="0.4">
      <c r="E191" s="62"/>
      <c r="F191" s="62"/>
      <c r="G191" s="65"/>
      <c r="H191" s="61" t="str">
        <f t="shared" si="11"/>
        <v/>
      </c>
    </row>
    <row r="192" spans="5:8" x14ac:dyDescent="0.4">
      <c r="E192" s="62"/>
      <c r="F192" s="62"/>
      <c r="G192" s="65"/>
      <c r="H192" s="61" t="str">
        <f t="shared" si="11"/>
        <v/>
      </c>
    </row>
    <row r="193" spans="5:8" x14ac:dyDescent="0.4">
      <c r="E193" s="62"/>
      <c r="F193" s="62"/>
      <c r="G193" s="65"/>
      <c r="H193" s="61" t="str">
        <f t="shared" si="11"/>
        <v/>
      </c>
    </row>
    <row r="194" spans="5:8" x14ac:dyDescent="0.4">
      <c r="E194" s="62"/>
      <c r="F194" s="62"/>
      <c r="G194" s="65"/>
      <c r="H194" s="61" t="str">
        <f t="shared" si="11"/>
        <v/>
      </c>
    </row>
    <row r="195" spans="5:8" x14ac:dyDescent="0.4">
      <c r="E195" s="62"/>
      <c r="F195" s="62"/>
      <c r="G195" s="65"/>
      <c r="H195" s="61" t="str">
        <f t="shared" ref="H195:H258" si="12">IF(E195="", "", IFERROR( IF(E195&lt;$E$2, "N", IF( E195+F195 &gt; $E$1, "Y", "N" )), ""))</f>
        <v/>
      </c>
    </row>
    <row r="196" spans="5:8" x14ac:dyDescent="0.4">
      <c r="E196" s="62"/>
      <c r="F196" s="62"/>
      <c r="G196" s="65"/>
      <c r="H196" s="61" t="str">
        <f t="shared" si="12"/>
        <v/>
      </c>
    </row>
    <row r="197" spans="5:8" x14ac:dyDescent="0.4">
      <c r="E197" s="62"/>
      <c r="F197" s="62"/>
      <c r="G197" s="65"/>
      <c r="H197" s="61" t="str">
        <f t="shared" si="12"/>
        <v/>
      </c>
    </row>
    <row r="198" spans="5:8" x14ac:dyDescent="0.4">
      <c r="E198" s="62"/>
      <c r="F198" s="62"/>
      <c r="G198" s="65"/>
      <c r="H198" s="61" t="str">
        <f t="shared" si="12"/>
        <v/>
      </c>
    </row>
    <row r="199" spans="5:8" x14ac:dyDescent="0.4">
      <c r="E199" s="62"/>
      <c r="F199" s="62"/>
      <c r="G199" s="65"/>
      <c r="H199" s="61" t="str">
        <f t="shared" si="12"/>
        <v/>
      </c>
    </row>
    <row r="200" spans="5:8" x14ac:dyDescent="0.4">
      <c r="E200" s="62"/>
      <c r="F200" s="62"/>
      <c r="G200" s="65"/>
      <c r="H200" s="61" t="str">
        <f t="shared" si="12"/>
        <v/>
      </c>
    </row>
    <row r="201" spans="5:8" x14ac:dyDescent="0.4">
      <c r="E201" s="62"/>
      <c r="F201" s="62"/>
      <c r="G201" s="65"/>
      <c r="H201" s="61" t="str">
        <f t="shared" si="12"/>
        <v/>
      </c>
    </row>
    <row r="202" spans="5:8" x14ac:dyDescent="0.4">
      <c r="E202" s="62"/>
      <c r="F202" s="62"/>
      <c r="G202" s="65"/>
      <c r="H202" s="61" t="str">
        <f t="shared" si="12"/>
        <v/>
      </c>
    </row>
    <row r="203" spans="5:8" x14ac:dyDescent="0.4">
      <c r="E203" s="62"/>
      <c r="F203" s="62"/>
      <c r="G203" s="65"/>
      <c r="H203" s="61" t="str">
        <f t="shared" si="12"/>
        <v/>
      </c>
    </row>
    <row r="204" spans="5:8" x14ac:dyDescent="0.4">
      <c r="E204" s="62"/>
      <c r="F204" s="62"/>
      <c r="G204" s="65"/>
      <c r="H204" s="61" t="str">
        <f t="shared" si="12"/>
        <v/>
      </c>
    </row>
    <row r="205" spans="5:8" x14ac:dyDescent="0.4">
      <c r="E205" s="62"/>
      <c r="F205" s="62"/>
      <c r="G205" s="65"/>
      <c r="H205" s="61" t="str">
        <f t="shared" si="12"/>
        <v/>
      </c>
    </row>
    <row r="206" spans="5:8" x14ac:dyDescent="0.4">
      <c r="E206" s="62"/>
      <c r="F206" s="62"/>
      <c r="G206" s="65"/>
      <c r="H206" s="61" t="str">
        <f t="shared" si="12"/>
        <v/>
      </c>
    </row>
    <row r="207" spans="5:8" x14ac:dyDescent="0.4">
      <c r="E207" s="62"/>
      <c r="F207" s="62"/>
      <c r="G207" s="65"/>
      <c r="H207" s="61" t="str">
        <f t="shared" si="12"/>
        <v/>
      </c>
    </row>
    <row r="208" spans="5:8" x14ac:dyDescent="0.4">
      <c r="E208" s="62"/>
      <c r="F208" s="62"/>
      <c r="G208" s="65"/>
      <c r="H208" s="61" t="str">
        <f t="shared" si="12"/>
        <v/>
      </c>
    </row>
    <row r="209" spans="5:8" x14ac:dyDescent="0.4">
      <c r="E209" s="62"/>
      <c r="F209" s="62"/>
      <c r="G209" s="65"/>
      <c r="H209" s="61" t="str">
        <f t="shared" si="12"/>
        <v/>
      </c>
    </row>
    <row r="210" spans="5:8" x14ac:dyDescent="0.4">
      <c r="E210" s="62"/>
      <c r="F210" s="62"/>
      <c r="G210" s="65"/>
      <c r="H210" s="61" t="str">
        <f t="shared" si="12"/>
        <v/>
      </c>
    </row>
    <row r="211" spans="5:8" x14ac:dyDescent="0.4">
      <c r="E211" s="62"/>
      <c r="F211" s="62"/>
      <c r="G211" s="65"/>
      <c r="H211" s="61" t="str">
        <f t="shared" si="12"/>
        <v/>
      </c>
    </row>
    <row r="212" spans="5:8" x14ac:dyDescent="0.4">
      <c r="E212" s="62"/>
      <c r="F212" s="62"/>
      <c r="G212" s="65"/>
      <c r="H212" s="61" t="str">
        <f t="shared" si="12"/>
        <v/>
      </c>
    </row>
    <row r="213" spans="5:8" x14ac:dyDescent="0.4">
      <c r="E213" s="62"/>
      <c r="F213" s="62"/>
      <c r="G213" s="65"/>
      <c r="H213" s="61" t="str">
        <f t="shared" si="12"/>
        <v/>
      </c>
    </row>
    <row r="214" spans="5:8" x14ac:dyDescent="0.4">
      <c r="E214" s="62"/>
      <c r="F214" s="62"/>
      <c r="G214" s="65"/>
      <c r="H214" s="61" t="str">
        <f t="shared" si="12"/>
        <v/>
      </c>
    </row>
    <row r="215" spans="5:8" x14ac:dyDescent="0.4">
      <c r="E215" s="62"/>
      <c r="F215" s="62"/>
      <c r="G215" s="65"/>
      <c r="H215" s="61" t="str">
        <f t="shared" si="12"/>
        <v/>
      </c>
    </row>
    <row r="216" spans="5:8" x14ac:dyDescent="0.4">
      <c r="E216" s="62"/>
      <c r="F216" s="62"/>
      <c r="G216" s="65"/>
      <c r="H216" s="61" t="str">
        <f t="shared" si="12"/>
        <v/>
      </c>
    </row>
    <row r="217" spans="5:8" x14ac:dyDescent="0.4">
      <c r="E217" s="62"/>
      <c r="F217" s="62"/>
      <c r="G217" s="65"/>
      <c r="H217" s="61" t="str">
        <f t="shared" si="12"/>
        <v/>
      </c>
    </row>
    <row r="218" spans="5:8" x14ac:dyDescent="0.4">
      <c r="E218" s="62"/>
      <c r="F218" s="62"/>
      <c r="G218" s="65"/>
      <c r="H218" s="61" t="str">
        <f t="shared" si="12"/>
        <v/>
      </c>
    </row>
    <row r="219" spans="5:8" x14ac:dyDescent="0.4">
      <c r="E219" s="62"/>
      <c r="F219" s="62"/>
      <c r="G219" s="65"/>
      <c r="H219" s="61" t="str">
        <f t="shared" si="12"/>
        <v/>
      </c>
    </row>
    <row r="220" spans="5:8" x14ac:dyDescent="0.4">
      <c r="E220" s="62"/>
      <c r="F220" s="62"/>
      <c r="G220" s="65"/>
      <c r="H220" s="61" t="str">
        <f t="shared" si="12"/>
        <v/>
      </c>
    </row>
    <row r="221" spans="5:8" x14ac:dyDescent="0.4">
      <c r="E221" s="62"/>
      <c r="F221" s="62"/>
      <c r="G221" s="65"/>
      <c r="H221" s="61" t="str">
        <f t="shared" si="12"/>
        <v/>
      </c>
    </row>
    <row r="222" spans="5:8" x14ac:dyDescent="0.4">
      <c r="E222" s="62"/>
      <c r="F222" s="62"/>
      <c r="G222" s="65"/>
      <c r="H222" s="61" t="str">
        <f t="shared" si="12"/>
        <v/>
      </c>
    </row>
    <row r="223" spans="5:8" x14ac:dyDescent="0.4">
      <c r="E223" s="62"/>
      <c r="F223" s="62"/>
      <c r="G223" s="65"/>
      <c r="H223" s="61" t="str">
        <f t="shared" si="12"/>
        <v/>
      </c>
    </row>
    <row r="224" spans="5:8" x14ac:dyDescent="0.4">
      <c r="E224" s="62"/>
      <c r="F224" s="62"/>
      <c r="G224" s="65"/>
      <c r="H224" s="61" t="str">
        <f t="shared" si="12"/>
        <v/>
      </c>
    </row>
    <row r="225" spans="5:8" x14ac:dyDescent="0.4">
      <c r="E225" s="62"/>
      <c r="F225" s="62"/>
      <c r="G225" s="65"/>
      <c r="H225" s="61" t="str">
        <f t="shared" si="12"/>
        <v/>
      </c>
    </row>
    <row r="226" spans="5:8" x14ac:dyDescent="0.4">
      <c r="E226" s="62"/>
      <c r="F226" s="62"/>
      <c r="G226" s="65"/>
      <c r="H226" s="61" t="str">
        <f t="shared" si="12"/>
        <v/>
      </c>
    </row>
    <row r="227" spans="5:8" x14ac:dyDescent="0.4">
      <c r="E227" s="62"/>
      <c r="F227" s="62"/>
      <c r="G227" s="65"/>
      <c r="H227" s="61" t="str">
        <f t="shared" si="12"/>
        <v/>
      </c>
    </row>
    <row r="228" spans="5:8" x14ac:dyDescent="0.4">
      <c r="E228" s="62"/>
      <c r="F228" s="62"/>
      <c r="G228" s="65"/>
      <c r="H228" s="61" t="str">
        <f t="shared" si="12"/>
        <v/>
      </c>
    </row>
    <row r="229" spans="5:8" x14ac:dyDescent="0.4">
      <c r="E229" s="62"/>
      <c r="F229" s="62"/>
      <c r="G229" s="65"/>
      <c r="H229" s="61" t="str">
        <f t="shared" si="12"/>
        <v/>
      </c>
    </row>
    <row r="230" spans="5:8" x14ac:dyDescent="0.4">
      <c r="E230" s="62"/>
      <c r="F230" s="62"/>
      <c r="G230" s="65"/>
      <c r="H230" s="61" t="str">
        <f t="shared" si="12"/>
        <v/>
      </c>
    </row>
    <row r="231" spans="5:8" x14ac:dyDescent="0.4">
      <c r="E231" s="62"/>
      <c r="F231" s="62"/>
      <c r="G231" s="65"/>
      <c r="H231" s="61" t="str">
        <f t="shared" si="12"/>
        <v/>
      </c>
    </row>
    <row r="232" spans="5:8" x14ac:dyDescent="0.4">
      <c r="E232" s="62"/>
      <c r="F232" s="62"/>
      <c r="G232" s="65"/>
      <c r="H232" s="61" t="str">
        <f t="shared" si="12"/>
        <v/>
      </c>
    </row>
    <row r="233" spans="5:8" x14ac:dyDescent="0.4">
      <c r="E233" s="62"/>
      <c r="F233" s="62"/>
      <c r="G233" s="65"/>
      <c r="H233" s="61" t="str">
        <f t="shared" si="12"/>
        <v/>
      </c>
    </row>
    <row r="234" spans="5:8" x14ac:dyDescent="0.4">
      <c r="E234" s="62"/>
      <c r="F234" s="62"/>
      <c r="G234" s="65"/>
      <c r="H234" s="61" t="str">
        <f t="shared" si="12"/>
        <v/>
      </c>
    </row>
    <row r="235" spans="5:8" x14ac:dyDescent="0.4">
      <c r="E235" s="62"/>
      <c r="F235" s="62"/>
      <c r="G235" s="65"/>
      <c r="H235" s="61" t="str">
        <f t="shared" si="12"/>
        <v/>
      </c>
    </row>
    <row r="236" spans="5:8" x14ac:dyDescent="0.4">
      <c r="E236" s="62"/>
      <c r="F236" s="62"/>
      <c r="G236" s="65"/>
      <c r="H236" s="61" t="str">
        <f t="shared" si="12"/>
        <v/>
      </c>
    </row>
    <row r="237" spans="5:8" x14ac:dyDescent="0.4">
      <c r="E237" s="62"/>
      <c r="F237" s="62"/>
      <c r="G237" s="65"/>
      <c r="H237" s="61" t="str">
        <f t="shared" si="12"/>
        <v/>
      </c>
    </row>
    <row r="238" spans="5:8" x14ac:dyDescent="0.4">
      <c r="E238" s="62"/>
      <c r="F238" s="62"/>
      <c r="G238" s="65"/>
      <c r="H238" s="61" t="str">
        <f t="shared" si="12"/>
        <v/>
      </c>
    </row>
    <row r="239" spans="5:8" x14ac:dyDescent="0.4">
      <c r="E239" s="62"/>
      <c r="F239" s="62"/>
      <c r="G239" s="65"/>
      <c r="H239" s="61" t="str">
        <f t="shared" si="12"/>
        <v/>
      </c>
    </row>
    <row r="240" spans="5:8" x14ac:dyDescent="0.4">
      <c r="E240" s="62"/>
      <c r="F240" s="62"/>
      <c r="G240" s="65"/>
      <c r="H240" s="61" t="str">
        <f t="shared" si="12"/>
        <v/>
      </c>
    </row>
    <row r="241" spans="5:8" x14ac:dyDescent="0.4">
      <c r="E241" s="62"/>
      <c r="F241" s="62"/>
      <c r="G241" s="65"/>
      <c r="H241" s="61" t="str">
        <f t="shared" si="12"/>
        <v/>
      </c>
    </row>
    <row r="242" spans="5:8" x14ac:dyDescent="0.4">
      <c r="E242" s="62"/>
      <c r="F242" s="62"/>
      <c r="G242" s="65"/>
      <c r="H242" s="61" t="str">
        <f t="shared" si="12"/>
        <v/>
      </c>
    </row>
    <row r="243" spans="5:8" x14ac:dyDescent="0.4">
      <c r="E243" s="62"/>
      <c r="F243" s="62"/>
      <c r="G243" s="65"/>
      <c r="H243" s="61" t="str">
        <f t="shared" si="12"/>
        <v/>
      </c>
    </row>
    <row r="244" spans="5:8" x14ac:dyDescent="0.4">
      <c r="E244" s="62"/>
      <c r="F244" s="62"/>
      <c r="G244" s="65"/>
      <c r="H244" s="61" t="str">
        <f t="shared" si="12"/>
        <v/>
      </c>
    </row>
    <row r="245" spans="5:8" x14ac:dyDescent="0.4">
      <c r="E245" s="62"/>
      <c r="F245" s="62"/>
      <c r="G245" s="65"/>
      <c r="H245" s="61" t="str">
        <f t="shared" si="12"/>
        <v/>
      </c>
    </row>
    <row r="246" spans="5:8" x14ac:dyDescent="0.4">
      <c r="E246" s="62"/>
      <c r="F246" s="62"/>
      <c r="G246" s="65"/>
      <c r="H246" s="61" t="str">
        <f t="shared" si="12"/>
        <v/>
      </c>
    </row>
    <row r="247" spans="5:8" x14ac:dyDescent="0.4">
      <c r="E247" s="62"/>
      <c r="F247" s="62"/>
      <c r="G247" s="65"/>
      <c r="H247" s="61" t="str">
        <f t="shared" si="12"/>
        <v/>
      </c>
    </row>
    <row r="248" spans="5:8" x14ac:dyDescent="0.4">
      <c r="E248" s="62"/>
      <c r="F248" s="62"/>
      <c r="G248" s="65"/>
      <c r="H248" s="61" t="str">
        <f t="shared" si="12"/>
        <v/>
      </c>
    </row>
    <row r="249" spans="5:8" x14ac:dyDescent="0.4">
      <c r="E249" s="62"/>
      <c r="F249" s="62"/>
      <c r="G249" s="65"/>
      <c r="H249" s="61" t="str">
        <f t="shared" si="12"/>
        <v/>
      </c>
    </row>
    <row r="250" spans="5:8" x14ac:dyDescent="0.4">
      <c r="E250" s="62"/>
      <c r="F250" s="62"/>
      <c r="G250" s="65"/>
      <c r="H250" s="61" t="str">
        <f t="shared" si="12"/>
        <v/>
      </c>
    </row>
    <row r="251" spans="5:8" x14ac:dyDescent="0.4">
      <c r="E251" s="62"/>
      <c r="F251" s="62"/>
      <c r="G251" s="65"/>
      <c r="H251" s="61" t="str">
        <f t="shared" si="12"/>
        <v/>
      </c>
    </row>
    <row r="252" spans="5:8" x14ac:dyDescent="0.4">
      <c r="E252" s="62"/>
      <c r="F252" s="62"/>
      <c r="G252" s="65"/>
      <c r="H252" s="61" t="str">
        <f t="shared" si="12"/>
        <v/>
      </c>
    </row>
    <row r="253" spans="5:8" x14ac:dyDescent="0.4">
      <c r="E253" s="62"/>
      <c r="F253" s="62"/>
      <c r="G253" s="65"/>
      <c r="H253" s="61" t="str">
        <f t="shared" si="12"/>
        <v/>
      </c>
    </row>
    <row r="254" spans="5:8" x14ac:dyDescent="0.4">
      <c r="E254" s="62"/>
      <c r="F254" s="62"/>
      <c r="G254" s="65"/>
      <c r="H254" s="61" t="str">
        <f t="shared" si="12"/>
        <v/>
      </c>
    </row>
    <row r="255" spans="5:8" x14ac:dyDescent="0.4">
      <c r="E255" s="62"/>
      <c r="F255" s="62"/>
      <c r="G255" s="65"/>
      <c r="H255" s="61" t="str">
        <f t="shared" si="12"/>
        <v/>
      </c>
    </row>
    <row r="256" spans="5:8" x14ac:dyDescent="0.4">
      <c r="E256" s="62"/>
      <c r="F256" s="62"/>
      <c r="G256" s="65"/>
      <c r="H256" s="61" t="str">
        <f t="shared" si="12"/>
        <v/>
      </c>
    </row>
    <row r="257" spans="5:8" x14ac:dyDescent="0.4">
      <c r="E257" s="62"/>
      <c r="F257" s="62"/>
      <c r="G257" s="65"/>
      <c r="H257" s="61" t="str">
        <f t="shared" si="12"/>
        <v/>
      </c>
    </row>
    <row r="258" spans="5:8" x14ac:dyDescent="0.4">
      <c r="E258" s="62"/>
      <c r="F258" s="62"/>
      <c r="G258" s="65"/>
      <c r="H258" s="61" t="str">
        <f t="shared" si="12"/>
        <v/>
      </c>
    </row>
    <row r="259" spans="5:8" x14ac:dyDescent="0.4">
      <c r="E259" s="62"/>
      <c r="F259" s="62"/>
      <c r="G259" s="65"/>
      <c r="H259" s="61" t="str">
        <f t="shared" ref="H259:H322" si="13">IF(E259="", "", IFERROR( IF(E259&lt;$E$2, "N", IF( E259+F259 &gt; $E$1, "Y", "N" )), ""))</f>
        <v/>
      </c>
    </row>
    <row r="260" spans="5:8" x14ac:dyDescent="0.4">
      <c r="E260" s="62"/>
      <c r="F260" s="62"/>
      <c r="G260" s="65"/>
      <c r="H260" s="61" t="str">
        <f t="shared" si="13"/>
        <v/>
      </c>
    </row>
    <row r="261" spans="5:8" x14ac:dyDescent="0.4">
      <c r="E261" s="62"/>
      <c r="F261" s="62"/>
      <c r="G261" s="65"/>
      <c r="H261" s="61" t="str">
        <f t="shared" si="13"/>
        <v/>
      </c>
    </row>
    <row r="262" spans="5:8" x14ac:dyDescent="0.4">
      <c r="E262" s="62"/>
      <c r="F262" s="62"/>
      <c r="G262" s="65"/>
      <c r="H262" s="61" t="str">
        <f t="shared" si="13"/>
        <v/>
      </c>
    </row>
    <row r="263" spans="5:8" x14ac:dyDescent="0.4">
      <c r="E263" s="62"/>
      <c r="F263" s="62"/>
      <c r="G263" s="65"/>
      <c r="H263" s="61" t="str">
        <f t="shared" si="13"/>
        <v/>
      </c>
    </row>
    <row r="264" spans="5:8" x14ac:dyDescent="0.4">
      <c r="E264" s="62"/>
      <c r="F264" s="62"/>
      <c r="G264" s="65"/>
      <c r="H264" s="61" t="str">
        <f t="shared" si="13"/>
        <v/>
      </c>
    </row>
    <row r="265" spans="5:8" x14ac:dyDescent="0.4">
      <c r="E265" s="62"/>
      <c r="F265" s="62"/>
      <c r="G265" s="65"/>
      <c r="H265" s="61" t="str">
        <f t="shared" si="13"/>
        <v/>
      </c>
    </row>
    <row r="266" spans="5:8" x14ac:dyDescent="0.4">
      <c r="E266" s="62"/>
      <c r="F266" s="62"/>
      <c r="G266" s="65"/>
      <c r="H266" s="61" t="str">
        <f t="shared" si="13"/>
        <v/>
      </c>
    </row>
    <row r="267" spans="5:8" x14ac:dyDescent="0.4">
      <c r="E267" s="62"/>
      <c r="F267" s="62"/>
      <c r="G267" s="65"/>
      <c r="H267" s="61" t="str">
        <f t="shared" si="13"/>
        <v/>
      </c>
    </row>
    <row r="268" spans="5:8" x14ac:dyDescent="0.4">
      <c r="E268" s="62"/>
      <c r="F268" s="62"/>
      <c r="G268" s="65"/>
      <c r="H268" s="61" t="str">
        <f t="shared" si="13"/>
        <v/>
      </c>
    </row>
    <row r="269" spans="5:8" x14ac:dyDescent="0.4">
      <c r="E269" s="62"/>
      <c r="F269" s="62"/>
      <c r="G269" s="65"/>
      <c r="H269" s="61" t="str">
        <f t="shared" si="13"/>
        <v/>
      </c>
    </row>
    <row r="270" spans="5:8" x14ac:dyDescent="0.4">
      <c r="E270" s="62"/>
      <c r="F270" s="62"/>
      <c r="G270" s="65"/>
      <c r="H270" s="61" t="str">
        <f t="shared" si="13"/>
        <v/>
      </c>
    </row>
    <row r="271" spans="5:8" x14ac:dyDescent="0.4">
      <c r="E271" s="62"/>
      <c r="F271" s="62"/>
      <c r="G271" s="65"/>
      <c r="H271" s="61" t="str">
        <f t="shared" si="13"/>
        <v/>
      </c>
    </row>
    <row r="272" spans="5:8" x14ac:dyDescent="0.4">
      <c r="E272" s="62"/>
      <c r="F272" s="62"/>
      <c r="G272" s="65"/>
      <c r="H272" s="61" t="str">
        <f t="shared" si="13"/>
        <v/>
      </c>
    </row>
    <row r="273" spans="5:8" x14ac:dyDescent="0.4">
      <c r="E273" s="62"/>
      <c r="F273" s="62"/>
      <c r="G273" s="65"/>
      <c r="H273" s="61" t="str">
        <f t="shared" si="13"/>
        <v/>
      </c>
    </row>
    <row r="274" spans="5:8" x14ac:dyDescent="0.4">
      <c r="E274" s="62"/>
      <c r="F274" s="62"/>
      <c r="G274" s="65"/>
      <c r="H274" s="61" t="str">
        <f t="shared" si="13"/>
        <v/>
      </c>
    </row>
    <row r="275" spans="5:8" x14ac:dyDescent="0.4">
      <c r="E275" s="62"/>
      <c r="F275" s="62"/>
      <c r="G275" s="65"/>
      <c r="H275" s="61" t="str">
        <f t="shared" si="13"/>
        <v/>
      </c>
    </row>
    <row r="276" spans="5:8" x14ac:dyDescent="0.4">
      <c r="E276" s="62"/>
      <c r="F276" s="62"/>
      <c r="G276" s="65"/>
      <c r="H276" s="61" t="str">
        <f t="shared" si="13"/>
        <v/>
      </c>
    </row>
    <row r="277" spans="5:8" x14ac:dyDescent="0.4">
      <c r="E277" s="62"/>
      <c r="F277" s="62"/>
      <c r="G277" s="65"/>
      <c r="H277" s="61" t="str">
        <f t="shared" si="13"/>
        <v/>
      </c>
    </row>
    <row r="278" spans="5:8" x14ac:dyDescent="0.4">
      <c r="E278" s="62"/>
      <c r="F278" s="62"/>
      <c r="G278" s="65"/>
      <c r="H278" s="61" t="str">
        <f t="shared" si="13"/>
        <v/>
      </c>
    </row>
    <row r="279" spans="5:8" x14ac:dyDescent="0.4">
      <c r="E279" s="62"/>
      <c r="F279" s="62"/>
      <c r="G279" s="65"/>
      <c r="H279" s="61" t="str">
        <f t="shared" si="13"/>
        <v/>
      </c>
    </row>
    <row r="280" spans="5:8" x14ac:dyDescent="0.4">
      <c r="E280" s="62"/>
      <c r="F280" s="62"/>
      <c r="G280" s="65"/>
      <c r="H280" s="61" t="str">
        <f t="shared" si="13"/>
        <v/>
      </c>
    </row>
    <row r="281" spans="5:8" x14ac:dyDescent="0.4">
      <c r="E281" s="62"/>
      <c r="F281" s="62"/>
      <c r="G281" s="65"/>
      <c r="H281" s="61" t="str">
        <f t="shared" si="13"/>
        <v/>
      </c>
    </row>
    <row r="282" spans="5:8" x14ac:dyDescent="0.4">
      <c r="E282" s="62"/>
      <c r="F282" s="62"/>
      <c r="G282" s="65"/>
      <c r="H282" s="61" t="str">
        <f t="shared" si="13"/>
        <v/>
      </c>
    </row>
    <row r="283" spans="5:8" x14ac:dyDescent="0.4">
      <c r="E283" s="62"/>
      <c r="F283" s="62"/>
      <c r="G283" s="65"/>
      <c r="H283" s="61" t="str">
        <f t="shared" si="13"/>
        <v/>
      </c>
    </row>
    <row r="284" spans="5:8" x14ac:dyDescent="0.4">
      <c r="E284" s="62"/>
      <c r="F284" s="62"/>
      <c r="G284" s="65"/>
      <c r="H284" s="61" t="str">
        <f t="shared" si="13"/>
        <v/>
      </c>
    </row>
    <row r="285" spans="5:8" x14ac:dyDescent="0.4">
      <c r="E285" s="62"/>
      <c r="F285" s="62"/>
      <c r="G285" s="65"/>
      <c r="H285" s="61" t="str">
        <f t="shared" si="13"/>
        <v/>
      </c>
    </row>
    <row r="286" spans="5:8" x14ac:dyDescent="0.4">
      <c r="E286" s="62"/>
      <c r="F286" s="62"/>
      <c r="G286" s="65"/>
      <c r="H286" s="61" t="str">
        <f t="shared" si="13"/>
        <v/>
      </c>
    </row>
    <row r="287" spans="5:8" x14ac:dyDescent="0.4">
      <c r="E287" s="62"/>
      <c r="F287" s="62"/>
      <c r="G287" s="65"/>
      <c r="H287" s="61" t="str">
        <f t="shared" si="13"/>
        <v/>
      </c>
    </row>
    <row r="288" spans="5:8" x14ac:dyDescent="0.4">
      <c r="E288" s="62"/>
      <c r="F288" s="62"/>
      <c r="G288" s="65"/>
      <c r="H288" s="61" t="str">
        <f t="shared" si="13"/>
        <v/>
      </c>
    </row>
    <row r="289" spans="5:8" x14ac:dyDescent="0.4">
      <c r="E289" s="62"/>
      <c r="F289" s="62"/>
      <c r="G289" s="65"/>
      <c r="H289" s="61" t="str">
        <f t="shared" si="13"/>
        <v/>
      </c>
    </row>
    <row r="290" spans="5:8" x14ac:dyDescent="0.4">
      <c r="E290" s="62"/>
      <c r="F290" s="62"/>
      <c r="G290" s="65"/>
      <c r="H290" s="61" t="str">
        <f t="shared" si="13"/>
        <v/>
      </c>
    </row>
    <row r="291" spans="5:8" x14ac:dyDescent="0.4">
      <c r="E291" s="62"/>
      <c r="F291" s="62"/>
      <c r="G291" s="65"/>
      <c r="H291" s="61" t="str">
        <f t="shared" si="13"/>
        <v/>
      </c>
    </row>
    <row r="292" spans="5:8" x14ac:dyDescent="0.4">
      <c r="E292" s="62"/>
      <c r="F292" s="62"/>
      <c r="G292" s="65"/>
      <c r="H292" s="61" t="str">
        <f t="shared" si="13"/>
        <v/>
      </c>
    </row>
    <row r="293" spans="5:8" x14ac:dyDescent="0.4">
      <c r="E293" s="62"/>
      <c r="F293" s="62"/>
      <c r="G293" s="65"/>
      <c r="H293" s="61" t="str">
        <f t="shared" si="13"/>
        <v/>
      </c>
    </row>
    <row r="294" spans="5:8" x14ac:dyDescent="0.4">
      <c r="E294" s="62"/>
      <c r="F294" s="62"/>
      <c r="G294" s="65"/>
      <c r="H294" s="61" t="str">
        <f t="shared" si="13"/>
        <v/>
      </c>
    </row>
    <row r="295" spans="5:8" x14ac:dyDescent="0.4">
      <c r="E295" s="62"/>
      <c r="F295" s="62"/>
      <c r="G295" s="65"/>
      <c r="H295" s="61" t="str">
        <f t="shared" si="13"/>
        <v/>
      </c>
    </row>
    <row r="296" spans="5:8" x14ac:dyDescent="0.4">
      <c r="E296" s="62"/>
      <c r="F296" s="62"/>
      <c r="G296" s="65"/>
      <c r="H296" s="61" t="str">
        <f t="shared" si="13"/>
        <v/>
      </c>
    </row>
    <row r="297" spans="5:8" x14ac:dyDescent="0.4">
      <c r="E297" s="62"/>
      <c r="F297" s="62"/>
      <c r="G297" s="65"/>
      <c r="H297" s="61" t="str">
        <f t="shared" si="13"/>
        <v/>
      </c>
    </row>
    <row r="298" spans="5:8" x14ac:dyDescent="0.4">
      <c r="E298" s="62"/>
      <c r="F298" s="62"/>
      <c r="G298" s="65"/>
      <c r="H298" s="61" t="str">
        <f t="shared" si="13"/>
        <v/>
      </c>
    </row>
    <row r="299" spans="5:8" x14ac:dyDescent="0.4">
      <c r="E299" s="62"/>
      <c r="F299" s="62"/>
      <c r="G299" s="65"/>
      <c r="H299" s="61" t="str">
        <f t="shared" si="13"/>
        <v/>
      </c>
    </row>
    <row r="300" spans="5:8" x14ac:dyDescent="0.4">
      <c r="E300" s="62"/>
      <c r="F300" s="62"/>
      <c r="G300" s="65"/>
      <c r="H300" s="61" t="str">
        <f t="shared" si="13"/>
        <v/>
      </c>
    </row>
    <row r="301" spans="5:8" x14ac:dyDescent="0.4">
      <c r="E301" s="62"/>
      <c r="F301" s="62"/>
      <c r="G301" s="65"/>
      <c r="H301" s="61" t="str">
        <f t="shared" si="13"/>
        <v/>
      </c>
    </row>
    <row r="302" spans="5:8" x14ac:dyDescent="0.4">
      <c r="E302" s="62"/>
      <c r="F302" s="62"/>
      <c r="G302" s="65"/>
      <c r="H302" s="61" t="str">
        <f t="shared" si="13"/>
        <v/>
      </c>
    </row>
    <row r="303" spans="5:8" x14ac:dyDescent="0.4">
      <c r="E303" s="62"/>
      <c r="F303" s="62"/>
      <c r="G303" s="65"/>
      <c r="H303" s="61" t="str">
        <f t="shared" si="13"/>
        <v/>
      </c>
    </row>
    <row r="304" spans="5:8" x14ac:dyDescent="0.4">
      <c r="E304" s="62"/>
      <c r="F304" s="62"/>
      <c r="G304" s="65"/>
      <c r="H304" s="61" t="str">
        <f t="shared" si="13"/>
        <v/>
      </c>
    </row>
    <row r="305" spans="5:8" x14ac:dyDescent="0.4">
      <c r="E305" s="62"/>
      <c r="F305" s="62"/>
      <c r="G305" s="65"/>
      <c r="H305" s="61" t="str">
        <f t="shared" si="13"/>
        <v/>
      </c>
    </row>
    <row r="306" spans="5:8" x14ac:dyDescent="0.4">
      <c r="E306" s="62"/>
      <c r="F306" s="62"/>
      <c r="G306" s="65"/>
      <c r="H306" s="61" t="str">
        <f t="shared" si="13"/>
        <v/>
      </c>
    </row>
    <row r="307" spans="5:8" x14ac:dyDescent="0.4">
      <c r="E307" s="62"/>
      <c r="F307" s="62"/>
      <c r="G307" s="65"/>
      <c r="H307" s="61" t="str">
        <f t="shared" si="13"/>
        <v/>
      </c>
    </row>
    <row r="308" spans="5:8" x14ac:dyDescent="0.4">
      <c r="E308" s="62"/>
      <c r="F308" s="62"/>
      <c r="G308" s="65"/>
      <c r="H308" s="61" t="str">
        <f t="shared" si="13"/>
        <v/>
      </c>
    </row>
    <row r="309" spans="5:8" x14ac:dyDescent="0.4">
      <c r="E309" s="62"/>
      <c r="F309" s="62"/>
      <c r="G309" s="65"/>
      <c r="H309" s="61" t="str">
        <f t="shared" si="13"/>
        <v/>
      </c>
    </row>
    <row r="310" spans="5:8" x14ac:dyDescent="0.4">
      <c r="E310" s="62"/>
      <c r="F310" s="62"/>
      <c r="G310" s="65"/>
      <c r="H310" s="61" t="str">
        <f t="shared" si="13"/>
        <v/>
      </c>
    </row>
    <row r="311" spans="5:8" x14ac:dyDescent="0.4">
      <c r="E311" s="62"/>
      <c r="F311" s="62"/>
      <c r="G311" s="65"/>
      <c r="H311" s="61" t="str">
        <f t="shared" si="13"/>
        <v/>
      </c>
    </row>
    <row r="312" spans="5:8" x14ac:dyDescent="0.4">
      <c r="E312" s="62"/>
      <c r="F312" s="62"/>
      <c r="G312" s="65"/>
      <c r="H312" s="61" t="str">
        <f t="shared" si="13"/>
        <v/>
      </c>
    </row>
    <row r="313" spans="5:8" x14ac:dyDescent="0.4">
      <c r="E313" s="62"/>
      <c r="F313" s="62"/>
      <c r="G313" s="65"/>
      <c r="H313" s="61" t="str">
        <f t="shared" si="13"/>
        <v/>
      </c>
    </row>
    <row r="314" spans="5:8" x14ac:dyDescent="0.4">
      <c r="E314" s="62"/>
      <c r="F314" s="62"/>
      <c r="G314" s="65"/>
      <c r="H314" s="61" t="str">
        <f t="shared" si="13"/>
        <v/>
      </c>
    </row>
    <row r="315" spans="5:8" x14ac:dyDescent="0.4">
      <c r="E315" s="62"/>
      <c r="F315" s="62"/>
      <c r="G315" s="65"/>
      <c r="H315" s="61" t="str">
        <f t="shared" si="13"/>
        <v/>
      </c>
    </row>
    <row r="316" spans="5:8" x14ac:dyDescent="0.4">
      <c r="E316" s="62"/>
      <c r="F316" s="62"/>
      <c r="G316" s="65"/>
      <c r="H316" s="61" t="str">
        <f t="shared" si="13"/>
        <v/>
      </c>
    </row>
    <row r="317" spans="5:8" x14ac:dyDescent="0.4">
      <c r="E317" s="62"/>
      <c r="F317" s="62"/>
      <c r="G317" s="65"/>
      <c r="H317" s="61" t="str">
        <f t="shared" si="13"/>
        <v/>
      </c>
    </row>
    <row r="318" spans="5:8" x14ac:dyDescent="0.4">
      <c r="E318" s="62"/>
      <c r="F318" s="62"/>
      <c r="G318" s="65"/>
      <c r="H318" s="61" t="str">
        <f t="shared" si="13"/>
        <v/>
      </c>
    </row>
    <row r="319" spans="5:8" x14ac:dyDescent="0.4">
      <c r="E319" s="62"/>
      <c r="F319" s="62"/>
      <c r="G319" s="65"/>
      <c r="H319" s="61" t="str">
        <f t="shared" si="13"/>
        <v/>
      </c>
    </row>
    <row r="320" spans="5:8" x14ac:dyDescent="0.4">
      <c r="E320" s="62"/>
      <c r="F320" s="62"/>
      <c r="G320" s="65"/>
      <c r="H320" s="61" t="str">
        <f t="shared" si="13"/>
        <v/>
      </c>
    </row>
    <row r="321" spans="5:8" x14ac:dyDescent="0.4">
      <c r="E321" s="62"/>
      <c r="F321" s="62"/>
      <c r="G321" s="65"/>
      <c r="H321" s="61" t="str">
        <f t="shared" si="13"/>
        <v/>
      </c>
    </row>
    <row r="322" spans="5:8" x14ac:dyDescent="0.4">
      <c r="E322" s="62"/>
      <c r="F322" s="62"/>
      <c r="G322" s="65"/>
      <c r="H322" s="61" t="str">
        <f t="shared" si="13"/>
        <v/>
      </c>
    </row>
    <row r="323" spans="5:8" x14ac:dyDescent="0.4">
      <c r="E323" s="62"/>
      <c r="F323" s="62"/>
      <c r="G323" s="65"/>
      <c r="H323" s="61" t="str">
        <f t="shared" ref="H323:H386" si="14">IF(E323="", "", IFERROR( IF(E323&lt;$E$2, "N", IF( E323+F323 &gt; $E$1, "Y", "N" )), ""))</f>
        <v/>
      </c>
    </row>
    <row r="324" spans="5:8" x14ac:dyDescent="0.4">
      <c r="E324" s="62"/>
      <c r="F324" s="62"/>
      <c r="G324" s="65"/>
      <c r="H324" s="61" t="str">
        <f t="shared" si="14"/>
        <v/>
      </c>
    </row>
    <row r="325" spans="5:8" x14ac:dyDescent="0.4">
      <c r="E325" s="62"/>
      <c r="F325" s="62"/>
      <c r="G325" s="65"/>
      <c r="H325" s="61" t="str">
        <f t="shared" si="14"/>
        <v/>
      </c>
    </row>
    <row r="326" spans="5:8" x14ac:dyDescent="0.4">
      <c r="E326" s="62"/>
      <c r="F326" s="62"/>
      <c r="G326" s="65"/>
      <c r="H326" s="61" t="str">
        <f t="shared" si="14"/>
        <v/>
      </c>
    </row>
    <row r="327" spans="5:8" x14ac:dyDescent="0.4">
      <c r="E327" s="62"/>
      <c r="F327" s="62"/>
      <c r="G327" s="65"/>
      <c r="H327" s="61" t="str">
        <f t="shared" si="14"/>
        <v/>
      </c>
    </row>
    <row r="328" spans="5:8" x14ac:dyDescent="0.4">
      <c r="E328" s="62"/>
      <c r="F328" s="62"/>
      <c r="G328" s="65"/>
      <c r="H328" s="61" t="str">
        <f t="shared" si="14"/>
        <v/>
      </c>
    </row>
    <row r="329" spans="5:8" x14ac:dyDescent="0.4">
      <c r="E329" s="62"/>
      <c r="F329" s="62"/>
      <c r="G329" s="65"/>
      <c r="H329" s="61" t="str">
        <f t="shared" si="14"/>
        <v/>
      </c>
    </row>
    <row r="330" spans="5:8" x14ac:dyDescent="0.4">
      <c r="E330" s="62"/>
      <c r="F330" s="62"/>
      <c r="G330" s="65"/>
      <c r="H330" s="61" t="str">
        <f t="shared" si="14"/>
        <v/>
      </c>
    </row>
    <row r="331" spans="5:8" x14ac:dyDescent="0.4">
      <c r="E331" s="62"/>
      <c r="F331" s="62"/>
      <c r="G331" s="65"/>
      <c r="H331" s="61" t="str">
        <f t="shared" si="14"/>
        <v/>
      </c>
    </row>
    <row r="332" spans="5:8" x14ac:dyDescent="0.4">
      <c r="E332" s="62"/>
      <c r="F332" s="62"/>
      <c r="G332" s="65"/>
      <c r="H332" s="61" t="str">
        <f t="shared" si="14"/>
        <v/>
      </c>
    </row>
    <row r="333" spans="5:8" x14ac:dyDescent="0.4">
      <c r="E333" s="62"/>
      <c r="F333" s="62"/>
      <c r="G333" s="65"/>
      <c r="H333" s="61" t="str">
        <f t="shared" si="14"/>
        <v/>
      </c>
    </row>
    <row r="334" spans="5:8" x14ac:dyDescent="0.4">
      <c r="E334" s="62"/>
      <c r="F334" s="62"/>
      <c r="G334" s="65"/>
      <c r="H334" s="61" t="str">
        <f t="shared" si="14"/>
        <v/>
      </c>
    </row>
    <row r="335" spans="5:8" x14ac:dyDescent="0.4">
      <c r="E335" s="62"/>
      <c r="F335" s="62"/>
      <c r="G335" s="65"/>
      <c r="H335" s="61" t="str">
        <f t="shared" si="14"/>
        <v/>
      </c>
    </row>
    <row r="336" spans="5:8" x14ac:dyDescent="0.4">
      <c r="E336" s="62"/>
      <c r="F336" s="62"/>
      <c r="G336" s="65"/>
      <c r="H336" s="61" t="str">
        <f t="shared" si="14"/>
        <v/>
      </c>
    </row>
    <row r="337" spans="5:8" x14ac:dyDescent="0.4">
      <c r="E337" s="62"/>
      <c r="F337" s="62"/>
      <c r="G337" s="65"/>
      <c r="H337" s="61" t="str">
        <f t="shared" si="14"/>
        <v/>
      </c>
    </row>
    <row r="338" spans="5:8" x14ac:dyDescent="0.4">
      <c r="E338" s="62"/>
      <c r="F338" s="62"/>
      <c r="G338" s="65"/>
      <c r="H338" s="61" t="str">
        <f t="shared" si="14"/>
        <v/>
      </c>
    </row>
    <row r="339" spans="5:8" x14ac:dyDescent="0.4">
      <c r="E339" s="62"/>
      <c r="F339" s="62"/>
      <c r="G339" s="65"/>
      <c r="H339" s="61" t="str">
        <f t="shared" si="14"/>
        <v/>
      </c>
    </row>
    <row r="340" spans="5:8" x14ac:dyDescent="0.4">
      <c r="E340" s="62"/>
      <c r="F340" s="62"/>
      <c r="G340" s="65"/>
      <c r="H340" s="61" t="str">
        <f t="shared" si="14"/>
        <v/>
      </c>
    </row>
    <row r="341" spans="5:8" x14ac:dyDescent="0.4">
      <c r="E341" s="62"/>
      <c r="F341" s="62"/>
      <c r="G341" s="65"/>
      <c r="H341" s="61" t="str">
        <f t="shared" si="14"/>
        <v/>
      </c>
    </row>
    <row r="342" spans="5:8" x14ac:dyDescent="0.4">
      <c r="E342" s="62"/>
      <c r="F342" s="62"/>
      <c r="G342" s="65"/>
      <c r="H342" s="61" t="str">
        <f t="shared" si="14"/>
        <v/>
      </c>
    </row>
    <row r="343" spans="5:8" x14ac:dyDescent="0.4">
      <c r="E343" s="62"/>
      <c r="F343" s="62"/>
      <c r="G343" s="65"/>
      <c r="H343" s="61" t="str">
        <f t="shared" si="14"/>
        <v/>
      </c>
    </row>
    <row r="344" spans="5:8" x14ac:dyDescent="0.4">
      <c r="E344" s="62"/>
      <c r="F344" s="62"/>
      <c r="G344" s="65"/>
      <c r="H344" s="61" t="str">
        <f t="shared" si="14"/>
        <v/>
      </c>
    </row>
    <row r="345" spans="5:8" x14ac:dyDescent="0.4">
      <c r="E345" s="62"/>
      <c r="F345" s="62"/>
      <c r="G345" s="65"/>
      <c r="H345" s="61" t="str">
        <f t="shared" si="14"/>
        <v/>
      </c>
    </row>
    <row r="346" spans="5:8" x14ac:dyDescent="0.4">
      <c r="E346" s="62"/>
      <c r="F346" s="62"/>
      <c r="G346" s="65"/>
      <c r="H346" s="61" t="str">
        <f t="shared" si="14"/>
        <v/>
      </c>
    </row>
    <row r="347" spans="5:8" x14ac:dyDescent="0.4">
      <c r="E347" s="62"/>
      <c r="F347" s="62"/>
      <c r="G347" s="65"/>
      <c r="H347" s="61" t="str">
        <f t="shared" si="14"/>
        <v/>
      </c>
    </row>
    <row r="348" spans="5:8" x14ac:dyDescent="0.4">
      <c r="E348" s="62"/>
      <c r="F348" s="62"/>
      <c r="G348" s="65"/>
      <c r="H348" s="61" t="str">
        <f t="shared" si="14"/>
        <v/>
      </c>
    </row>
    <row r="349" spans="5:8" x14ac:dyDescent="0.4">
      <c r="E349" s="62"/>
      <c r="F349" s="62"/>
      <c r="G349" s="65"/>
      <c r="H349" s="61" t="str">
        <f t="shared" si="14"/>
        <v/>
      </c>
    </row>
    <row r="350" spans="5:8" x14ac:dyDescent="0.4">
      <c r="E350" s="62"/>
      <c r="F350" s="62"/>
      <c r="G350" s="65"/>
      <c r="H350" s="61" t="str">
        <f t="shared" si="14"/>
        <v/>
      </c>
    </row>
    <row r="351" spans="5:8" x14ac:dyDescent="0.4">
      <c r="E351" s="62"/>
      <c r="F351" s="62"/>
      <c r="G351" s="65"/>
      <c r="H351" s="61" t="str">
        <f t="shared" si="14"/>
        <v/>
      </c>
    </row>
    <row r="352" spans="5:8" x14ac:dyDescent="0.4">
      <c r="E352" s="62"/>
      <c r="F352" s="62"/>
      <c r="G352" s="65"/>
      <c r="H352" s="61" t="str">
        <f t="shared" si="14"/>
        <v/>
      </c>
    </row>
    <row r="353" spans="5:8" x14ac:dyDescent="0.4">
      <c r="E353" s="62"/>
      <c r="F353" s="62"/>
      <c r="G353" s="65"/>
      <c r="H353" s="61" t="str">
        <f t="shared" si="14"/>
        <v/>
      </c>
    </row>
    <row r="354" spans="5:8" x14ac:dyDescent="0.4">
      <c r="E354" s="62"/>
      <c r="F354" s="62"/>
      <c r="G354" s="65"/>
      <c r="H354" s="61" t="str">
        <f t="shared" si="14"/>
        <v/>
      </c>
    </row>
    <row r="355" spans="5:8" x14ac:dyDescent="0.4">
      <c r="E355" s="62"/>
      <c r="F355" s="62"/>
      <c r="G355" s="65"/>
      <c r="H355" s="61" t="str">
        <f t="shared" si="14"/>
        <v/>
      </c>
    </row>
    <row r="356" spans="5:8" x14ac:dyDescent="0.4">
      <c r="E356" s="62"/>
      <c r="F356" s="62"/>
      <c r="G356" s="65"/>
      <c r="H356" s="61" t="str">
        <f t="shared" si="14"/>
        <v/>
      </c>
    </row>
    <row r="357" spans="5:8" x14ac:dyDescent="0.4">
      <c r="E357" s="62"/>
      <c r="F357" s="62"/>
      <c r="G357" s="65"/>
      <c r="H357" s="61" t="str">
        <f t="shared" si="14"/>
        <v/>
      </c>
    </row>
    <row r="358" spans="5:8" x14ac:dyDescent="0.4">
      <c r="E358" s="62"/>
      <c r="F358" s="62"/>
      <c r="G358" s="65"/>
      <c r="H358" s="61" t="str">
        <f t="shared" si="14"/>
        <v/>
      </c>
    </row>
    <row r="359" spans="5:8" x14ac:dyDescent="0.4">
      <c r="E359" s="62"/>
      <c r="F359" s="62"/>
      <c r="G359" s="65"/>
      <c r="H359" s="61" t="str">
        <f t="shared" si="14"/>
        <v/>
      </c>
    </row>
    <row r="360" spans="5:8" x14ac:dyDescent="0.4">
      <c r="E360" s="62"/>
      <c r="F360" s="62"/>
      <c r="G360" s="65"/>
      <c r="H360" s="61" t="str">
        <f t="shared" si="14"/>
        <v/>
      </c>
    </row>
    <row r="361" spans="5:8" x14ac:dyDescent="0.4">
      <c r="E361" s="62"/>
      <c r="F361" s="62"/>
      <c r="G361" s="65"/>
      <c r="H361" s="61" t="str">
        <f t="shared" si="14"/>
        <v/>
      </c>
    </row>
    <row r="362" spans="5:8" x14ac:dyDescent="0.4">
      <c r="E362" s="62"/>
      <c r="F362" s="62"/>
      <c r="G362" s="65"/>
      <c r="H362" s="61" t="str">
        <f t="shared" si="14"/>
        <v/>
      </c>
    </row>
    <row r="363" spans="5:8" x14ac:dyDescent="0.4">
      <c r="E363" s="62"/>
      <c r="F363" s="62"/>
      <c r="G363" s="65"/>
      <c r="H363" s="61" t="str">
        <f t="shared" si="14"/>
        <v/>
      </c>
    </row>
    <row r="364" spans="5:8" x14ac:dyDescent="0.4">
      <c r="E364" s="62"/>
      <c r="F364" s="62"/>
      <c r="G364" s="65"/>
      <c r="H364" s="61" t="str">
        <f t="shared" si="14"/>
        <v/>
      </c>
    </row>
    <row r="365" spans="5:8" x14ac:dyDescent="0.4">
      <c r="E365" s="62"/>
      <c r="F365" s="62"/>
      <c r="G365" s="65"/>
      <c r="H365" s="61" t="str">
        <f t="shared" si="14"/>
        <v/>
      </c>
    </row>
    <row r="366" spans="5:8" x14ac:dyDescent="0.4">
      <c r="E366" s="62"/>
      <c r="F366" s="62"/>
      <c r="G366" s="65"/>
      <c r="H366" s="61" t="str">
        <f t="shared" si="14"/>
        <v/>
      </c>
    </row>
    <row r="367" spans="5:8" x14ac:dyDescent="0.4">
      <c r="E367" s="62"/>
      <c r="F367" s="62"/>
      <c r="G367" s="65"/>
      <c r="H367" s="61" t="str">
        <f t="shared" si="14"/>
        <v/>
      </c>
    </row>
    <row r="368" spans="5:8" x14ac:dyDescent="0.4">
      <c r="E368" s="62"/>
      <c r="F368" s="62"/>
      <c r="G368" s="65"/>
      <c r="H368" s="61" t="str">
        <f t="shared" si="14"/>
        <v/>
      </c>
    </row>
    <row r="369" spans="5:8" x14ac:dyDescent="0.4">
      <c r="E369" s="62"/>
      <c r="F369" s="62"/>
      <c r="G369" s="65"/>
      <c r="H369" s="61" t="str">
        <f t="shared" si="14"/>
        <v/>
      </c>
    </row>
    <row r="370" spans="5:8" x14ac:dyDescent="0.4">
      <c r="E370" s="62"/>
      <c r="F370" s="62"/>
      <c r="G370" s="65"/>
      <c r="H370" s="61" t="str">
        <f t="shared" si="14"/>
        <v/>
      </c>
    </row>
    <row r="371" spans="5:8" x14ac:dyDescent="0.4">
      <c r="E371" s="62"/>
      <c r="F371" s="62"/>
      <c r="G371" s="65"/>
      <c r="H371" s="61" t="str">
        <f t="shared" si="14"/>
        <v/>
      </c>
    </row>
    <row r="372" spans="5:8" x14ac:dyDescent="0.4">
      <c r="E372" s="62"/>
      <c r="F372" s="62"/>
      <c r="G372" s="65"/>
      <c r="H372" s="61" t="str">
        <f t="shared" si="14"/>
        <v/>
      </c>
    </row>
    <row r="373" spans="5:8" x14ac:dyDescent="0.4">
      <c r="E373" s="62"/>
      <c r="F373" s="62"/>
      <c r="G373" s="65"/>
      <c r="H373" s="61" t="str">
        <f t="shared" si="14"/>
        <v/>
      </c>
    </row>
    <row r="374" spans="5:8" x14ac:dyDescent="0.4">
      <c r="E374" s="62"/>
      <c r="F374" s="62"/>
      <c r="G374" s="65"/>
      <c r="H374" s="61" t="str">
        <f t="shared" si="14"/>
        <v/>
      </c>
    </row>
    <row r="375" spans="5:8" x14ac:dyDescent="0.4">
      <c r="E375" s="62"/>
      <c r="F375" s="62"/>
      <c r="G375" s="65"/>
      <c r="H375" s="61" t="str">
        <f t="shared" si="14"/>
        <v/>
      </c>
    </row>
    <row r="376" spans="5:8" x14ac:dyDescent="0.4">
      <c r="E376" s="62"/>
      <c r="F376" s="62"/>
      <c r="G376" s="65"/>
      <c r="H376" s="61" t="str">
        <f t="shared" si="14"/>
        <v/>
      </c>
    </row>
    <row r="377" spans="5:8" x14ac:dyDescent="0.4">
      <c r="E377" s="62"/>
      <c r="F377" s="62"/>
      <c r="G377" s="65"/>
      <c r="H377" s="61" t="str">
        <f t="shared" si="14"/>
        <v/>
      </c>
    </row>
    <row r="378" spans="5:8" x14ac:dyDescent="0.4">
      <c r="E378" s="62"/>
      <c r="F378" s="62"/>
      <c r="G378" s="65"/>
      <c r="H378" s="61" t="str">
        <f t="shared" si="14"/>
        <v/>
      </c>
    </row>
    <row r="379" spans="5:8" x14ac:dyDescent="0.4">
      <c r="E379" s="62"/>
      <c r="F379" s="62"/>
      <c r="G379" s="65"/>
      <c r="H379" s="61" t="str">
        <f t="shared" si="14"/>
        <v/>
      </c>
    </row>
    <row r="380" spans="5:8" x14ac:dyDescent="0.4">
      <c r="E380" s="62"/>
      <c r="F380" s="62"/>
      <c r="G380" s="65"/>
      <c r="H380" s="61" t="str">
        <f t="shared" si="14"/>
        <v/>
      </c>
    </row>
    <row r="381" spans="5:8" x14ac:dyDescent="0.4">
      <c r="E381" s="62"/>
      <c r="F381" s="62"/>
      <c r="G381" s="65"/>
      <c r="H381" s="61" t="str">
        <f t="shared" si="14"/>
        <v/>
      </c>
    </row>
    <row r="382" spans="5:8" x14ac:dyDescent="0.4">
      <c r="E382" s="62"/>
      <c r="F382" s="62"/>
      <c r="G382" s="65"/>
      <c r="H382" s="61" t="str">
        <f t="shared" si="14"/>
        <v/>
      </c>
    </row>
    <row r="383" spans="5:8" x14ac:dyDescent="0.4">
      <c r="E383" s="62"/>
      <c r="F383" s="62"/>
      <c r="G383" s="65"/>
      <c r="H383" s="61" t="str">
        <f t="shared" si="14"/>
        <v/>
      </c>
    </row>
    <row r="384" spans="5:8" x14ac:dyDescent="0.4">
      <c r="E384" s="62"/>
      <c r="F384" s="62"/>
      <c r="G384" s="65"/>
      <c r="H384" s="61" t="str">
        <f t="shared" si="14"/>
        <v/>
      </c>
    </row>
    <row r="385" spans="5:8" x14ac:dyDescent="0.4">
      <c r="E385" s="62"/>
      <c r="F385" s="62"/>
      <c r="G385" s="65"/>
      <c r="H385" s="61" t="str">
        <f t="shared" si="14"/>
        <v/>
      </c>
    </row>
    <row r="386" spans="5:8" x14ac:dyDescent="0.4">
      <c r="E386" s="62"/>
      <c r="F386" s="62"/>
      <c r="G386" s="65"/>
      <c r="H386" s="61" t="str">
        <f t="shared" si="14"/>
        <v/>
      </c>
    </row>
    <row r="387" spans="5:8" x14ac:dyDescent="0.4">
      <c r="E387" s="62"/>
      <c r="F387" s="62"/>
      <c r="G387" s="65"/>
      <c r="H387" s="61" t="str">
        <f t="shared" ref="H387:H450" si="15">IF(E387="", "", IFERROR( IF(E387&lt;$E$2, "N", IF( E387+F387 &gt; $E$1, "Y", "N" )), ""))</f>
        <v/>
      </c>
    </row>
    <row r="388" spans="5:8" x14ac:dyDescent="0.4">
      <c r="E388" s="62"/>
      <c r="F388" s="62"/>
      <c r="G388" s="65"/>
      <c r="H388" s="61" t="str">
        <f t="shared" si="15"/>
        <v/>
      </c>
    </row>
    <row r="389" spans="5:8" x14ac:dyDescent="0.4">
      <c r="E389" s="62"/>
      <c r="F389" s="62"/>
      <c r="G389" s="65"/>
      <c r="H389" s="61" t="str">
        <f t="shared" si="15"/>
        <v/>
      </c>
    </row>
    <row r="390" spans="5:8" x14ac:dyDescent="0.4">
      <c r="E390" s="62"/>
      <c r="F390" s="62"/>
      <c r="G390" s="65"/>
      <c r="H390" s="61" t="str">
        <f t="shared" si="15"/>
        <v/>
      </c>
    </row>
    <row r="391" spans="5:8" x14ac:dyDescent="0.4">
      <c r="E391" s="62"/>
      <c r="F391" s="62"/>
      <c r="G391" s="65"/>
      <c r="H391" s="61" t="str">
        <f t="shared" si="15"/>
        <v/>
      </c>
    </row>
    <row r="392" spans="5:8" x14ac:dyDescent="0.4">
      <c r="E392" s="62"/>
      <c r="F392" s="62"/>
      <c r="G392" s="65"/>
      <c r="H392" s="61" t="str">
        <f t="shared" si="15"/>
        <v/>
      </c>
    </row>
    <row r="393" spans="5:8" x14ac:dyDescent="0.4">
      <c r="E393" s="62"/>
      <c r="F393" s="62"/>
      <c r="G393" s="65"/>
      <c r="H393" s="61" t="str">
        <f t="shared" si="15"/>
        <v/>
      </c>
    </row>
    <row r="394" spans="5:8" x14ac:dyDescent="0.4">
      <c r="E394" s="62"/>
      <c r="F394" s="62"/>
      <c r="G394" s="65"/>
      <c r="H394" s="61" t="str">
        <f t="shared" si="15"/>
        <v/>
      </c>
    </row>
    <row r="395" spans="5:8" x14ac:dyDescent="0.4">
      <c r="E395" s="62"/>
      <c r="F395" s="62"/>
      <c r="G395" s="65"/>
      <c r="H395" s="61" t="str">
        <f t="shared" si="15"/>
        <v/>
      </c>
    </row>
    <row r="396" spans="5:8" x14ac:dyDescent="0.4">
      <c r="E396" s="62"/>
      <c r="F396" s="62"/>
      <c r="G396" s="65"/>
      <c r="H396" s="61" t="str">
        <f t="shared" si="15"/>
        <v/>
      </c>
    </row>
    <row r="397" spans="5:8" x14ac:dyDescent="0.4">
      <c r="E397" s="62"/>
      <c r="F397" s="62"/>
      <c r="G397" s="65"/>
      <c r="H397" s="61" t="str">
        <f t="shared" si="15"/>
        <v/>
      </c>
    </row>
    <row r="398" spans="5:8" x14ac:dyDescent="0.4">
      <c r="E398" s="62"/>
      <c r="F398" s="62"/>
      <c r="G398" s="65"/>
      <c r="H398" s="61" t="str">
        <f t="shared" si="15"/>
        <v/>
      </c>
    </row>
    <row r="399" spans="5:8" x14ac:dyDescent="0.4">
      <c r="E399" s="62"/>
      <c r="F399" s="62"/>
      <c r="G399" s="65"/>
      <c r="H399" s="61" t="str">
        <f t="shared" si="15"/>
        <v/>
      </c>
    </row>
    <row r="400" spans="5:8" x14ac:dyDescent="0.4">
      <c r="E400" s="62"/>
      <c r="F400" s="62"/>
      <c r="G400" s="65"/>
      <c r="H400" s="61" t="str">
        <f t="shared" si="15"/>
        <v/>
      </c>
    </row>
    <row r="401" spans="5:8" x14ac:dyDescent="0.4">
      <c r="E401" s="62"/>
      <c r="F401" s="62"/>
      <c r="G401" s="65"/>
      <c r="H401" s="61" t="str">
        <f t="shared" si="15"/>
        <v/>
      </c>
    </row>
    <row r="402" spans="5:8" x14ac:dyDescent="0.4">
      <c r="E402" s="62"/>
      <c r="F402" s="62"/>
      <c r="G402" s="65"/>
      <c r="H402" s="61" t="str">
        <f t="shared" si="15"/>
        <v/>
      </c>
    </row>
    <row r="403" spans="5:8" x14ac:dyDescent="0.4">
      <c r="E403" s="62"/>
      <c r="F403" s="62"/>
      <c r="G403" s="65"/>
      <c r="H403" s="61" t="str">
        <f t="shared" si="15"/>
        <v/>
      </c>
    </row>
    <row r="404" spans="5:8" x14ac:dyDescent="0.4">
      <c r="E404" s="62"/>
      <c r="F404" s="62"/>
      <c r="G404" s="65"/>
      <c r="H404" s="61" t="str">
        <f t="shared" si="15"/>
        <v/>
      </c>
    </row>
    <row r="405" spans="5:8" x14ac:dyDescent="0.4">
      <c r="E405" s="62"/>
      <c r="F405" s="62"/>
      <c r="G405" s="65"/>
      <c r="H405" s="61" t="str">
        <f t="shared" si="15"/>
        <v/>
      </c>
    </row>
    <row r="406" spans="5:8" x14ac:dyDescent="0.4">
      <c r="E406" s="62"/>
      <c r="F406" s="62"/>
      <c r="G406" s="65"/>
      <c r="H406" s="61" t="str">
        <f t="shared" si="15"/>
        <v/>
      </c>
    </row>
    <row r="407" spans="5:8" x14ac:dyDescent="0.4">
      <c r="E407" s="62"/>
      <c r="F407" s="62"/>
      <c r="G407" s="65"/>
      <c r="H407" s="61" t="str">
        <f t="shared" si="15"/>
        <v/>
      </c>
    </row>
    <row r="408" spans="5:8" x14ac:dyDescent="0.4">
      <c r="E408" s="62"/>
      <c r="F408" s="62"/>
      <c r="G408" s="65"/>
      <c r="H408" s="61" t="str">
        <f t="shared" si="15"/>
        <v/>
      </c>
    </row>
    <row r="409" spans="5:8" x14ac:dyDescent="0.4">
      <c r="E409" s="62"/>
      <c r="F409" s="62"/>
      <c r="G409" s="65"/>
      <c r="H409" s="61" t="str">
        <f t="shared" si="15"/>
        <v/>
      </c>
    </row>
    <row r="410" spans="5:8" x14ac:dyDescent="0.4">
      <c r="E410" s="62"/>
      <c r="F410" s="62"/>
      <c r="G410" s="65"/>
      <c r="H410" s="61" t="str">
        <f t="shared" si="15"/>
        <v/>
      </c>
    </row>
    <row r="411" spans="5:8" x14ac:dyDescent="0.4">
      <c r="E411" s="62"/>
      <c r="F411" s="62"/>
      <c r="G411" s="65"/>
      <c r="H411" s="61" t="str">
        <f t="shared" si="15"/>
        <v/>
      </c>
    </row>
    <row r="412" spans="5:8" x14ac:dyDescent="0.4">
      <c r="E412" s="62"/>
      <c r="F412" s="62"/>
      <c r="G412" s="65"/>
      <c r="H412" s="61" t="str">
        <f t="shared" si="15"/>
        <v/>
      </c>
    </row>
    <row r="413" spans="5:8" x14ac:dyDescent="0.4">
      <c r="E413" s="62"/>
      <c r="F413" s="62"/>
      <c r="G413" s="65"/>
      <c r="H413" s="61" t="str">
        <f t="shared" si="15"/>
        <v/>
      </c>
    </row>
    <row r="414" spans="5:8" x14ac:dyDescent="0.4">
      <c r="E414" s="62"/>
      <c r="F414" s="62"/>
      <c r="G414" s="65"/>
      <c r="H414" s="61" t="str">
        <f t="shared" si="15"/>
        <v/>
      </c>
    </row>
    <row r="415" spans="5:8" x14ac:dyDescent="0.4">
      <c r="E415" s="62"/>
      <c r="F415" s="62"/>
      <c r="G415" s="65"/>
      <c r="H415" s="61" t="str">
        <f t="shared" si="15"/>
        <v/>
      </c>
    </row>
    <row r="416" spans="5:8" x14ac:dyDescent="0.4">
      <c r="E416" s="62"/>
      <c r="F416" s="62"/>
      <c r="G416" s="65"/>
      <c r="H416" s="61" t="str">
        <f t="shared" si="15"/>
        <v/>
      </c>
    </row>
    <row r="417" spans="5:8" x14ac:dyDescent="0.4">
      <c r="E417" s="62"/>
      <c r="F417" s="62"/>
      <c r="G417" s="65"/>
      <c r="H417" s="61" t="str">
        <f t="shared" si="15"/>
        <v/>
      </c>
    </row>
    <row r="418" spans="5:8" x14ac:dyDescent="0.4">
      <c r="E418" s="62"/>
      <c r="F418" s="62"/>
      <c r="G418" s="65"/>
      <c r="H418" s="61" t="str">
        <f t="shared" si="15"/>
        <v/>
      </c>
    </row>
    <row r="419" spans="5:8" x14ac:dyDescent="0.4">
      <c r="E419" s="62"/>
      <c r="F419" s="62"/>
      <c r="G419" s="65"/>
      <c r="H419" s="61" t="str">
        <f t="shared" si="15"/>
        <v/>
      </c>
    </row>
    <row r="420" spans="5:8" x14ac:dyDescent="0.4">
      <c r="E420" s="62"/>
      <c r="F420" s="62"/>
      <c r="G420" s="65"/>
      <c r="H420" s="61" t="str">
        <f t="shared" si="15"/>
        <v/>
      </c>
    </row>
    <row r="421" spans="5:8" x14ac:dyDescent="0.4">
      <c r="E421" s="62"/>
      <c r="F421" s="62"/>
      <c r="G421" s="65"/>
      <c r="H421" s="61" t="str">
        <f t="shared" si="15"/>
        <v/>
      </c>
    </row>
    <row r="422" spans="5:8" x14ac:dyDescent="0.4">
      <c r="E422" s="62"/>
      <c r="F422" s="62"/>
      <c r="G422" s="65"/>
      <c r="H422" s="61" t="str">
        <f t="shared" si="15"/>
        <v/>
      </c>
    </row>
    <row r="423" spans="5:8" x14ac:dyDescent="0.4">
      <c r="E423" s="62"/>
      <c r="F423" s="62"/>
      <c r="G423" s="65"/>
      <c r="H423" s="61" t="str">
        <f t="shared" si="15"/>
        <v/>
      </c>
    </row>
    <row r="424" spans="5:8" x14ac:dyDescent="0.4">
      <c r="E424" s="62"/>
      <c r="F424" s="62"/>
      <c r="G424" s="65"/>
      <c r="H424" s="61" t="str">
        <f t="shared" si="15"/>
        <v/>
      </c>
    </row>
    <row r="425" spans="5:8" x14ac:dyDescent="0.4">
      <c r="E425" s="62"/>
      <c r="F425" s="62"/>
      <c r="G425" s="65"/>
      <c r="H425" s="61" t="str">
        <f t="shared" si="15"/>
        <v/>
      </c>
    </row>
    <row r="426" spans="5:8" x14ac:dyDescent="0.4">
      <c r="E426" s="62"/>
      <c r="F426" s="62"/>
      <c r="G426" s="65"/>
      <c r="H426" s="61" t="str">
        <f t="shared" si="15"/>
        <v/>
      </c>
    </row>
    <row r="427" spans="5:8" x14ac:dyDescent="0.4">
      <c r="E427" s="62"/>
      <c r="F427" s="62"/>
      <c r="G427" s="65"/>
      <c r="H427" s="61" t="str">
        <f t="shared" si="15"/>
        <v/>
      </c>
    </row>
    <row r="428" spans="5:8" x14ac:dyDescent="0.4">
      <c r="E428" s="62"/>
      <c r="F428" s="62"/>
      <c r="G428" s="65"/>
      <c r="H428" s="61" t="str">
        <f t="shared" si="15"/>
        <v/>
      </c>
    </row>
    <row r="429" spans="5:8" x14ac:dyDescent="0.4">
      <c r="E429" s="62"/>
      <c r="F429" s="62"/>
      <c r="G429" s="65"/>
      <c r="H429" s="61" t="str">
        <f t="shared" si="15"/>
        <v/>
      </c>
    </row>
    <row r="430" spans="5:8" x14ac:dyDescent="0.4">
      <c r="E430" s="62"/>
      <c r="F430" s="62"/>
      <c r="G430" s="65"/>
      <c r="H430" s="61" t="str">
        <f t="shared" si="15"/>
        <v/>
      </c>
    </row>
    <row r="431" spans="5:8" x14ac:dyDescent="0.4">
      <c r="E431" s="62"/>
      <c r="F431" s="62"/>
      <c r="G431" s="65"/>
      <c r="H431" s="61" t="str">
        <f t="shared" si="15"/>
        <v/>
      </c>
    </row>
    <row r="432" spans="5:8" x14ac:dyDescent="0.4">
      <c r="E432" s="62"/>
      <c r="F432" s="62"/>
      <c r="G432" s="65"/>
      <c r="H432" s="61" t="str">
        <f t="shared" si="15"/>
        <v/>
      </c>
    </row>
    <row r="433" spans="5:8" x14ac:dyDescent="0.4">
      <c r="E433" s="62"/>
      <c r="F433" s="62"/>
      <c r="G433" s="65"/>
      <c r="H433" s="61" t="str">
        <f t="shared" si="15"/>
        <v/>
      </c>
    </row>
    <row r="434" spans="5:8" x14ac:dyDescent="0.4">
      <c r="E434" s="62"/>
      <c r="F434" s="62"/>
      <c r="G434" s="65"/>
      <c r="H434" s="61" t="str">
        <f t="shared" si="15"/>
        <v/>
      </c>
    </row>
    <row r="435" spans="5:8" x14ac:dyDescent="0.4">
      <c r="E435" s="62"/>
      <c r="F435" s="62"/>
      <c r="G435" s="65"/>
      <c r="H435" s="61" t="str">
        <f t="shared" si="15"/>
        <v/>
      </c>
    </row>
    <row r="436" spans="5:8" x14ac:dyDescent="0.4">
      <c r="E436" s="62"/>
      <c r="F436" s="62"/>
      <c r="G436" s="65"/>
      <c r="H436" s="61" t="str">
        <f t="shared" si="15"/>
        <v/>
      </c>
    </row>
    <row r="437" spans="5:8" x14ac:dyDescent="0.4">
      <c r="E437" s="62"/>
      <c r="F437" s="62"/>
      <c r="G437" s="65"/>
      <c r="H437" s="61" t="str">
        <f t="shared" si="15"/>
        <v/>
      </c>
    </row>
    <row r="438" spans="5:8" x14ac:dyDescent="0.4">
      <c r="E438" s="62"/>
      <c r="F438" s="62"/>
      <c r="G438" s="65"/>
      <c r="H438" s="61" t="str">
        <f t="shared" si="15"/>
        <v/>
      </c>
    </row>
    <row r="439" spans="5:8" x14ac:dyDescent="0.4">
      <c r="E439" s="62"/>
      <c r="F439" s="62"/>
      <c r="G439" s="65"/>
      <c r="H439" s="61" t="str">
        <f t="shared" si="15"/>
        <v/>
      </c>
    </row>
    <row r="440" spans="5:8" x14ac:dyDescent="0.4">
      <c r="E440" s="62"/>
      <c r="F440" s="62"/>
      <c r="G440" s="65"/>
      <c r="H440" s="61" t="str">
        <f t="shared" si="15"/>
        <v/>
      </c>
    </row>
    <row r="441" spans="5:8" x14ac:dyDescent="0.4">
      <c r="E441" s="62"/>
      <c r="F441" s="62"/>
      <c r="G441" s="65"/>
      <c r="H441" s="61" t="str">
        <f t="shared" si="15"/>
        <v/>
      </c>
    </row>
    <row r="442" spans="5:8" x14ac:dyDescent="0.4">
      <c r="E442" s="62"/>
      <c r="F442" s="62"/>
      <c r="G442" s="65"/>
      <c r="H442" s="61" t="str">
        <f t="shared" si="15"/>
        <v/>
      </c>
    </row>
    <row r="443" spans="5:8" x14ac:dyDescent="0.4">
      <c r="E443" s="62"/>
      <c r="F443" s="62"/>
      <c r="G443" s="65"/>
      <c r="H443" s="61" t="str">
        <f t="shared" si="15"/>
        <v/>
      </c>
    </row>
    <row r="444" spans="5:8" x14ac:dyDescent="0.4">
      <c r="E444" s="62"/>
      <c r="F444" s="62"/>
      <c r="G444" s="65"/>
      <c r="H444" s="61" t="str">
        <f t="shared" si="15"/>
        <v/>
      </c>
    </row>
    <row r="445" spans="5:8" x14ac:dyDescent="0.4">
      <c r="E445" s="62"/>
      <c r="F445" s="62"/>
      <c r="G445" s="65"/>
      <c r="H445" s="61" t="str">
        <f t="shared" si="15"/>
        <v/>
      </c>
    </row>
    <row r="446" spans="5:8" x14ac:dyDescent="0.4">
      <c r="E446" s="62"/>
      <c r="F446" s="62"/>
      <c r="G446" s="65"/>
      <c r="H446" s="61" t="str">
        <f t="shared" si="15"/>
        <v/>
      </c>
    </row>
    <row r="447" spans="5:8" x14ac:dyDescent="0.4">
      <c r="E447" s="62"/>
      <c r="F447" s="62"/>
      <c r="G447" s="65"/>
      <c r="H447" s="61" t="str">
        <f t="shared" si="15"/>
        <v/>
      </c>
    </row>
    <row r="448" spans="5:8" x14ac:dyDescent="0.4">
      <c r="E448" s="62"/>
      <c r="F448" s="62"/>
      <c r="G448" s="65"/>
      <c r="H448" s="61" t="str">
        <f t="shared" si="15"/>
        <v/>
      </c>
    </row>
    <row r="449" spans="5:8" x14ac:dyDescent="0.4">
      <c r="E449" s="62"/>
      <c r="F449" s="62"/>
      <c r="G449" s="65"/>
      <c r="H449" s="61" t="str">
        <f t="shared" si="15"/>
        <v/>
      </c>
    </row>
    <row r="450" spans="5:8" x14ac:dyDescent="0.4">
      <c r="E450" s="62"/>
      <c r="F450" s="62"/>
      <c r="G450" s="65"/>
      <c r="H450" s="61" t="str">
        <f t="shared" si="15"/>
        <v/>
      </c>
    </row>
    <row r="451" spans="5:8" x14ac:dyDescent="0.4">
      <c r="E451" s="62"/>
      <c r="F451" s="62"/>
      <c r="G451" s="65"/>
      <c r="H451" s="61" t="str">
        <f t="shared" ref="H451:H514" si="16">IF(E451="", "", IFERROR( IF(E451&lt;$E$2, "N", IF( E451+F451 &gt; $E$1, "Y", "N" )), ""))</f>
        <v/>
      </c>
    </row>
    <row r="452" spans="5:8" x14ac:dyDescent="0.4">
      <c r="E452" s="62"/>
      <c r="F452" s="62"/>
      <c r="G452" s="65"/>
      <c r="H452" s="61" t="str">
        <f t="shared" si="16"/>
        <v/>
      </c>
    </row>
    <row r="453" spans="5:8" x14ac:dyDescent="0.4">
      <c r="E453" s="62"/>
      <c r="F453" s="62"/>
      <c r="G453" s="65"/>
      <c r="H453" s="61" t="str">
        <f t="shared" si="16"/>
        <v/>
      </c>
    </row>
    <row r="454" spans="5:8" x14ac:dyDescent="0.4">
      <c r="E454" s="62"/>
      <c r="F454" s="62"/>
      <c r="G454" s="65"/>
      <c r="H454" s="61" t="str">
        <f t="shared" si="16"/>
        <v/>
      </c>
    </row>
    <row r="455" spans="5:8" x14ac:dyDescent="0.4">
      <c r="E455" s="62"/>
      <c r="F455" s="62"/>
      <c r="G455" s="65"/>
      <c r="H455" s="61" t="str">
        <f t="shared" si="16"/>
        <v/>
      </c>
    </row>
    <row r="456" spans="5:8" x14ac:dyDescent="0.4">
      <c r="E456" s="62"/>
      <c r="F456" s="62"/>
      <c r="G456" s="65"/>
      <c r="H456" s="61" t="str">
        <f t="shared" si="16"/>
        <v/>
      </c>
    </row>
    <row r="457" spans="5:8" x14ac:dyDescent="0.4">
      <c r="E457" s="62"/>
      <c r="F457" s="62"/>
      <c r="G457" s="65"/>
      <c r="H457" s="61" t="str">
        <f t="shared" si="16"/>
        <v/>
      </c>
    </row>
    <row r="458" spans="5:8" x14ac:dyDescent="0.4">
      <c r="E458" s="62"/>
      <c r="F458" s="62"/>
      <c r="G458" s="65"/>
      <c r="H458" s="61" t="str">
        <f t="shared" si="16"/>
        <v/>
      </c>
    </row>
    <row r="459" spans="5:8" x14ac:dyDescent="0.4">
      <c r="E459" s="62"/>
      <c r="F459" s="62"/>
      <c r="G459" s="65"/>
      <c r="H459" s="61" t="str">
        <f t="shared" si="16"/>
        <v/>
      </c>
    </row>
    <row r="460" spans="5:8" x14ac:dyDescent="0.4">
      <c r="E460" s="62"/>
      <c r="F460" s="62"/>
      <c r="G460" s="65"/>
      <c r="H460" s="61" t="str">
        <f t="shared" si="16"/>
        <v/>
      </c>
    </row>
    <row r="461" spans="5:8" x14ac:dyDescent="0.4">
      <c r="E461" s="62"/>
      <c r="F461" s="62"/>
      <c r="G461" s="65"/>
      <c r="H461" s="61" t="str">
        <f t="shared" si="16"/>
        <v/>
      </c>
    </row>
    <row r="462" spans="5:8" x14ac:dyDescent="0.4">
      <c r="E462" s="62"/>
      <c r="F462" s="62"/>
      <c r="G462" s="65"/>
      <c r="H462" s="61" t="str">
        <f t="shared" si="16"/>
        <v/>
      </c>
    </row>
    <row r="463" spans="5:8" x14ac:dyDescent="0.4">
      <c r="E463" s="62"/>
      <c r="F463" s="62"/>
      <c r="G463" s="65"/>
      <c r="H463" s="61" t="str">
        <f t="shared" si="16"/>
        <v/>
      </c>
    </row>
    <row r="464" spans="5:8" x14ac:dyDescent="0.4">
      <c r="E464" s="62"/>
      <c r="F464" s="62"/>
      <c r="G464" s="65"/>
      <c r="H464" s="61" t="str">
        <f t="shared" si="16"/>
        <v/>
      </c>
    </row>
    <row r="465" spans="5:8" x14ac:dyDescent="0.4">
      <c r="E465" s="62"/>
      <c r="F465" s="62"/>
      <c r="G465" s="65"/>
      <c r="H465" s="61" t="str">
        <f t="shared" si="16"/>
        <v/>
      </c>
    </row>
    <row r="466" spans="5:8" x14ac:dyDescent="0.4">
      <c r="E466" s="62"/>
      <c r="F466" s="62"/>
      <c r="G466" s="65"/>
      <c r="H466" s="61" t="str">
        <f t="shared" si="16"/>
        <v/>
      </c>
    </row>
    <row r="467" spans="5:8" x14ac:dyDescent="0.4">
      <c r="E467" s="62"/>
      <c r="F467" s="62"/>
      <c r="G467" s="65"/>
      <c r="H467" s="61" t="str">
        <f t="shared" si="16"/>
        <v/>
      </c>
    </row>
    <row r="468" spans="5:8" x14ac:dyDescent="0.4">
      <c r="E468" s="62"/>
      <c r="F468" s="62"/>
      <c r="G468" s="65"/>
      <c r="H468" s="61" t="str">
        <f t="shared" si="16"/>
        <v/>
      </c>
    </row>
    <row r="469" spans="5:8" x14ac:dyDescent="0.4">
      <c r="E469" s="62"/>
      <c r="F469" s="62"/>
      <c r="G469" s="65"/>
      <c r="H469" s="61" t="str">
        <f t="shared" si="16"/>
        <v/>
      </c>
    </row>
    <row r="470" spans="5:8" x14ac:dyDescent="0.4">
      <c r="E470" s="62"/>
      <c r="F470" s="62"/>
      <c r="G470" s="65"/>
      <c r="H470" s="61" t="str">
        <f t="shared" si="16"/>
        <v/>
      </c>
    </row>
    <row r="471" spans="5:8" x14ac:dyDescent="0.4">
      <c r="E471" s="62"/>
      <c r="F471" s="62"/>
      <c r="G471" s="65"/>
      <c r="H471" s="61" t="str">
        <f t="shared" si="16"/>
        <v/>
      </c>
    </row>
    <row r="472" spans="5:8" x14ac:dyDescent="0.4">
      <c r="E472" s="62"/>
      <c r="F472" s="62"/>
      <c r="G472" s="65"/>
      <c r="H472" s="61" t="str">
        <f t="shared" si="16"/>
        <v/>
      </c>
    </row>
    <row r="473" spans="5:8" x14ac:dyDescent="0.4">
      <c r="E473" s="62"/>
      <c r="F473" s="62"/>
      <c r="G473" s="65"/>
      <c r="H473" s="61" t="str">
        <f t="shared" si="16"/>
        <v/>
      </c>
    </row>
    <row r="474" spans="5:8" x14ac:dyDescent="0.4">
      <c r="E474" s="62"/>
      <c r="F474" s="62"/>
      <c r="G474" s="65"/>
      <c r="H474" s="61" t="str">
        <f t="shared" si="16"/>
        <v/>
      </c>
    </row>
    <row r="475" spans="5:8" x14ac:dyDescent="0.4">
      <c r="E475" s="62"/>
      <c r="F475" s="62"/>
      <c r="G475" s="65"/>
      <c r="H475" s="61" t="str">
        <f t="shared" si="16"/>
        <v/>
      </c>
    </row>
    <row r="476" spans="5:8" x14ac:dyDescent="0.4">
      <c r="E476" s="62"/>
      <c r="F476" s="62"/>
      <c r="G476" s="65"/>
      <c r="H476" s="61" t="str">
        <f t="shared" si="16"/>
        <v/>
      </c>
    </row>
    <row r="477" spans="5:8" x14ac:dyDescent="0.4">
      <c r="E477" s="62"/>
      <c r="F477" s="62"/>
      <c r="G477" s="65"/>
      <c r="H477" s="61" t="str">
        <f t="shared" si="16"/>
        <v/>
      </c>
    </row>
    <row r="478" spans="5:8" x14ac:dyDescent="0.4">
      <c r="E478" s="62"/>
      <c r="F478" s="62"/>
      <c r="G478" s="65"/>
      <c r="H478" s="61" t="str">
        <f t="shared" si="16"/>
        <v/>
      </c>
    </row>
    <row r="479" spans="5:8" x14ac:dyDescent="0.4">
      <c r="E479" s="62"/>
      <c r="F479" s="62"/>
      <c r="G479" s="65"/>
      <c r="H479" s="61" t="str">
        <f t="shared" si="16"/>
        <v/>
      </c>
    </row>
    <row r="480" spans="5:8" x14ac:dyDescent="0.4">
      <c r="E480" s="62"/>
      <c r="F480" s="62"/>
      <c r="G480" s="65"/>
      <c r="H480" s="61" t="str">
        <f t="shared" si="16"/>
        <v/>
      </c>
    </row>
    <row r="481" spans="5:8" x14ac:dyDescent="0.4">
      <c r="E481" s="62"/>
      <c r="F481" s="62"/>
      <c r="G481" s="65"/>
      <c r="H481" s="61" t="str">
        <f t="shared" si="16"/>
        <v/>
      </c>
    </row>
    <row r="482" spans="5:8" x14ac:dyDescent="0.4">
      <c r="E482" s="62"/>
      <c r="F482" s="62"/>
      <c r="G482" s="65"/>
      <c r="H482" s="61" t="str">
        <f t="shared" si="16"/>
        <v/>
      </c>
    </row>
    <row r="483" spans="5:8" x14ac:dyDescent="0.4">
      <c r="E483" s="62"/>
      <c r="F483" s="62"/>
      <c r="G483" s="65"/>
      <c r="H483" s="61" t="str">
        <f t="shared" si="16"/>
        <v/>
      </c>
    </row>
    <row r="484" spans="5:8" x14ac:dyDescent="0.4">
      <c r="E484" s="62"/>
      <c r="F484" s="62"/>
      <c r="G484" s="65"/>
      <c r="H484" s="61" t="str">
        <f t="shared" si="16"/>
        <v/>
      </c>
    </row>
    <row r="485" spans="5:8" x14ac:dyDescent="0.4">
      <c r="E485" s="62"/>
      <c r="F485" s="62"/>
      <c r="G485" s="65"/>
      <c r="H485" s="61" t="str">
        <f t="shared" si="16"/>
        <v/>
      </c>
    </row>
    <row r="486" spans="5:8" x14ac:dyDescent="0.4">
      <c r="E486" s="62"/>
      <c r="F486" s="62"/>
      <c r="G486" s="65"/>
      <c r="H486" s="61" t="str">
        <f t="shared" si="16"/>
        <v/>
      </c>
    </row>
    <row r="487" spans="5:8" x14ac:dyDescent="0.4">
      <c r="E487" s="62"/>
      <c r="F487" s="62"/>
      <c r="G487" s="65"/>
      <c r="H487" s="61" t="str">
        <f t="shared" si="16"/>
        <v/>
      </c>
    </row>
    <row r="488" spans="5:8" x14ac:dyDescent="0.4">
      <c r="E488" s="62"/>
      <c r="F488" s="62"/>
      <c r="G488" s="65"/>
      <c r="H488" s="61" t="str">
        <f t="shared" si="16"/>
        <v/>
      </c>
    </row>
    <row r="489" spans="5:8" x14ac:dyDescent="0.4">
      <c r="E489" s="62"/>
      <c r="F489" s="62"/>
      <c r="G489" s="65"/>
      <c r="H489" s="61" t="str">
        <f t="shared" si="16"/>
        <v/>
      </c>
    </row>
    <row r="490" spans="5:8" x14ac:dyDescent="0.4">
      <c r="E490" s="62"/>
      <c r="F490" s="62"/>
      <c r="G490" s="65"/>
      <c r="H490" s="61" t="str">
        <f t="shared" si="16"/>
        <v/>
      </c>
    </row>
    <row r="491" spans="5:8" x14ac:dyDescent="0.4">
      <c r="E491" s="62"/>
      <c r="F491" s="62"/>
      <c r="G491" s="65"/>
      <c r="H491" s="61" t="str">
        <f t="shared" si="16"/>
        <v/>
      </c>
    </row>
    <row r="492" spans="5:8" x14ac:dyDescent="0.4">
      <c r="E492" s="62"/>
      <c r="F492" s="62"/>
      <c r="G492" s="65"/>
      <c r="H492" s="61" t="str">
        <f t="shared" si="16"/>
        <v/>
      </c>
    </row>
    <row r="493" spans="5:8" x14ac:dyDescent="0.4">
      <c r="E493" s="62"/>
      <c r="F493" s="62"/>
      <c r="G493" s="65"/>
      <c r="H493" s="61" t="str">
        <f t="shared" si="16"/>
        <v/>
      </c>
    </row>
    <row r="494" spans="5:8" x14ac:dyDescent="0.4">
      <c r="E494" s="62"/>
      <c r="F494" s="62"/>
      <c r="G494" s="65"/>
      <c r="H494" s="61" t="str">
        <f t="shared" si="16"/>
        <v/>
      </c>
    </row>
    <row r="495" spans="5:8" x14ac:dyDescent="0.4">
      <c r="E495" s="62"/>
      <c r="F495" s="62"/>
      <c r="G495" s="65"/>
      <c r="H495" s="61" t="str">
        <f t="shared" si="16"/>
        <v/>
      </c>
    </row>
    <row r="496" spans="5:8" x14ac:dyDescent="0.4">
      <c r="E496" s="62"/>
      <c r="F496" s="62"/>
      <c r="G496" s="65"/>
      <c r="H496" s="61" t="str">
        <f t="shared" si="16"/>
        <v/>
      </c>
    </row>
    <row r="497" spans="5:8" x14ac:dyDescent="0.4">
      <c r="E497" s="62"/>
      <c r="F497" s="62"/>
      <c r="G497" s="65"/>
      <c r="H497" s="61" t="str">
        <f t="shared" si="16"/>
        <v/>
      </c>
    </row>
    <row r="498" spans="5:8" x14ac:dyDescent="0.4">
      <c r="E498" s="62"/>
      <c r="F498" s="62"/>
      <c r="G498" s="65"/>
      <c r="H498" s="61" t="str">
        <f t="shared" si="16"/>
        <v/>
      </c>
    </row>
    <row r="499" spans="5:8" x14ac:dyDescent="0.4">
      <c r="E499" s="62"/>
      <c r="F499" s="62"/>
      <c r="G499" s="65"/>
      <c r="H499" s="61" t="str">
        <f t="shared" si="16"/>
        <v/>
      </c>
    </row>
    <row r="500" spans="5:8" x14ac:dyDescent="0.4">
      <c r="E500" s="62"/>
      <c r="F500" s="62"/>
      <c r="G500" s="65"/>
      <c r="H500" s="61" t="str">
        <f t="shared" si="16"/>
        <v/>
      </c>
    </row>
    <row r="501" spans="5:8" x14ac:dyDescent="0.4">
      <c r="E501" s="62"/>
      <c r="F501" s="62"/>
      <c r="G501" s="65"/>
      <c r="H501" s="61" t="str">
        <f t="shared" si="16"/>
        <v/>
      </c>
    </row>
    <row r="502" spans="5:8" x14ac:dyDescent="0.4">
      <c r="E502" s="62"/>
      <c r="F502" s="62"/>
      <c r="G502" s="65"/>
      <c r="H502" s="61" t="str">
        <f t="shared" si="16"/>
        <v/>
      </c>
    </row>
    <row r="503" spans="5:8" x14ac:dyDescent="0.4">
      <c r="E503" s="62"/>
      <c r="F503" s="62"/>
      <c r="G503" s="65"/>
      <c r="H503" s="61" t="str">
        <f t="shared" si="16"/>
        <v/>
      </c>
    </row>
    <row r="504" spans="5:8" x14ac:dyDescent="0.4">
      <c r="E504" s="62"/>
      <c r="F504" s="62"/>
      <c r="G504" s="65"/>
      <c r="H504" s="61" t="str">
        <f t="shared" si="16"/>
        <v/>
      </c>
    </row>
    <row r="505" spans="5:8" x14ac:dyDescent="0.4">
      <c r="E505" s="62"/>
      <c r="F505" s="62"/>
      <c r="G505" s="65"/>
      <c r="H505" s="61" t="str">
        <f t="shared" si="16"/>
        <v/>
      </c>
    </row>
    <row r="506" spans="5:8" x14ac:dyDescent="0.4">
      <c r="E506" s="62"/>
      <c r="F506" s="62"/>
      <c r="G506" s="65"/>
      <c r="H506" s="61" t="str">
        <f t="shared" si="16"/>
        <v/>
      </c>
    </row>
    <row r="507" spans="5:8" x14ac:dyDescent="0.4">
      <c r="E507" s="62"/>
      <c r="F507" s="62"/>
      <c r="G507" s="65"/>
      <c r="H507" s="61" t="str">
        <f t="shared" si="16"/>
        <v/>
      </c>
    </row>
    <row r="508" spans="5:8" x14ac:dyDescent="0.4">
      <c r="E508" s="62"/>
      <c r="F508" s="62"/>
      <c r="G508" s="65"/>
      <c r="H508" s="61" t="str">
        <f t="shared" si="16"/>
        <v/>
      </c>
    </row>
    <row r="509" spans="5:8" x14ac:dyDescent="0.4">
      <c r="E509" s="62"/>
      <c r="F509" s="62"/>
      <c r="G509" s="65"/>
      <c r="H509" s="61" t="str">
        <f t="shared" si="16"/>
        <v/>
      </c>
    </row>
    <row r="510" spans="5:8" x14ac:dyDescent="0.4">
      <c r="E510" s="62"/>
      <c r="F510" s="62"/>
      <c r="G510" s="65"/>
      <c r="H510" s="61" t="str">
        <f t="shared" si="16"/>
        <v/>
      </c>
    </row>
    <row r="511" spans="5:8" x14ac:dyDescent="0.4">
      <c r="E511" s="62"/>
      <c r="F511" s="62"/>
      <c r="G511" s="65"/>
      <c r="H511" s="61" t="str">
        <f t="shared" si="16"/>
        <v/>
      </c>
    </row>
    <row r="512" spans="5:8" x14ac:dyDescent="0.4">
      <c r="E512" s="62"/>
      <c r="F512" s="62"/>
      <c r="G512" s="65"/>
      <c r="H512" s="61" t="str">
        <f t="shared" si="16"/>
        <v/>
      </c>
    </row>
    <row r="513" spans="5:8" x14ac:dyDescent="0.4">
      <c r="E513" s="62"/>
      <c r="F513" s="62"/>
      <c r="G513" s="65"/>
      <c r="H513" s="61" t="str">
        <f t="shared" si="16"/>
        <v/>
      </c>
    </row>
    <row r="514" spans="5:8" x14ac:dyDescent="0.4">
      <c r="E514" s="62"/>
      <c r="F514" s="62"/>
      <c r="G514" s="65"/>
      <c r="H514" s="61" t="str">
        <f t="shared" si="16"/>
        <v/>
      </c>
    </row>
    <row r="515" spans="5:8" x14ac:dyDescent="0.4">
      <c r="E515" s="62"/>
      <c r="F515" s="62"/>
      <c r="G515" s="65"/>
      <c r="H515" s="61" t="str">
        <f t="shared" ref="H515:H526" si="17">IF(E515="", "", IFERROR( IF(E515&lt;$E$2, "N", IF( E515+F515 &gt; $E$1, "Y", "N" )), ""))</f>
        <v/>
      </c>
    </row>
    <row r="516" spans="5:8" x14ac:dyDescent="0.4">
      <c r="E516" s="62"/>
      <c r="F516" s="62"/>
      <c r="G516" s="65"/>
      <c r="H516" s="61" t="str">
        <f t="shared" si="17"/>
        <v/>
      </c>
    </row>
    <row r="517" spans="5:8" x14ac:dyDescent="0.4">
      <c r="E517" s="62"/>
      <c r="F517" s="62"/>
      <c r="G517" s="65"/>
      <c r="H517" s="61" t="str">
        <f t="shared" si="17"/>
        <v/>
      </c>
    </row>
    <row r="518" spans="5:8" x14ac:dyDescent="0.4">
      <c r="E518" s="62"/>
      <c r="F518" s="62"/>
      <c r="G518" s="65"/>
      <c r="H518" s="61" t="str">
        <f t="shared" si="17"/>
        <v/>
      </c>
    </row>
    <row r="519" spans="5:8" x14ac:dyDescent="0.4">
      <c r="E519" s="62"/>
      <c r="F519" s="62"/>
      <c r="G519" s="65"/>
      <c r="H519" s="61" t="str">
        <f t="shared" si="17"/>
        <v/>
      </c>
    </row>
    <row r="520" spans="5:8" x14ac:dyDescent="0.4">
      <c r="E520" s="62"/>
      <c r="F520" s="62"/>
      <c r="G520" s="65"/>
      <c r="H520" s="61" t="str">
        <f t="shared" si="17"/>
        <v/>
      </c>
    </row>
    <row r="521" spans="5:8" x14ac:dyDescent="0.4">
      <c r="E521" s="62"/>
      <c r="F521" s="62"/>
      <c r="G521" s="65"/>
      <c r="H521" s="61" t="str">
        <f t="shared" si="17"/>
        <v/>
      </c>
    </row>
    <row r="522" spans="5:8" x14ac:dyDescent="0.4">
      <c r="E522" s="62"/>
      <c r="F522" s="62"/>
      <c r="G522" s="65"/>
      <c r="H522" s="61" t="str">
        <f t="shared" si="17"/>
        <v/>
      </c>
    </row>
    <row r="523" spans="5:8" x14ac:dyDescent="0.4">
      <c r="E523" s="62"/>
      <c r="F523" s="62"/>
      <c r="G523" s="65"/>
      <c r="H523" s="61" t="str">
        <f t="shared" si="17"/>
        <v/>
      </c>
    </row>
    <row r="524" spans="5:8" x14ac:dyDescent="0.4">
      <c r="E524" s="62"/>
      <c r="F524" s="62"/>
      <c r="G524" s="65"/>
      <c r="H524" s="61" t="str">
        <f t="shared" si="17"/>
        <v/>
      </c>
    </row>
    <row r="525" spans="5:8" x14ac:dyDescent="0.4">
      <c r="E525" s="62"/>
      <c r="F525" s="62"/>
      <c r="G525" s="65"/>
      <c r="H525" s="61" t="str">
        <f t="shared" si="17"/>
        <v/>
      </c>
    </row>
    <row r="526" spans="5:8" x14ac:dyDescent="0.4">
      <c r="E526" s="62"/>
      <c r="F526" s="62"/>
      <c r="G526" s="65"/>
      <c r="H526" s="61" t="str">
        <f t="shared" si="17"/>
        <v/>
      </c>
    </row>
  </sheetData>
  <autoFilter ref="B4:O526"/>
  <sortState ref="B5:K528">
    <sortCondition ref="B5:B528"/>
    <sortCondition ref="C5:C528"/>
  </sortState>
  <phoneticPr fontId="1" type="noConversion"/>
  <conditionalFormatting sqref="H69 H70:I79 H34:I68 H30:I32 H1:I1 I2 H26:I28 H3:I4 H17:I20 I15 H15:H16 J15:J20 H89:I1048576">
    <cfRule type="cellIs" dxfId="205" priority="221" operator="equal">
      <formula>"N"</formula>
    </cfRule>
    <cfRule type="cellIs" dxfId="204" priority="222" operator="equal">
      <formula>"Y"</formula>
    </cfRule>
  </conditionalFormatting>
  <conditionalFormatting sqref="E34:G79 E30:G32 J89:J526 E26:G28 E17:G20 K15 E15:G15 E89:G526 K37:K79">
    <cfRule type="cellIs" dxfId="203" priority="219" operator="lessThan">
      <formula>0</formula>
    </cfRule>
    <cfRule type="cellIs" dxfId="202" priority="220" operator="greaterThan">
      <formula>0</formula>
    </cfRule>
  </conditionalFormatting>
  <conditionalFormatting sqref="K26:K28 K17:K20">
    <cfRule type="cellIs" dxfId="201" priority="217" operator="lessThan">
      <formula>0</formula>
    </cfRule>
    <cfRule type="cellIs" dxfId="200" priority="218" operator="greaterThan">
      <formula>0</formula>
    </cfRule>
  </conditionalFormatting>
  <conditionalFormatting sqref="I69">
    <cfRule type="cellIs" dxfId="199" priority="215" operator="equal">
      <formula>"N"</formula>
    </cfRule>
    <cfRule type="cellIs" dxfId="198" priority="216" operator="equal">
      <formula>"Y"</formula>
    </cfRule>
  </conditionalFormatting>
  <conditionalFormatting sqref="H33:I33">
    <cfRule type="cellIs" dxfId="197" priority="213" operator="equal">
      <formula>"N"</formula>
    </cfRule>
    <cfRule type="cellIs" dxfId="196" priority="214" operator="equal">
      <formula>"Y"</formula>
    </cfRule>
  </conditionalFormatting>
  <conditionalFormatting sqref="E33:G33">
    <cfRule type="cellIs" dxfId="195" priority="211" operator="lessThan">
      <formula>0</formula>
    </cfRule>
    <cfRule type="cellIs" dxfId="194" priority="212" operator="greaterThan">
      <formula>0</formula>
    </cfRule>
  </conditionalFormatting>
  <conditionalFormatting sqref="K33">
    <cfRule type="cellIs" dxfId="193" priority="209" operator="lessThan">
      <formula>0</formula>
    </cfRule>
    <cfRule type="cellIs" dxfId="192" priority="210" operator="greaterThan">
      <formula>0</formula>
    </cfRule>
  </conditionalFormatting>
  <conditionalFormatting sqref="H29:I29">
    <cfRule type="cellIs" dxfId="191" priority="207" operator="equal">
      <formula>"N"</formula>
    </cfRule>
    <cfRule type="cellIs" dxfId="190" priority="208" operator="equal">
      <formula>"Y"</formula>
    </cfRule>
  </conditionalFormatting>
  <conditionalFormatting sqref="E29:G29">
    <cfRule type="cellIs" dxfId="189" priority="205" operator="lessThan">
      <formula>0</formula>
    </cfRule>
    <cfRule type="cellIs" dxfId="188" priority="206" operator="greaterThan">
      <formula>0</formula>
    </cfRule>
  </conditionalFormatting>
  <conditionalFormatting sqref="K29:K32">
    <cfRule type="cellIs" dxfId="187" priority="203" operator="lessThan">
      <formula>0</formula>
    </cfRule>
    <cfRule type="cellIs" dxfId="186" priority="204" operator="greaterThan">
      <formula>0</formula>
    </cfRule>
  </conditionalFormatting>
  <conditionalFormatting sqref="K34:K36">
    <cfRule type="cellIs" dxfId="185" priority="195" operator="lessThan">
      <formula>0</formula>
    </cfRule>
    <cfRule type="cellIs" dxfId="184" priority="196" operator="greaterThan">
      <formula>0</formula>
    </cfRule>
  </conditionalFormatting>
  <conditionalFormatting sqref="J26:J79">
    <cfRule type="cellIs" dxfId="183" priority="193" operator="equal">
      <formula>"N"</formula>
    </cfRule>
    <cfRule type="cellIs" dxfId="182" priority="194" operator="equal">
      <formula>"Y"</formula>
    </cfRule>
  </conditionalFormatting>
  <conditionalFormatting sqref="J4">
    <cfRule type="cellIs" dxfId="181" priority="185" operator="equal">
      <formula>"N"</formula>
    </cfRule>
    <cfRule type="cellIs" dxfId="180" priority="186" operator="equal">
      <formula>"Y"</formula>
    </cfRule>
  </conditionalFormatting>
  <conditionalFormatting sqref="H25:I25">
    <cfRule type="cellIs" dxfId="179" priority="183" operator="equal">
      <formula>"N"</formula>
    </cfRule>
    <cfRule type="cellIs" dxfId="178" priority="184" operator="equal">
      <formula>"Y"</formula>
    </cfRule>
  </conditionalFormatting>
  <conditionalFormatting sqref="E25:G25">
    <cfRule type="cellIs" dxfId="177" priority="181" operator="lessThan">
      <formula>0</formula>
    </cfRule>
    <cfRule type="cellIs" dxfId="176" priority="182" operator="greaterThan">
      <formula>0</formula>
    </cfRule>
  </conditionalFormatting>
  <conditionalFormatting sqref="K25">
    <cfRule type="cellIs" dxfId="175" priority="179" operator="lessThan">
      <formula>0</formula>
    </cfRule>
    <cfRule type="cellIs" dxfId="174" priority="180" operator="greaterThan">
      <formula>0</formula>
    </cfRule>
  </conditionalFormatting>
  <conditionalFormatting sqref="J25">
    <cfRule type="cellIs" dxfId="173" priority="177" operator="equal">
      <formula>"N"</formula>
    </cfRule>
    <cfRule type="cellIs" dxfId="172" priority="178" operator="equal">
      <formula>"Y"</formula>
    </cfRule>
  </conditionalFormatting>
  <conditionalFormatting sqref="I24">
    <cfRule type="cellIs" dxfId="171" priority="175" operator="equal">
      <formula>"N"</formula>
    </cfRule>
    <cfRule type="cellIs" dxfId="170" priority="176" operator="equal">
      <formula>"Y"</formula>
    </cfRule>
  </conditionalFormatting>
  <conditionalFormatting sqref="E24:G24">
    <cfRule type="cellIs" dxfId="169" priority="173" operator="lessThan">
      <formula>0</formula>
    </cfRule>
    <cfRule type="cellIs" dxfId="168" priority="174" operator="greaterThan">
      <formula>0</formula>
    </cfRule>
  </conditionalFormatting>
  <conditionalFormatting sqref="K22">
    <cfRule type="cellIs" dxfId="167" priority="153" operator="lessThan">
      <formula>0</formula>
    </cfRule>
    <cfRule type="cellIs" dxfId="166" priority="154" operator="greaterThan">
      <formula>0</formula>
    </cfRule>
  </conditionalFormatting>
  <conditionalFormatting sqref="J24">
    <cfRule type="cellIs" dxfId="165" priority="169" operator="equal">
      <formula>"N"</formula>
    </cfRule>
    <cfRule type="cellIs" dxfId="164" priority="170" operator="equal">
      <formula>"Y"</formula>
    </cfRule>
  </conditionalFormatting>
  <conditionalFormatting sqref="H23:I23 H24">
    <cfRule type="cellIs" dxfId="163" priority="167" operator="equal">
      <formula>"N"</formula>
    </cfRule>
    <cfRule type="cellIs" dxfId="162" priority="168" operator="equal">
      <formula>"Y"</formula>
    </cfRule>
  </conditionalFormatting>
  <conditionalFormatting sqref="E23:G23">
    <cfRule type="cellIs" dxfId="161" priority="165" operator="lessThan">
      <formula>0</formula>
    </cfRule>
    <cfRule type="cellIs" dxfId="160" priority="166" operator="greaterThan">
      <formula>0</formula>
    </cfRule>
  </conditionalFormatting>
  <conditionalFormatting sqref="K23">
    <cfRule type="cellIs" dxfId="159" priority="163" operator="lessThan">
      <formula>0</formula>
    </cfRule>
    <cfRule type="cellIs" dxfId="158" priority="164" operator="greaterThan">
      <formula>0</formula>
    </cfRule>
  </conditionalFormatting>
  <conditionalFormatting sqref="J23">
    <cfRule type="cellIs" dxfId="157" priority="161" operator="equal">
      <formula>"N"</formula>
    </cfRule>
    <cfRule type="cellIs" dxfId="156" priority="162" operator="equal">
      <formula>"Y"</formula>
    </cfRule>
  </conditionalFormatting>
  <conditionalFormatting sqref="K24">
    <cfRule type="cellIs" dxfId="155" priority="159" operator="lessThan">
      <formula>0</formula>
    </cfRule>
    <cfRule type="cellIs" dxfId="154" priority="160" operator="greaterThan">
      <formula>0</formula>
    </cfRule>
  </conditionalFormatting>
  <conditionalFormatting sqref="H22:I22">
    <cfRule type="cellIs" dxfId="153" priority="157" operator="equal">
      <formula>"N"</formula>
    </cfRule>
    <cfRule type="cellIs" dxfId="152" priority="158" operator="equal">
      <formula>"Y"</formula>
    </cfRule>
  </conditionalFormatting>
  <conditionalFormatting sqref="E22:G22">
    <cfRule type="cellIs" dxfId="151" priority="155" operator="lessThan">
      <formula>0</formula>
    </cfRule>
    <cfRule type="cellIs" dxfId="150" priority="156" operator="greaterThan">
      <formula>0</formula>
    </cfRule>
  </conditionalFormatting>
  <conditionalFormatting sqref="J22">
    <cfRule type="cellIs" dxfId="149" priority="151" operator="equal">
      <formula>"N"</formula>
    </cfRule>
    <cfRule type="cellIs" dxfId="148" priority="152" operator="equal">
      <formula>"Y"</formula>
    </cfRule>
  </conditionalFormatting>
  <conditionalFormatting sqref="H21:I21">
    <cfRule type="cellIs" dxfId="147" priority="149" operator="equal">
      <formula>"N"</formula>
    </cfRule>
    <cfRule type="cellIs" dxfId="146" priority="150" operator="equal">
      <formula>"Y"</formula>
    </cfRule>
  </conditionalFormatting>
  <conditionalFormatting sqref="E21:G21">
    <cfRule type="cellIs" dxfId="145" priority="147" operator="lessThan">
      <formula>0</formula>
    </cfRule>
    <cfRule type="cellIs" dxfId="144" priority="148" operator="greaterThan">
      <formula>0</formula>
    </cfRule>
  </conditionalFormatting>
  <conditionalFormatting sqref="K21">
    <cfRule type="cellIs" dxfId="143" priority="145" operator="lessThan">
      <formula>0</formula>
    </cfRule>
    <cfRule type="cellIs" dxfId="142" priority="146" operator="greaterThan">
      <formula>0</formula>
    </cfRule>
  </conditionalFormatting>
  <conditionalFormatting sqref="J21">
    <cfRule type="cellIs" dxfId="141" priority="143" operator="equal">
      <formula>"N"</formula>
    </cfRule>
    <cfRule type="cellIs" dxfId="140" priority="144" operator="equal">
      <formula>"Y"</formula>
    </cfRule>
  </conditionalFormatting>
  <conditionalFormatting sqref="I16">
    <cfRule type="cellIs" dxfId="139" priority="141" operator="equal">
      <formula>"N"</formula>
    </cfRule>
    <cfRule type="cellIs" dxfId="138" priority="142" operator="equal">
      <formula>"Y"</formula>
    </cfRule>
  </conditionalFormatting>
  <conditionalFormatting sqref="E16:G16">
    <cfRule type="cellIs" dxfId="137" priority="139" operator="lessThan">
      <formula>0</formula>
    </cfRule>
    <cfRule type="cellIs" dxfId="136" priority="140" operator="greaterThan">
      <formula>0</formula>
    </cfRule>
  </conditionalFormatting>
  <conditionalFormatting sqref="K16">
    <cfRule type="cellIs" dxfId="135" priority="137" operator="lessThan">
      <formula>0</formula>
    </cfRule>
    <cfRule type="cellIs" dxfId="134" priority="138" operator="greaterThan">
      <formula>0</formula>
    </cfRule>
  </conditionalFormatting>
  <conditionalFormatting sqref="H14:J14">
    <cfRule type="cellIs" dxfId="133" priority="133" operator="equal">
      <formula>"N"</formula>
    </cfRule>
    <cfRule type="cellIs" dxfId="132" priority="134" operator="equal">
      <formula>"Y"</formula>
    </cfRule>
  </conditionalFormatting>
  <conditionalFormatting sqref="E14:G14 K14">
    <cfRule type="cellIs" dxfId="131" priority="131" operator="lessThan">
      <formula>0</formula>
    </cfRule>
    <cfRule type="cellIs" dxfId="130" priority="132" operator="greaterThan">
      <formula>0</formula>
    </cfRule>
  </conditionalFormatting>
  <conditionalFormatting sqref="H9:J10 H12:J13">
    <cfRule type="cellIs" dxfId="129" priority="129" operator="equal">
      <formula>"N"</formula>
    </cfRule>
    <cfRule type="cellIs" dxfId="128" priority="130" operator="equal">
      <formula>"Y"</formula>
    </cfRule>
  </conditionalFormatting>
  <conditionalFormatting sqref="E9:G10 E12:G13 K9:K10 K12:K13">
    <cfRule type="cellIs" dxfId="127" priority="127" operator="lessThan">
      <formula>0</formula>
    </cfRule>
    <cfRule type="cellIs" dxfId="126" priority="128" operator="greaterThan">
      <formula>0</formula>
    </cfRule>
  </conditionalFormatting>
  <conditionalFormatting sqref="H11:J11">
    <cfRule type="cellIs" dxfId="125" priority="125" operator="equal">
      <formula>"N"</formula>
    </cfRule>
    <cfRule type="cellIs" dxfId="124" priority="126" operator="equal">
      <formula>"Y"</formula>
    </cfRule>
  </conditionalFormatting>
  <conditionalFormatting sqref="E11:G11">
    <cfRule type="cellIs" dxfId="123" priority="123" operator="lessThan">
      <formula>0</formula>
    </cfRule>
    <cfRule type="cellIs" dxfId="122" priority="124" operator="greaterThan">
      <formula>0</formula>
    </cfRule>
  </conditionalFormatting>
  <conditionalFormatting sqref="H8:J8">
    <cfRule type="cellIs" dxfId="121" priority="121" operator="equal">
      <formula>"N"</formula>
    </cfRule>
    <cfRule type="cellIs" dxfId="120" priority="122" operator="equal">
      <formula>"Y"</formula>
    </cfRule>
  </conditionalFormatting>
  <conditionalFormatting sqref="E8:G8 K8">
    <cfRule type="cellIs" dxfId="119" priority="119" operator="lessThan">
      <formula>0</formula>
    </cfRule>
    <cfRule type="cellIs" dxfId="118" priority="120" operator="greaterThan">
      <formula>0</formula>
    </cfRule>
  </conditionalFormatting>
  <conditionalFormatting sqref="H5:J6">
    <cfRule type="cellIs" dxfId="117" priority="117" operator="equal">
      <formula>"N"</formula>
    </cfRule>
    <cfRule type="cellIs" dxfId="116" priority="118" operator="equal">
      <formula>"Y"</formula>
    </cfRule>
  </conditionalFormatting>
  <conditionalFormatting sqref="E5:G6 K5:K6">
    <cfRule type="cellIs" dxfId="115" priority="115" operator="lessThan">
      <formula>0</formula>
    </cfRule>
    <cfRule type="cellIs" dxfId="114" priority="116" operator="greaterThan">
      <formula>0</formula>
    </cfRule>
  </conditionalFormatting>
  <conditionalFormatting sqref="H7:J7">
    <cfRule type="cellIs" dxfId="113" priority="113" operator="equal">
      <formula>"N"</formula>
    </cfRule>
    <cfRule type="cellIs" dxfId="112" priority="114" operator="equal">
      <formula>"Y"</formula>
    </cfRule>
  </conditionalFormatting>
  <conditionalFormatting sqref="K7 E7:G7">
    <cfRule type="cellIs" dxfId="111" priority="111" operator="lessThan">
      <formula>0</formula>
    </cfRule>
    <cfRule type="cellIs" dxfId="110" priority="112" operator="greaterThan">
      <formula>0</formula>
    </cfRule>
  </conditionalFormatting>
  <conditionalFormatting sqref="K11">
    <cfRule type="cellIs" dxfId="109" priority="109" operator="lessThan">
      <formula>0</formula>
    </cfRule>
    <cfRule type="cellIs" dxfId="108" priority="110" operator="greaterThan">
      <formula>0</formula>
    </cfRule>
  </conditionalFormatting>
  <conditionalFormatting sqref="H80:I80">
    <cfRule type="cellIs" dxfId="107" priority="107" operator="equal">
      <formula>"N"</formula>
    </cfRule>
    <cfRule type="cellIs" dxfId="106" priority="108" operator="equal">
      <formula>"Y"</formula>
    </cfRule>
  </conditionalFormatting>
  <conditionalFormatting sqref="E80:G80 K80">
    <cfRule type="cellIs" dxfId="105" priority="105" operator="lessThan">
      <formula>0</formula>
    </cfRule>
    <cfRule type="cellIs" dxfId="104" priority="106" operator="greaterThan">
      <formula>0</formula>
    </cfRule>
  </conditionalFormatting>
  <conditionalFormatting sqref="J80">
    <cfRule type="cellIs" dxfId="103" priority="103" operator="equal">
      <formula>"N"</formula>
    </cfRule>
    <cfRule type="cellIs" dxfId="102" priority="104" operator="equal">
      <formula>"Y"</formula>
    </cfRule>
  </conditionalFormatting>
  <conditionalFormatting sqref="H81:I81 I82:I83">
    <cfRule type="cellIs" dxfId="101" priority="101" operator="equal">
      <formula>"N"</formula>
    </cfRule>
    <cfRule type="cellIs" dxfId="100" priority="102" operator="equal">
      <formula>"Y"</formula>
    </cfRule>
  </conditionalFormatting>
  <conditionalFormatting sqref="E81:G81 K81">
    <cfRule type="cellIs" dxfId="99" priority="99" operator="lessThan">
      <formula>0</formula>
    </cfRule>
    <cfRule type="cellIs" dxfId="98" priority="100" operator="greaterThan">
      <formula>0</formula>
    </cfRule>
  </conditionalFormatting>
  <conditionalFormatting sqref="J81">
    <cfRule type="cellIs" dxfId="97" priority="97" operator="equal">
      <formula>"N"</formula>
    </cfRule>
    <cfRule type="cellIs" dxfId="96" priority="98" operator="equal">
      <formula>"Y"</formula>
    </cfRule>
  </conditionalFormatting>
  <conditionalFormatting sqref="H82">
    <cfRule type="cellIs" dxfId="95" priority="95" operator="equal">
      <formula>"N"</formula>
    </cfRule>
    <cfRule type="cellIs" dxfId="94" priority="96" operator="equal">
      <formula>"Y"</formula>
    </cfRule>
  </conditionalFormatting>
  <conditionalFormatting sqref="E82:G82 K82">
    <cfRule type="cellIs" dxfId="93" priority="93" operator="lessThan">
      <formula>0</formula>
    </cfRule>
    <cfRule type="cellIs" dxfId="92" priority="94" operator="greaterThan">
      <formula>0</formula>
    </cfRule>
  </conditionalFormatting>
  <conditionalFormatting sqref="J82">
    <cfRule type="cellIs" dxfId="91" priority="91" operator="equal">
      <formula>"N"</formula>
    </cfRule>
    <cfRule type="cellIs" dxfId="90" priority="92" operator="equal">
      <formula>"Y"</formula>
    </cfRule>
  </conditionalFormatting>
  <conditionalFormatting sqref="H83">
    <cfRule type="cellIs" dxfId="89" priority="89" operator="equal">
      <formula>"N"</formula>
    </cfRule>
    <cfRule type="cellIs" dxfId="88" priority="90" operator="equal">
      <formula>"Y"</formula>
    </cfRule>
  </conditionalFormatting>
  <conditionalFormatting sqref="E83:G83 K83">
    <cfRule type="cellIs" dxfId="87" priority="87" operator="lessThan">
      <formula>0</formula>
    </cfRule>
    <cfRule type="cellIs" dxfId="86" priority="88" operator="greaterThan">
      <formula>0</formula>
    </cfRule>
  </conditionalFormatting>
  <conditionalFormatting sqref="J83">
    <cfRule type="cellIs" dxfId="85" priority="85" operator="equal">
      <formula>"N"</formula>
    </cfRule>
    <cfRule type="cellIs" dxfId="84" priority="86" operator="equal">
      <formula>"Y"</formula>
    </cfRule>
  </conditionalFormatting>
  <conditionalFormatting sqref="H84:I84 I85:I86">
    <cfRule type="cellIs" dxfId="83" priority="83" operator="equal">
      <formula>"N"</formula>
    </cfRule>
    <cfRule type="cellIs" dxfId="82" priority="84" operator="equal">
      <formula>"Y"</formula>
    </cfRule>
  </conditionalFormatting>
  <conditionalFormatting sqref="E84:G84 K84">
    <cfRule type="cellIs" dxfId="81" priority="81" operator="lessThan">
      <formula>0</formula>
    </cfRule>
    <cfRule type="cellIs" dxfId="80" priority="82" operator="greaterThan">
      <formula>0</formula>
    </cfRule>
  </conditionalFormatting>
  <conditionalFormatting sqref="J84">
    <cfRule type="cellIs" dxfId="79" priority="79" operator="equal">
      <formula>"N"</formula>
    </cfRule>
    <cfRule type="cellIs" dxfId="78" priority="80" operator="equal">
      <formula>"Y"</formula>
    </cfRule>
  </conditionalFormatting>
  <conditionalFormatting sqref="H85">
    <cfRule type="cellIs" dxfId="77" priority="77" operator="equal">
      <formula>"N"</formula>
    </cfRule>
    <cfRule type="cellIs" dxfId="76" priority="78" operator="equal">
      <formula>"Y"</formula>
    </cfRule>
  </conditionalFormatting>
  <conditionalFormatting sqref="E85:G85 K85">
    <cfRule type="cellIs" dxfId="75" priority="75" operator="lessThan">
      <formula>0</formula>
    </cfRule>
    <cfRule type="cellIs" dxfId="74" priority="76" operator="greaterThan">
      <formula>0</formula>
    </cfRule>
  </conditionalFormatting>
  <conditionalFormatting sqref="J85">
    <cfRule type="cellIs" dxfId="73" priority="73" operator="equal">
      <formula>"N"</formula>
    </cfRule>
    <cfRule type="cellIs" dxfId="72" priority="74" operator="equal">
      <formula>"Y"</formula>
    </cfRule>
  </conditionalFormatting>
  <conditionalFormatting sqref="H86">
    <cfRule type="cellIs" dxfId="71" priority="71" operator="equal">
      <formula>"N"</formula>
    </cfRule>
    <cfRule type="cellIs" dxfId="70" priority="72" operator="equal">
      <formula>"Y"</formula>
    </cfRule>
  </conditionalFormatting>
  <conditionalFormatting sqref="E86:G86 K86">
    <cfRule type="cellIs" dxfId="69" priority="69" operator="lessThan">
      <formula>0</formula>
    </cfRule>
    <cfRule type="cellIs" dxfId="68" priority="70" operator="greaterThan">
      <formula>0</formula>
    </cfRule>
  </conditionalFormatting>
  <conditionalFormatting sqref="J86">
    <cfRule type="cellIs" dxfId="67" priority="67" operator="equal">
      <formula>"N"</formula>
    </cfRule>
    <cfRule type="cellIs" dxfId="66" priority="68" operator="equal">
      <formula>"Y"</formula>
    </cfRule>
  </conditionalFormatting>
  <conditionalFormatting sqref="I87:I88">
    <cfRule type="cellIs" dxfId="65" priority="65" operator="equal">
      <formula>"N"</formula>
    </cfRule>
    <cfRule type="cellIs" dxfId="64" priority="66" operator="equal">
      <formula>"Y"</formula>
    </cfRule>
  </conditionalFormatting>
  <conditionalFormatting sqref="H87">
    <cfRule type="cellIs" dxfId="63" priority="63" operator="equal">
      <formula>"N"</formula>
    </cfRule>
    <cfRule type="cellIs" dxfId="62" priority="64" operator="equal">
      <formula>"Y"</formula>
    </cfRule>
  </conditionalFormatting>
  <conditionalFormatting sqref="E87:G87 K87">
    <cfRule type="cellIs" dxfId="61" priority="61" operator="lessThan">
      <formula>0</formula>
    </cfRule>
    <cfRule type="cellIs" dxfId="60" priority="62" operator="greaterThan">
      <formula>0</formula>
    </cfRule>
  </conditionalFormatting>
  <conditionalFormatting sqref="J87">
    <cfRule type="cellIs" dxfId="59" priority="59" operator="equal">
      <formula>"N"</formula>
    </cfRule>
    <cfRule type="cellIs" dxfId="58" priority="60" operator="equal">
      <formula>"Y"</formula>
    </cfRule>
  </conditionalFormatting>
  <conditionalFormatting sqref="H88">
    <cfRule type="cellIs" dxfId="57" priority="57" operator="equal">
      <formula>"N"</formula>
    </cfRule>
    <cfRule type="cellIs" dxfId="56" priority="58" operator="equal">
      <formula>"Y"</formula>
    </cfRule>
  </conditionalFormatting>
  <conditionalFormatting sqref="E88:G88 K88">
    <cfRule type="cellIs" dxfId="55" priority="55" operator="lessThan">
      <formula>0</formula>
    </cfRule>
    <cfRule type="cellIs" dxfId="54" priority="56" operator="greaterThan">
      <formula>0</formula>
    </cfRule>
  </conditionalFormatting>
  <conditionalFormatting sqref="J88">
    <cfRule type="cellIs" dxfId="53" priority="53" operator="equal">
      <formula>"N"</formula>
    </cfRule>
    <cfRule type="cellIs" dxfId="52" priority="54" operator="equal">
      <formula>"Y"</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00.참고</vt:lpstr>
      <vt:lpstr>01-1.지표</vt:lpstr>
      <vt:lpstr>01-2.차트</vt:lpstr>
      <vt:lpstr>02.원칙</vt:lpstr>
      <vt:lpstr>03.모의투자</vt:lpstr>
      <vt:lpstr>04.스탑로스</vt:lpstr>
      <vt:lpstr>99.시뮬레이션1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B-059</dc:creator>
  <cp:lastModifiedBy>jysn007</cp:lastModifiedBy>
  <dcterms:created xsi:type="dcterms:W3CDTF">2020-01-02T05:34:36Z</dcterms:created>
  <dcterms:modified xsi:type="dcterms:W3CDTF">2020-03-28T23:26:30Z</dcterms:modified>
</cp:coreProperties>
</file>