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Workspace\毕设\3.10\Paper\Data\"/>
    </mc:Choice>
  </mc:AlternateContent>
  <xr:revisionPtr revIDLastSave="0" documentId="13_ncr:1_{7CCC2FEC-83AF-4425-8FF5-B3F6069DE4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18" i="1"/>
  <c r="J18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G2" i="1"/>
  <c r="G3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G11" i="1" l="1"/>
  <c r="G12" i="1"/>
  <c r="G13" i="1"/>
  <c r="G14" i="1"/>
  <c r="G15" i="1"/>
  <c r="G16" i="1"/>
  <c r="G17" i="1"/>
  <c r="G10" i="1"/>
  <c r="G4" i="1"/>
  <c r="G5" i="1"/>
  <c r="G6" i="1"/>
  <c r="G7" i="1"/>
  <c r="G8" i="1"/>
  <c r="G9" i="1"/>
  <c r="E17" i="1"/>
  <c r="D44" i="1"/>
  <c r="I9" i="1" s="1"/>
  <c r="D43" i="1"/>
  <c r="I16" i="1" s="1"/>
  <c r="D42" i="1"/>
  <c r="I7" i="1" s="1"/>
  <c r="D41" i="1"/>
  <c r="D40" i="1"/>
  <c r="I5" i="1" s="1"/>
  <c r="D39" i="1"/>
  <c r="D38" i="1"/>
  <c r="I11" i="1" s="1"/>
  <c r="D37" i="1"/>
  <c r="I10" i="1" s="1"/>
  <c r="I17" i="1" l="1"/>
  <c r="I3" i="1"/>
  <c r="I8" i="1"/>
  <c r="I15" i="1"/>
  <c r="I6" i="1"/>
  <c r="I14" i="1"/>
  <c r="I2" i="1"/>
  <c r="I13" i="1"/>
  <c r="I4" i="1"/>
  <c r="I12" i="1"/>
</calcChain>
</file>

<file path=xl/sharedStrings.xml><?xml version="1.0" encoding="utf-8"?>
<sst xmlns="http://schemas.openxmlformats.org/spreadsheetml/2006/main" count="42" uniqueCount="25">
  <si>
    <t>数据量</t>
    <phoneticPr fontId="1" type="noConversion"/>
  </si>
  <si>
    <t>GSE81861</t>
    <phoneticPr fontId="1" type="noConversion"/>
  </si>
  <si>
    <t>非零</t>
    <phoneticPr fontId="1" type="noConversion"/>
  </si>
  <si>
    <t>cutoff</t>
    <phoneticPr fontId="1" type="noConversion"/>
  </si>
  <si>
    <t>MCA_Lung3</t>
    <phoneticPr fontId="1" type="noConversion"/>
  </si>
  <si>
    <t>MCA_Pancreas</t>
    <phoneticPr fontId="1" type="noConversion"/>
  </si>
  <si>
    <t>MCA_Brain1</t>
    <phoneticPr fontId="1" type="noConversion"/>
  </si>
  <si>
    <t>MCA_Stomach</t>
    <phoneticPr fontId="1" type="noConversion"/>
  </si>
  <si>
    <t>GSE67835</t>
    <phoneticPr fontId="1" type="noConversion"/>
  </si>
  <si>
    <t>GSE75688</t>
    <phoneticPr fontId="1" type="noConversion"/>
  </si>
  <si>
    <t>GSE84465</t>
    <phoneticPr fontId="1" type="noConversion"/>
  </si>
  <si>
    <t>使用MEBF矩阵分解算法处理</t>
    <phoneticPr fontId="1" type="noConversion"/>
  </si>
  <si>
    <t>原始数据量</t>
    <phoneticPr fontId="1" type="noConversion"/>
  </si>
  <si>
    <t>数据集名称</t>
    <phoneticPr fontId="1" type="noConversion"/>
  </si>
  <si>
    <t>列数</t>
    <phoneticPr fontId="1" type="noConversion"/>
  </si>
  <si>
    <t>行数</t>
    <phoneticPr fontId="1" type="noConversion"/>
  </si>
  <si>
    <t>矩阵分解处理方式</t>
    <phoneticPr fontId="1" type="noConversion"/>
  </si>
  <si>
    <t>布尔化方式</t>
    <phoneticPr fontId="1" type="noConversion"/>
  </si>
  <si>
    <t>有分解去重剩行</t>
    <phoneticPr fontId="1" type="noConversion"/>
  </si>
  <si>
    <t>有分解剩余数据量</t>
    <phoneticPr fontId="1" type="noConversion"/>
  </si>
  <si>
    <t>无分解剩余行</t>
    <phoneticPr fontId="1" type="noConversion"/>
  </si>
  <si>
    <t>无分解去重剩余数据量</t>
    <phoneticPr fontId="1" type="noConversion"/>
  </si>
  <si>
    <t>原数据数据量</t>
    <phoneticPr fontId="1" type="noConversion"/>
  </si>
  <si>
    <t>分解后去重减少量</t>
    <phoneticPr fontId="1" type="noConversion"/>
  </si>
  <si>
    <t>无分解去重减少量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</si>
</sst>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00%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name val="等线"/>
      <family val="2"/>
      <scheme val="minor"/>
    </font>
    <font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176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使用矩阵分解算法带来的数据量变化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3087248322147652"/>
          <c:y val="6.845383603189012E-2"/>
          <c:w val="0.67879342598953651"/>
          <c:h val="0.73676269896947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有分解剩余数据量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MCA_Lung3</c:v>
                </c:pt>
                <c:pt idx="1">
                  <c:v>MCA_Pancreas</c:v>
                </c:pt>
                <c:pt idx="2">
                  <c:v>MCA_Brain1</c:v>
                </c:pt>
                <c:pt idx="3">
                  <c:v>MCA_Stomach</c:v>
                </c:pt>
                <c:pt idx="4">
                  <c:v>GSE81861</c:v>
                </c:pt>
                <c:pt idx="5">
                  <c:v>GSE67835</c:v>
                </c:pt>
                <c:pt idx="6">
                  <c:v>GSE75688</c:v>
                </c:pt>
                <c:pt idx="7">
                  <c:v>GSE84465</c:v>
                </c:pt>
              </c:strCache>
            </c:strRef>
          </c:cat>
          <c:val>
            <c:numRef>
              <c:f>Sheet1!$E$2:$E$9</c:f>
              <c:numCache>
                <c:formatCode>#,##0_ </c:formatCode>
                <c:ptCount val="8"/>
                <c:pt idx="0">
                  <c:v>349830</c:v>
                </c:pt>
                <c:pt idx="1">
                  <c:v>418475</c:v>
                </c:pt>
                <c:pt idx="2">
                  <c:v>360542</c:v>
                </c:pt>
                <c:pt idx="3">
                  <c:v>656183</c:v>
                </c:pt>
                <c:pt idx="4">
                  <c:v>134625</c:v>
                </c:pt>
                <c:pt idx="5">
                  <c:v>54522</c:v>
                </c:pt>
                <c:pt idx="6">
                  <c:v>130005</c:v>
                </c:pt>
                <c:pt idx="7">
                  <c:v>581418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2-4E8A-8A2A-98480D5BDC4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无分解去重剩余数据量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MCA_Lung3</c:v>
                </c:pt>
                <c:pt idx="1">
                  <c:v>MCA_Pancreas</c:v>
                </c:pt>
                <c:pt idx="2">
                  <c:v>MCA_Brain1</c:v>
                </c:pt>
                <c:pt idx="3">
                  <c:v>MCA_Stomach</c:v>
                </c:pt>
                <c:pt idx="4">
                  <c:v>GSE81861</c:v>
                </c:pt>
                <c:pt idx="5">
                  <c:v>GSE67835</c:v>
                </c:pt>
                <c:pt idx="6">
                  <c:v>GSE75688</c:v>
                </c:pt>
                <c:pt idx="7">
                  <c:v>GSE84465</c:v>
                </c:pt>
              </c:strCache>
            </c:strRef>
          </c:cat>
          <c:val>
            <c:numRef>
              <c:f>Sheet1!$G$2:$G$9</c:f>
              <c:numCache>
                <c:formatCode>#,##0_ </c:formatCode>
                <c:ptCount val="8"/>
                <c:pt idx="0">
                  <c:v>81810885</c:v>
                </c:pt>
                <c:pt idx="1">
                  <c:v>82769950</c:v>
                </c:pt>
                <c:pt idx="2">
                  <c:v>66508962</c:v>
                </c:pt>
                <c:pt idx="3">
                  <c:v>60309183</c:v>
                </c:pt>
                <c:pt idx="4">
                  <c:v>11097000</c:v>
                </c:pt>
                <c:pt idx="5">
                  <c:v>9559990</c:v>
                </c:pt>
                <c:pt idx="6">
                  <c:v>16594095</c:v>
                </c:pt>
                <c:pt idx="7">
                  <c:v>78749838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2-4E8A-8A2A-98480D5BDC4F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原数据数据量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MCA_Lung3</c:v>
                </c:pt>
                <c:pt idx="1">
                  <c:v>MCA_Pancreas</c:v>
                </c:pt>
                <c:pt idx="2">
                  <c:v>MCA_Brain1</c:v>
                </c:pt>
                <c:pt idx="3">
                  <c:v>MCA_Stomach</c:v>
                </c:pt>
                <c:pt idx="4">
                  <c:v>GSE81861</c:v>
                </c:pt>
                <c:pt idx="5">
                  <c:v>GSE67835</c:v>
                </c:pt>
                <c:pt idx="6">
                  <c:v>GSE75688</c:v>
                </c:pt>
                <c:pt idx="7">
                  <c:v>GSE84465</c:v>
                </c:pt>
              </c:strCache>
            </c:strRef>
          </c:cat>
          <c:val>
            <c:numRef>
              <c:f>Sheet1!$H$2:$H$9</c:f>
              <c:numCache>
                <c:formatCode>#,##0_ </c:formatCode>
                <c:ptCount val="8"/>
                <c:pt idx="0">
                  <c:v>88771605</c:v>
                </c:pt>
                <c:pt idx="1">
                  <c:v>89346615</c:v>
                </c:pt>
                <c:pt idx="2">
                  <c:v>74187035</c:v>
                </c:pt>
                <c:pt idx="3">
                  <c:v>66242902</c:v>
                </c:pt>
                <c:pt idx="4">
                  <c:v>13701000</c:v>
                </c:pt>
                <c:pt idx="5">
                  <c:v>10293008</c:v>
                </c:pt>
                <c:pt idx="6">
                  <c:v>19212385</c:v>
                </c:pt>
                <c:pt idx="7">
                  <c:v>84215885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2-4E8A-8A2A-98480D5BD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8147872"/>
        <c:axId val="1784737264"/>
      </c:barChart>
      <c:lineChart>
        <c:grouping val="standard"/>
        <c:varyColors val="0"/>
        <c:ser>
          <c:idx val="3"/>
          <c:order val="3"/>
          <c:tx>
            <c:strRef>
              <c:f>Sheet1!$I$1</c:f>
              <c:strCache>
                <c:ptCount val="1"/>
                <c:pt idx="0">
                  <c:v>分解后去重减少量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MCA_Lung3</c:v>
                </c:pt>
                <c:pt idx="1">
                  <c:v>MCA_Pancreas</c:v>
                </c:pt>
                <c:pt idx="2">
                  <c:v>MCA_Brain1</c:v>
                </c:pt>
                <c:pt idx="3">
                  <c:v>MCA_Stomach</c:v>
                </c:pt>
                <c:pt idx="4">
                  <c:v>GSE81861</c:v>
                </c:pt>
                <c:pt idx="5">
                  <c:v>GSE67835</c:v>
                </c:pt>
                <c:pt idx="6">
                  <c:v>GSE75688</c:v>
                </c:pt>
                <c:pt idx="7">
                  <c:v>GSE84465</c:v>
                </c:pt>
              </c:strCache>
            </c:strRef>
          </c:cat>
          <c:val>
            <c:numRef>
              <c:f>Sheet1!$I$2:$I$9</c:f>
              <c:numCache>
                <c:formatCode>0.0000%</c:formatCode>
                <c:ptCount val="8"/>
                <c:pt idx="0">
                  <c:v>0.9960592128530289</c:v>
                </c:pt>
                <c:pt idx="1">
                  <c:v>0.9953162747128137</c:v>
                </c:pt>
                <c:pt idx="2">
                  <c:v>0.99514009422266303</c:v>
                </c:pt>
                <c:pt idx="3">
                  <c:v>0.99009428964932722</c:v>
                </c:pt>
                <c:pt idx="4">
                  <c:v>0.99017407488504494</c:v>
                </c:pt>
                <c:pt idx="5">
                  <c:v>0.99470300615718943</c:v>
                </c:pt>
                <c:pt idx="6">
                  <c:v>0.99323327114254689</c:v>
                </c:pt>
                <c:pt idx="7">
                  <c:v>0.99309610057532494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2-4E8A-8A2A-98480D5BDC4F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无分解去重减少量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MCA_Lung3</c:v>
                </c:pt>
                <c:pt idx="1">
                  <c:v>MCA_Pancreas</c:v>
                </c:pt>
                <c:pt idx="2">
                  <c:v>MCA_Brain1</c:v>
                </c:pt>
                <c:pt idx="3">
                  <c:v>MCA_Stomach</c:v>
                </c:pt>
                <c:pt idx="4">
                  <c:v>GSE81861</c:v>
                </c:pt>
                <c:pt idx="5">
                  <c:v>GSE67835</c:v>
                </c:pt>
                <c:pt idx="6">
                  <c:v>GSE75688</c:v>
                </c:pt>
                <c:pt idx="7">
                  <c:v>GSE84465</c:v>
                </c:pt>
              </c:strCache>
            </c:strRef>
          </c:cat>
          <c:val>
            <c:numRef>
              <c:f>Sheet1!$J$2:$J$9</c:f>
              <c:numCache>
                <c:formatCode>0.0000%</c:formatCode>
                <c:ptCount val="8"/>
                <c:pt idx="0">
                  <c:v>7.8411559642297735E-2</c:v>
                </c:pt>
                <c:pt idx="1">
                  <c:v>7.3608440565991251E-2</c:v>
                </c:pt>
                <c:pt idx="2">
                  <c:v>0.10349615670716583</c:v>
                </c:pt>
                <c:pt idx="3">
                  <c:v>8.9575166860896283E-2</c:v>
                </c:pt>
                <c:pt idx="4">
                  <c:v>0.19005911977227941</c:v>
                </c:pt>
                <c:pt idx="5">
                  <c:v>7.1215139442231123E-2</c:v>
                </c:pt>
                <c:pt idx="6">
                  <c:v>0.13628136225669019</c:v>
                </c:pt>
                <c:pt idx="7">
                  <c:v>6.4905177924568513E-2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2-4E8A-8A2A-98480D5BD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8149472"/>
        <c:axId val="1784733936"/>
      </c:lineChart>
      <c:catAx>
        <c:axId val="16281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737264"/>
        <c:crosses val="autoZero"/>
        <c:auto val="1"/>
        <c:lblAlgn val="ctr"/>
        <c:lblOffset val="100"/>
        <c:noMultiLvlLbl val="0"/>
      </c:catAx>
      <c:valAx>
        <c:axId val="17847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数据量</a:t>
                </a:r>
              </a:p>
            </c:rich>
          </c:tx>
          <c:layout>
            <c:manualLayout>
              <c:xMode val="edge"/>
              <c:yMode val="edge"/>
              <c:x val="7.279353168102308E-2"/>
              <c:y val="0.43076636197955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147872"/>
        <c:crosses val="autoZero"/>
        <c:crossBetween val="between"/>
      </c:valAx>
      <c:valAx>
        <c:axId val="178473393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减少数据量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149472"/>
        <c:crosses val="max"/>
        <c:crossBetween val="between"/>
      </c:valAx>
      <c:catAx>
        <c:axId val="1628149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47339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使用矩阵分解算法带来的数据量变化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3809523809523808"/>
          <c:y val="6.3091967646401265E-2"/>
          <c:w val="0.66946122119350471"/>
          <c:h val="0.75172249687510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有分解剩余数据量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Sheet1!$C$10:$C$17</c:f>
              <c:strCache>
                <c:ptCount val="8"/>
                <c:pt idx="0">
                  <c:v>MCA_Lung3</c:v>
                </c:pt>
                <c:pt idx="1">
                  <c:v>MCA_Pancreas</c:v>
                </c:pt>
                <c:pt idx="2">
                  <c:v>MCA_Brain1</c:v>
                </c:pt>
                <c:pt idx="3">
                  <c:v>MCA_Stomach</c:v>
                </c:pt>
                <c:pt idx="4">
                  <c:v>GSE81861</c:v>
                </c:pt>
                <c:pt idx="5">
                  <c:v>GSE67835</c:v>
                </c:pt>
                <c:pt idx="6">
                  <c:v>GSE75688</c:v>
                </c:pt>
                <c:pt idx="7">
                  <c:v>GSE84465</c:v>
                </c:pt>
              </c:strCache>
            </c:strRef>
          </c:cat>
          <c:val>
            <c:numRef>
              <c:f>Sheet1!$E$10:$E$17</c:f>
              <c:numCache>
                <c:formatCode>#,##0_ </c:formatCode>
                <c:ptCount val="8"/>
                <c:pt idx="0">
                  <c:v>349830</c:v>
                </c:pt>
                <c:pt idx="1">
                  <c:v>418475</c:v>
                </c:pt>
                <c:pt idx="2">
                  <c:v>360542</c:v>
                </c:pt>
                <c:pt idx="3">
                  <c:v>656183</c:v>
                </c:pt>
                <c:pt idx="4">
                  <c:v>105000</c:v>
                </c:pt>
                <c:pt idx="5">
                  <c:v>54522</c:v>
                </c:pt>
                <c:pt idx="6">
                  <c:v>166385</c:v>
                </c:pt>
                <c:pt idx="7">
                  <c:v>581418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2-4E8A-8A2A-98480D5BDC4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无分解去重剩余数据量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Sheet1!$C$10:$C$17</c:f>
              <c:strCache>
                <c:ptCount val="8"/>
                <c:pt idx="0">
                  <c:v>MCA_Lung3</c:v>
                </c:pt>
                <c:pt idx="1">
                  <c:v>MCA_Pancreas</c:v>
                </c:pt>
                <c:pt idx="2">
                  <c:v>MCA_Brain1</c:v>
                </c:pt>
                <c:pt idx="3">
                  <c:v>MCA_Stomach</c:v>
                </c:pt>
                <c:pt idx="4">
                  <c:v>GSE81861</c:v>
                </c:pt>
                <c:pt idx="5">
                  <c:v>GSE67835</c:v>
                </c:pt>
                <c:pt idx="6">
                  <c:v>GSE75688</c:v>
                </c:pt>
                <c:pt idx="7">
                  <c:v>GSE84465</c:v>
                </c:pt>
              </c:strCache>
            </c:strRef>
          </c:cat>
          <c:val>
            <c:numRef>
              <c:f>Sheet1!$G$10:$G$17</c:f>
              <c:numCache>
                <c:formatCode>#,##0_ </c:formatCode>
                <c:ptCount val="8"/>
                <c:pt idx="0">
                  <c:v>81810885</c:v>
                </c:pt>
                <c:pt idx="1">
                  <c:v>82769950</c:v>
                </c:pt>
                <c:pt idx="2">
                  <c:v>66508962</c:v>
                </c:pt>
                <c:pt idx="3">
                  <c:v>60309183</c:v>
                </c:pt>
                <c:pt idx="4">
                  <c:v>11067000</c:v>
                </c:pt>
                <c:pt idx="5">
                  <c:v>9559990</c:v>
                </c:pt>
                <c:pt idx="6">
                  <c:v>16587140</c:v>
                </c:pt>
                <c:pt idx="7">
                  <c:v>78749838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2-4E8A-8A2A-98480D5BDC4F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原数据数据量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Sheet1!$C$10:$C$17</c:f>
              <c:strCache>
                <c:ptCount val="8"/>
                <c:pt idx="0">
                  <c:v>MCA_Lung3</c:v>
                </c:pt>
                <c:pt idx="1">
                  <c:v>MCA_Pancreas</c:v>
                </c:pt>
                <c:pt idx="2">
                  <c:v>MCA_Brain1</c:v>
                </c:pt>
                <c:pt idx="3">
                  <c:v>MCA_Stomach</c:v>
                </c:pt>
                <c:pt idx="4">
                  <c:v>GSE81861</c:v>
                </c:pt>
                <c:pt idx="5">
                  <c:v>GSE67835</c:v>
                </c:pt>
                <c:pt idx="6">
                  <c:v>GSE75688</c:v>
                </c:pt>
                <c:pt idx="7">
                  <c:v>GSE84465</c:v>
                </c:pt>
              </c:strCache>
            </c:strRef>
          </c:cat>
          <c:val>
            <c:numRef>
              <c:f>Sheet1!$H$10:$H$17</c:f>
              <c:numCache>
                <c:formatCode>#,##0_ </c:formatCode>
                <c:ptCount val="8"/>
                <c:pt idx="0">
                  <c:v>88771605</c:v>
                </c:pt>
                <c:pt idx="1">
                  <c:v>89346615</c:v>
                </c:pt>
                <c:pt idx="2">
                  <c:v>74187035</c:v>
                </c:pt>
                <c:pt idx="3">
                  <c:v>66242902</c:v>
                </c:pt>
                <c:pt idx="4">
                  <c:v>13701000</c:v>
                </c:pt>
                <c:pt idx="5">
                  <c:v>10293008</c:v>
                </c:pt>
                <c:pt idx="6">
                  <c:v>19212385</c:v>
                </c:pt>
                <c:pt idx="7">
                  <c:v>84215885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2-4E8A-8A2A-98480D5BD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8147872"/>
        <c:axId val="1784737264"/>
      </c:barChart>
      <c:lineChart>
        <c:grouping val="standard"/>
        <c:varyColors val="0"/>
        <c:ser>
          <c:idx val="3"/>
          <c:order val="3"/>
          <c:tx>
            <c:strRef>
              <c:f>Sheet1!$I$1</c:f>
              <c:strCache>
                <c:ptCount val="1"/>
                <c:pt idx="0">
                  <c:v>分解后去重减少量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Sheet1!$C$10:$C$17</c:f>
              <c:strCache>
                <c:ptCount val="8"/>
                <c:pt idx="0">
                  <c:v>MCA_Lung3</c:v>
                </c:pt>
                <c:pt idx="1">
                  <c:v>MCA_Pancreas</c:v>
                </c:pt>
                <c:pt idx="2">
                  <c:v>MCA_Brain1</c:v>
                </c:pt>
                <c:pt idx="3">
                  <c:v>MCA_Stomach</c:v>
                </c:pt>
                <c:pt idx="4">
                  <c:v>GSE81861</c:v>
                </c:pt>
                <c:pt idx="5">
                  <c:v>GSE67835</c:v>
                </c:pt>
                <c:pt idx="6">
                  <c:v>GSE75688</c:v>
                </c:pt>
                <c:pt idx="7">
                  <c:v>GSE84465</c:v>
                </c:pt>
              </c:strCache>
            </c:strRef>
          </c:cat>
          <c:val>
            <c:numRef>
              <c:f>Sheet1!$I$10:$I$17</c:f>
              <c:numCache>
                <c:formatCode>0.0000%</c:formatCode>
                <c:ptCount val="8"/>
                <c:pt idx="0">
                  <c:v>0.9960592128530289</c:v>
                </c:pt>
                <c:pt idx="1">
                  <c:v>0.9953162747128137</c:v>
                </c:pt>
                <c:pt idx="2">
                  <c:v>0.99514009422266303</c:v>
                </c:pt>
                <c:pt idx="3">
                  <c:v>0.99009428964932722</c:v>
                </c:pt>
                <c:pt idx="4">
                  <c:v>0.99233632581563391</c:v>
                </c:pt>
                <c:pt idx="5">
                  <c:v>0.99470300615718943</c:v>
                </c:pt>
                <c:pt idx="6">
                  <c:v>0.99133970092729251</c:v>
                </c:pt>
                <c:pt idx="7">
                  <c:v>0.99309610057532494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2-4E8A-8A2A-98480D5BDC4F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无分解去重减少量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Sheet1!$C$10:$C$17</c:f>
              <c:strCache>
                <c:ptCount val="8"/>
                <c:pt idx="0">
                  <c:v>MCA_Lung3</c:v>
                </c:pt>
                <c:pt idx="1">
                  <c:v>MCA_Pancreas</c:v>
                </c:pt>
                <c:pt idx="2">
                  <c:v>MCA_Brain1</c:v>
                </c:pt>
                <c:pt idx="3">
                  <c:v>MCA_Stomach</c:v>
                </c:pt>
                <c:pt idx="4">
                  <c:v>GSE81861</c:v>
                </c:pt>
                <c:pt idx="5">
                  <c:v>GSE67835</c:v>
                </c:pt>
                <c:pt idx="6">
                  <c:v>GSE75688</c:v>
                </c:pt>
                <c:pt idx="7">
                  <c:v>GSE84465</c:v>
                </c:pt>
              </c:strCache>
            </c:strRef>
          </c:cat>
          <c:val>
            <c:numRef>
              <c:f>Sheet1!$J$10:$J$17</c:f>
              <c:numCache>
                <c:formatCode>0.0000%</c:formatCode>
                <c:ptCount val="8"/>
                <c:pt idx="0">
                  <c:v>7.8411559642297735E-2</c:v>
                </c:pt>
                <c:pt idx="1">
                  <c:v>7.3608440565991251E-2</c:v>
                </c:pt>
                <c:pt idx="2">
                  <c:v>0.10349615670716583</c:v>
                </c:pt>
                <c:pt idx="3">
                  <c:v>8.9575166860896283E-2</c:v>
                </c:pt>
                <c:pt idx="4">
                  <c:v>0.19224874096781253</c:v>
                </c:pt>
                <c:pt idx="5">
                  <c:v>7.1215139442231123E-2</c:v>
                </c:pt>
                <c:pt idx="6">
                  <c:v>0.13664336832725343</c:v>
                </c:pt>
                <c:pt idx="7">
                  <c:v>6.4905177924568513E-2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2-4E8A-8A2A-98480D5BD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8149472"/>
        <c:axId val="1784733936"/>
      </c:lineChart>
      <c:catAx>
        <c:axId val="16281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737264"/>
        <c:crosses val="autoZero"/>
        <c:auto val="1"/>
        <c:lblAlgn val="ctr"/>
        <c:lblOffset val="100"/>
        <c:noMultiLvlLbl val="0"/>
      </c:catAx>
      <c:valAx>
        <c:axId val="17847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数据量</a:t>
                </a:r>
                <a:endParaRPr lang="zh-CN" altLang="zh-C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6.6578863483354872E-2"/>
              <c:y val="0.42706241197685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147872"/>
        <c:crosses val="autoZero"/>
        <c:crossBetween val="between"/>
      </c:valAx>
      <c:valAx>
        <c:axId val="178473393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减少数据量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149472"/>
        <c:crosses val="max"/>
        <c:crossBetween val="between"/>
      </c:valAx>
      <c:catAx>
        <c:axId val="1628149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47339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21</xdr:row>
      <xdr:rowOff>76201</xdr:rowOff>
    </xdr:from>
    <xdr:to>
      <xdr:col>17</xdr:col>
      <xdr:colOff>495299</xdr:colOff>
      <xdr:row>61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C37E846-E069-4E58-B857-DECE3B095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21</xdr:row>
      <xdr:rowOff>85724</xdr:rowOff>
    </xdr:from>
    <xdr:to>
      <xdr:col>7</xdr:col>
      <xdr:colOff>1228726</xdr:colOff>
      <xdr:row>62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663F12B-9883-45D4-BCE0-AD5D53D72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J21" sqref="J21"/>
    </sheetView>
  </sheetViews>
  <sheetFormatPr defaultRowHeight="14.25" x14ac:dyDescent="0.2"/>
  <cols>
    <col min="1" max="1" width="14.5" customWidth="1"/>
    <col min="2" max="2" width="8.875" customWidth="1"/>
    <col min="3" max="3" width="16.25" customWidth="1"/>
    <col min="4" max="4" width="24.875" customWidth="1"/>
    <col min="5" max="5" width="24.25" customWidth="1"/>
    <col min="6" max="6" width="27.75" customWidth="1"/>
    <col min="7" max="7" width="23" customWidth="1"/>
    <col min="8" max="8" width="19.75" customWidth="1"/>
    <col min="9" max="9" width="11.125" customWidth="1"/>
    <col min="11" max="11" width="11.75" customWidth="1"/>
    <col min="12" max="12" width="14.5" customWidth="1"/>
  </cols>
  <sheetData>
    <row r="1" spans="1:10" x14ac:dyDescent="0.2">
      <c r="A1" s="5" t="s">
        <v>16</v>
      </c>
      <c r="B1" s="5" t="s">
        <v>17</v>
      </c>
      <c r="C1" s="5" t="s">
        <v>13</v>
      </c>
      <c r="D1" s="5" t="s">
        <v>18</v>
      </c>
      <c r="E1" s="5" t="s">
        <v>19</v>
      </c>
      <c r="F1" s="5" t="s">
        <v>20</v>
      </c>
      <c r="G1" s="10" t="s">
        <v>21</v>
      </c>
      <c r="H1" t="s">
        <v>22</v>
      </c>
      <c r="I1" s="5" t="s">
        <v>23</v>
      </c>
      <c r="J1" s="10" t="s">
        <v>24</v>
      </c>
    </row>
    <row r="2" spans="1:10" ht="15.75" x14ac:dyDescent="0.2">
      <c r="A2" s="15" t="s">
        <v>11</v>
      </c>
      <c r="B2" s="14" t="s">
        <v>2</v>
      </c>
      <c r="C2" s="6" t="s">
        <v>4</v>
      </c>
      <c r="D2" s="7">
        <v>78</v>
      </c>
      <c r="E2" s="7">
        <f t="shared" ref="E2:E9" si="0">D2*C37</f>
        <v>349830</v>
      </c>
      <c r="F2" s="7">
        <v>18241</v>
      </c>
      <c r="G2" s="7">
        <f t="shared" ref="G2:G9" si="1">F2*C37</f>
        <v>81810885</v>
      </c>
      <c r="H2" s="2">
        <v>88771605</v>
      </c>
      <c r="I2" s="8">
        <f t="shared" ref="I2:I9" si="2">1-E2/D37</f>
        <v>0.9960592128530289</v>
      </c>
      <c r="J2" s="8">
        <f>1-G2/H2</f>
        <v>7.8411559642297735E-2</v>
      </c>
    </row>
    <row r="3" spans="1:10" ht="15.75" x14ac:dyDescent="0.2">
      <c r="A3" s="15"/>
      <c r="B3" s="14"/>
      <c r="C3" s="6" t="s">
        <v>5</v>
      </c>
      <c r="D3" s="7">
        <v>95</v>
      </c>
      <c r="E3" s="7">
        <f t="shared" si="0"/>
        <v>418475</v>
      </c>
      <c r="F3" s="7">
        <v>18790</v>
      </c>
      <c r="G3" s="7">
        <f t="shared" si="1"/>
        <v>82769950</v>
      </c>
      <c r="H3" s="2">
        <v>89346615</v>
      </c>
      <c r="I3" s="8">
        <f t="shared" si="2"/>
        <v>0.9953162747128137</v>
      </c>
      <c r="J3" s="8">
        <f t="shared" ref="J3:J17" si="3">1-G3/H3</f>
        <v>7.3608440565991251E-2</v>
      </c>
    </row>
    <row r="4" spans="1:10" ht="15.75" x14ac:dyDescent="0.2">
      <c r="A4" s="15"/>
      <c r="B4" s="14"/>
      <c r="C4" s="6" t="s">
        <v>6</v>
      </c>
      <c r="D4" s="7">
        <v>98</v>
      </c>
      <c r="E4" s="7">
        <f t="shared" si="0"/>
        <v>360542</v>
      </c>
      <c r="F4" s="7">
        <v>18078</v>
      </c>
      <c r="G4" s="7">
        <f t="shared" si="1"/>
        <v>66508962</v>
      </c>
      <c r="H4" s="2">
        <v>74187035</v>
      </c>
      <c r="I4" s="8">
        <f t="shared" si="2"/>
        <v>0.99514009422266303</v>
      </c>
      <c r="J4" s="8">
        <f t="shared" si="3"/>
        <v>0.10349615670716583</v>
      </c>
    </row>
    <row r="5" spans="1:10" ht="15.75" x14ac:dyDescent="0.2">
      <c r="A5" s="15"/>
      <c r="B5" s="14"/>
      <c r="C5" s="6" t="s">
        <v>7</v>
      </c>
      <c r="D5" s="7">
        <v>187</v>
      </c>
      <c r="E5" s="7">
        <f t="shared" si="0"/>
        <v>656183</v>
      </c>
      <c r="F5" s="7">
        <v>17187</v>
      </c>
      <c r="G5" s="7">
        <f t="shared" si="1"/>
        <v>60309183</v>
      </c>
      <c r="H5" s="2">
        <v>66242902</v>
      </c>
      <c r="I5" s="8">
        <f t="shared" si="2"/>
        <v>0.99009428964932722</v>
      </c>
      <c r="J5" s="8">
        <f t="shared" si="3"/>
        <v>8.9575166860896283E-2</v>
      </c>
    </row>
    <row r="6" spans="1:10" ht="15.75" x14ac:dyDescent="0.2">
      <c r="A6" s="15"/>
      <c r="B6" s="14"/>
      <c r="C6" s="6" t="s">
        <v>1</v>
      </c>
      <c r="D6" s="7">
        <v>359</v>
      </c>
      <c r="E6" s="7">
        <f t="shared" si="0"/>
        <v>134625</v>
      </c>
      <c r="F6" s="7">
        <v>29592</v>
      </c>
      <c r="G6" s="7">
        <f t="shared" si="1"/>
        <v>11097000</v>
      </c>
      <c r="H6" s="2">
        <v>13701000</v>
      </c>
      <c r="I6" s="8">
        <f t="shared" si="2"/>
        <v>0.99017407488504494</v>
      </c>
      <c r="J6" s="8">
        <f t="shared" si="3"/>
        <v>0.19005911977227941</v>
      </c>
    </row>
    <row r="7" spans="1:10" ht="15.75" x14ac:dyDescent="0.2">
      <c r="A7" s="15"/>
      <c r="B7" s="14"/>
      <c r="C7" s="6" t="s">
        <v>8</v>
      </c>
      <c r="D7" s="7">
        <v>117</v>
      </c>
      <c r="E7" s="7">
        <f t="shared" si="0"/>
        <v>54522</v>
      </c>
      <c r="F7" s="7">
        <v>20515</v>
      </c>
      <c r="G7" s="7">
        <f t="shared" si="1"/>
        <v>9559990</v>
      </c>
      <c r="H7" s="2">
        <v>10293008</v>
      </c>
      <c r="I7" s="8">
        <f t="shared" si="2"/>
        <v>0.99470300615718943</v>
      </c>
      <c r="J7" s="8">
        <f t="shared" si="3"/>
        <v>7.1215139442231123E-2</v>
      </c>
    </row>
    <row r="8" spans="1:10" ht="15.75" x14ac:dyDescent="0.2">
      <c r="A8" s="15"/>
      <c r="B8" s="14"/>
      <c r="C8" s="6" t="s">
        <v>9</v>
      </c>
      <c r="D8" s="7">
        <v>243</v>
      </c>
      <c r="E8" s="7">
        <f t="shared" si="0"/>
        <v>130005</v>
      </c>
      <c r="F8" s="7">
        <v>31017</v>
      </c>
      <c r="G8" s="7">
        <f t="shared" si="1"/>
        <v>16594095</v>
      </c>
      <c r="H8" s="2">
        <v>19212385</v>
      </c>
      <c r="I8" s="8">
        <f t="shared" si="2"/>
        <v>0.99323327114254689</v>
      </c>
      <c r="J8" s="8">
        <f t="shared" si="3"/>
        <v>0.13628136225669019</v>
      </c>
    </row>
    <row r="9" spans="1:10" ht="15.75" x14ac:dyDescent="0.2">
      <c r="A9" s="15"/>
      <c r="B9" s="14"/>
      <c r="C9" s="6" t="s">
        <v>10</v>
      </c>
      <c r="D9" s="7">
        <v>162</v>
      </c>
      <c r="E9" s="7">
        <f t="shared" si="0"/>
        <v>581418</v>
      </c>
      <c r="F9" s="7">
        <v>21942</v>
      </c>
      <c r="G9" s="7">
        <f t="shared" si="1"/>
        <v>78749838</v>
      </c>
      <c r="H9" s="2">
        <v>84215885</v>
      </c>
      <c r="I9" s="8">
        <f t="shared" si="2"/>
        <v>0.99309610057532494</v>
      </c>
      <c r="J9" s="8">
        <f t="shared" si="3"/>
        <v>6.4905177924568513E-2</v>
      </c>
    </row>
    <row r="10" spans="1:10" ht="15.75" x14ac:dyDescent="0.2">
      <c r="A10" s="15"/>
      <c r="B10" s="14" t="s">
        <v>3</v>
      </c>
      <c r="C10" s="6" t="s">
        <v>4</v>
      </c>
      <c r="D10" s="7">
        <v>78</v>
      </c>
      <c r="E10" s="7">
        <f t="shared" ref="E10:E17" si="4">D10*C37</f>
        <v>349830</v>
      </c>
      <c r="F10" s="7">
        <v>18241</v>
      </c>
      <c r="G10" s="7">
        <f t="shared" ref="G10:G17" si="5">F10*C37</f>
        <v>81810885</v>
      </c>
      <c r="H10" s="2">
        <v>88771605</v>
      </c>
      <c r="I10" s="8">
        <f t="shared" ref="I10:I17" si="6">1-E10/D37</f>
        <v>0.9960592128530289</v>
      </c>
      <c r="J10" s="8">
        <f t="shared" si="3"/>
        <v>7.8411559642297735E-2</v>
      </c>
    </row>
    <row r="11" spans="1:10" ht="15.75" x14ac:dyDescent="0.2">
      <c r="A11" s="15"/>
      <c r="B11" s="14"/>
      <c r="C11" s="6" t="s">
        <v>5</v>
      </c>
      <c r="D11" s="7">
        <v>95</v>
      </c>
      <c r="E11" s="7">
        <f t="shared" si="4"/>
        <v>418475</v>
      </c>
      <c r="F11" s="7">
        <v>18790</v>
      </c>
      <c r="G11" s="7">
        <f t="shared" si="5"/>
        <v>82769950</v>
      </c>
      <c r="H11" s="2">
        <v>89346615</v>
      </c>
      <c r="I11" s="8">
        <f t="shared" si="6"/>
        <v>0.9953162747128137</v>
      </c>
      <c r="J11" s="8">
        <f t="shared" si="3"/>
        <v>7.3608440565991251E-2</v>
      </c>
    </row>
    <row r="12" spans="1:10" ht="15.75" x14ac:dyDescent="0.2">
      <c r="A12" s="15"/>
      <c r="B12" s="14"/>
      <c r="C12" s="6" t="s">
        <v>6</v>
      </c>
      <c r="D12" s="7">
        <v>98</v>
      </c>
      <c r="E12" s="7">
        <f t="shared" si="4"/>
        <v>360542</v>
      </c>
      <c r="F12" s="7">
        <v>18078</v>
      </c>
      <c r="G12" s="7">
        <f t="shared" si="5"/>
        <v>66508962</v>
      </c>
      <c r="H12" s="2">
        <v>74187035</v>
      </c>
      <c r="I12" s="8">
        <f t="shared" si="6"/>
        <v>0.99514009422266303</v>
      </c>
      <c r="J12" s="8">
        <f t="shared" si="3"/>
        <v>0.10349615670716583</v>
      </c>
    </row>
    <row r="13" spans="1:10" ht="15.75" x14ac:dyDescent="0.2">
      <c r="A13" s="15"/>
      <c r="B13" s="14"/>
      <c r="C13" s="6" t="s">
        <v>7</v>
      </c>
      <c r="D13" s="7">
        <v>187</v>
      </c>
      <c r="E13" s="7">
        <f t="shared" si="4"/>
        <v>656183</v>
      </c>
      <c r="F13" s="7">
        <v>17187</v>
      </c>
      <c r="G13" s="7">
        <f t="shared" si="5"/>
        <v>60309183</v>
      </c>
      <c r="H13" s="2">
        <v>66242902</v>
      </c>
      <c r="I13" s="8">
        <f t="shared" si="6"/>
        <v>0.99009428964932722</v>
      </c>
      <c r="J13" s="8">
        <f t="shared" si="3"/>
        <v>8.9575166860896283E-2</v>
      </c>
    </row>
    <row r="14" spans="1:10" ht="15.75" x14ac:dyDescent="0.2">
      <c r="A14" s="15"/>
      <c r="B14" s="14"/>
      <c r="C14" s="6" t="s">
        <v>1</v>
      </c>
      <c r="D14" s="7">
        <v>280</v>
      </c>
      <c r="E14" s="7">
        <f t="shared" si="4"/>
        <v>105000</v>
      </c>
      <c r="F14" s="7">
        <v>29512</v>
      </c>
      <c r="G14" s="7">
        <f t="shared" si="5"/>
        <v>11067000</v>
      </c>
      <c r="H14" s="2">
        <v>13701000</v>
      </c>
      <c r="I14" s="8">
        <f t="shared" si="6"/>
        <v>0.99233632581563391</v>
      </c>
      <c r="J14" s="8">
        <f t="shared" si="3"/>
        <v>0.19224874096781253</v>
      </c>
    </row>
    <row r="15" spans="1:10" ht="15.75" x14ac:dyDescent="0.2">
      <c r="A15" s="15"/>
      <c r="B15" s="14"/>
      <c r="C15" s="6" t="s">
        <v>8</v>
      </c>
      <c r="D15" s="7">
        <v>117</v>
      </c>
      <c r="E15" s="7">
        <f t="shared" si="4"/>
        <v>54522</v>
      </c>
      <c r="F15" s="7">
        <v>20515</v>
      </c>
      <c r="G15" s="7">
        <f t="shared" si="5"/>
        <v>9559990</v>
      </c>
      <c r="H15" s="2">
        <v>10293008</v>
      </c>
      <c r="I15" s="8">
        <f t="shared" si="6"/>
        <v>0.99470300615718943</v>
      </c>
      <c r="J15" s="8">
        <f t="shared" si="3"/>
        <v>7.1215139442231123E-2</v>
      </c>
    </row>
    <row r="16" spans="1:10" ht="15.75" x14ac:dyDescent="0.2">
      <c r="A16" s="15"/>
      <c r="B16" s="14"/>
      <c r="C16" s="6" t="s">
        <v>9</v>
      </c>
      <c r="D16" s="7">
        <v>311</v>
      </c>
      <c r="E16" s="7">
        <f t="shared" si="4"/>
        <v>166385</v>
      </c>
      <c r="F16" s="7">
        <v>31004</v>
      </c>
      <c r="G16" s="7">
        <f t="shared" si="5"/>
        <v>16587140</v>
      </c>
      <c r="H16" s="2">
        <v>19212385</v>
      </c>
      <c r="I16" s="8">
        <f t="shared" si="6"/>
        <v>0.99133970092729251</v>
      </c>
      <c r="J16" s="8">
        <f t="shared" si="3"/>
        <v>0.13664336832725343</v>
      </c>
    </row>
    <row r="17" spans="1:10" ht="15.75" x14ac:dyDescent="0.2">
      <c r="A17" s="15"/>
      <c r="B17" s="14"/>
      <c r="C17" s="6" t="s">
        <v>10</v>
      </c>
      <c r="D17" s="7">
        <v>162</v>
      </c>
      <c r="E17" s="7">
        <f t="shared" si="4"/>
        <v>581418</v>
      </c>
      <c r="F17" s="7">
        <v>21942</v>
      </c>
      <c r="G17" s="7">
        <f t="shared" si="5"/>
        <v>78749838</v>
      </c>
      <c r="H17" s="2">
        <v>84215885</v>
      </c>
      <c r="I17" s="8">
        <f t="shared" si="6"/>
        <v>0.99309610057532494</v>
      </c>
      <c r="J17" s="8">
        <f t="shared" si="3"/>
        <v>6.4905177924568513E-2</v>
      </c>
    </row>
    <row r="18" spans="1:10" ht="15.75" x14ac:dyDescent="0.2">
      <c r="A18" s="12"/>
      <c r="B18" s="11"/>
      <c r="C18" s="6"/>
      <c r="D18" s="7"/>
      <c r="E18" s="7"/>
      <c r="F18" s="7"/>
      <c r="G18" s="7"/>
      <c r="H18" s="7"/>
      <c r="I18" s="16">
        <f>AVERAGE(I2:I17)</f>
        <v>0.99349383306945083</v>
      </c>
      <c r="J18" s="16">
        <f>AVERAGE(J2:J17)</f>
        <v>0.10110349210064606</v>
      </c>
    </row>
    <row r="19" spans="1:10" ht="15.75" x14ac:dyDescent="0.2">
      <c r="A19" s="12"/>
      <c r="B19" s="11"/>
      <c r="C19" s="6"/>
      <c r="F19" s="7"/>
      <c r="G19" s="7"/>
      <c r="H19" s="2"/>
      <c r="I19" s="8">
        <f>1-I18</f>
        <v>6.5061669305491732E-3</v>
      </c>
    </row>
    <row r="20" spans="1:10" ht="15.75" x14ac:dyDescent="0.2">
      <c r="A20" s="12"/>
      <c r="B20" s="11"/>
      <c r="C20" s="6"/>
      <c r="F20" s="7"/>
      <c r="G20" s="7"/>
      <c r="H20" s="2"/>
      <c r="I20" s="8"/>
    </row>
    <row r="21" spans="1:10" ht="15.75" x14ac:dyDescent="0.2">
      <c r="A21" s="12"/>
      <c r="B21" s="11"/>
      <c r="C21" s="6"/>
      <c r="F21" s="7"/>
      <c r="G21" s="7"/>
      <c r="H21" s="2"/>
      <c r="I21" s="8"/>
    </row>
    <row r="22" spans="1:10" ht="15.75" x14ac:dyDescent="0.2">
      <c r="A22" s="12"/>
      <c r="B22" s="11"/>
      <c r="C22" s="6"/>
      <c r="F22" s="7"/>
      <c r="G22" s="7"/>
      <c r="H22" s="2"/>
      <c r="I22" s="8"/>
    </row>
    <row r="23" spans="1:10" ht="15.75" x14ac:dyDescent="0.2">
      <c r="A23" s="12"/>
      <c r="B23" s="11"/>
      <c r="C23" s="6"/>
      <c r="F23" s="7"/>
      <c r="G23" s="7"/>
      <c r="H23" s="2"/>
      <c r="I23" s="8"/>
    </row>
    <row r="24" spans="1:10" ht="15.75" x14ac:dyDescent="0.2">
      <c r="A24" s="12"/>
      <c r="B24" s="11"/>
      <c r="C24" s="6"/>
      <c r="F24" s="7"/>
      <c r="G24" s="7"/>
      <c r="H24" s="2"/>
      <c r="I24" s="8"/>
    </row>
    <row r="25" spans="1:10" ht="15.75" x14ac:dyDescent="0.2">
      <c r="A25" s="12"/>
      <c r="B25" s="11"/>
      <c r="C25" s="6"/>
      <c r="F25" s="7"/>
      <c r="G25" s="7"/>
      <c r="H25" s="2"/>
      <c r="I25" s="8"/>
    </row>
    <row r="26" spans="1:10" ht="15.75" x14ac:dyDescent="0.2">
      <c r="A26" s="12"/>
      <c r="B26" s="11"/>
      <c r="C26" s="6"/>
      <c r="F26" s="7"/>
      <c r="G26" s="7"/>
      <c r="H26" s="2"/>
      <c r="I26" s="8"/>
    </row>
    <row r="27" spans="1:10" ht="15.75" x14ac:dyDescent="0.2">
      <c r="A27" s="12"/>
      <c r="B27" s="11"/>
      <c r="C27" s="6"/>
      <c r="F27" s="7"/>
      <c r="G27" s="7"/>
      <c r="H27" s="2"/>
      <c r="I27" s="8"/>
    </row>
    <row r="28" spans="1:10" ht="15.75" x14ac:dyDescent="0.2">
      <c r="A28" s="12"/>
      <c r="B28" s="11"/>
      <c r="C28" s="6"/>
      <c r="F28" s="7"/>
      <c r="G28" s="7"/>
      <c r="H28" s="2"/>
      <c r="I28" s="8"/>
    </row>
    <row r="29" spans="1:10" ht="15.75" x14ac:dyDescent="0.2">
      <c r="A29" s="12"/>
      <c r="B29" s="11"/>
      <c r="C29" s="6"/>
      <c r="F29" s="7"/>
      <c r="G29" s="7"/>
      <c r="H29" s="2"/>
      <c r="I29" s="8"/>
    </row>
    <row r="30" spans="1:10" ht="15.75" x14ac:dyDescent="0.2">
      <c r="A30" s="12"/>
      <c r="B30" s="11"/>
      <c r="C30" s="6"/>
      <c r="F30" s="7"/>
      <c r="G30" s="7"/>
      <c r="H30" s="2"/>
      <c r="I30" s="8"/>
    </row>
    <row r="31" spans="1:10" ht="15.75" x14ac:dyDescent="0.2">
      <c r="A31" s="12"/>
      <c r="B31" s="11"/>
      <c r="C31" s="6"/>
      <c r="F31" s="7"/>
      <c r="G31" s="7"/>
      <c r="H31" s="2"/>
      <c r="I31" s="8"/>
    </row>
    <row r="32" spans="1:10" ht="15.75" x14ac:dyDescent="0.2">
      <c r="A32" s="12"/>
      <c r="B32" s="11"/>
      <c r="C32" s="6"/>
      <c r="F32" s="7"/>
      <c r="G32" s="7"/>
      <c r="H32" s="2"/>
      <c r="I32" s="8"/>
    </row>
    <row r="33" spans="1:9" ht="15.75" x14ac:dyDescent="0.2">
      <c r="A33" s="12"/>
      <c r="B33" s="11"/>
      <c r="C33" s="6"/>
      <c r="F33" s="7"/>
      <c r="G33" s="7"/>
      <c r="H33" s="2"/>
      <c r="I33" s="8"/>
    </row>
    <row r="35" spans="1:9" ht="18" x14ac:dyDescent="0.25">
      <c r="A35" s="13" t="s">
        <v>12</v>
      </c>
      <c r="B35" s="13"/>
      <c r="C35" s="13"/>
      <c r="D35" s="13"/>
      <c r="F35" s="1"/>
      <c r="G35" s="9"/>
    </row>
    <row r="36" spans="1:9" x14ac:dyDescent="0.2">
      <c r="A36" t="s">
        <v>13</v>
      </c>
      <c r="B36" t="s">
        <v>15</v>
      </c>
      <c r="C36" t="s">
        <v>14</v>
      </c>
      <c r="D36" t="s">
        <v>0</v>
      </c>
    </row>
    <row r="37" spans="1:9" ht="15.75" x14ac:dyDescent="0.25">
      <c r="A37" s="3" t="s">
        <v>4</v>
      </c>
      <c r="B37" s="2">
        <v>19793</v>
      </c>
      <c r="C37" s="2">
        <v>4485</v>
      </c>
      <c r="D37" s="2">
        <f t="shared" ref="D37:D44" si="7">B37*C37</f>
        <v>88771605</v>
      </c>
      <c r="F37" s="2"/>
      <c r="G37" s="2"/>
    </row>
    <row r="38" spans="1:9" ht="15.75" x14ac:dyDescent="0.25">
      <c r="A38" s="4" t="s">
        <v>5</v>
      </c>
      <c r="B38" s="2">
        <v>20283</v>
      </c>
      <c r="C38" s="2">
        <v>4405</v>
      </c>
      <c r="D38" s="2">
        <f t="shared" si="7"/>
        <v>89346615</v>
      </c>
      <c r="F38" s="2"/>
      <c r="G38" s="2"/>
    </row>
    <row r="39" spans="1:9" ht="15.75" x14ac:dyDescent="0.25">
      <c r="A39" s="4" t="s">
        <v>6</v>
      </c>
      <c r="B39" s="2">
        <v>20165</v>
      </c>
      <c r="C39" s="2">
        <v>3679</v>
      </c>
      <c r="D39" s="2">
        <f t="shared" si="7"/>
        <v>74187035</v>
      </c>
      <c r="F39" s="2"/>
      <c r="G39" s="2"/>
    </row>
    <row r="40" spans="1:9" ht="15.75" x14ac:dyDescent="0.25">
      <c r="A40" s="4" t="s">
        <v>7</v>
      </c>
      <c r="B40" s="2">
        <v>18878</v>
      </c>
      <c r="C40" s="2">
        <v>3509</v>
      </c>
      <c r="D40" s="2">
        <f t="shared" si="7"/>
        <v>66242902</v>
      </c>
      <c r="F40" s="2"/>
      <c r="G40" s="2"/>
    </row>
    <row r="41" spans="1:9" ht="15.75" x14ac:dyDescent="0.25">
      <c r="A41" s="4" t="s">
        <v>1</v>
      </c>
      <c r="B41" s="2">
        <v>36536</v>
      </c>
      <c r="C41" s="2">
        <v>375</v>
      </c>
      <c r="D41" s="2">
        <f t="shared" si="7"/>
        <v>13701000</v>
      </c>
      <c r="F41" s="2"/>
      <c r="G41" s="2"/>
    </row>
    <row r="42" spans="1:9" ht="15.75" x14ac:dyDescent="0.25">
      <c r="A42" s="4" t="s">
        <v>8</v>
      </c>
      <c r="B42" s="2">
        <v>22088</v>
      </c>
      <c r="C42" s="2">
        <v>466</v>
      </c>
      <c r="D42" s="2">
        <f t="shared" si="7"/>
        <v>10293008</v>
      </c>
      <c r="F42" s="2"/>
      <c r="G42" s="2"/>
    </row>
    <row r="43" spans="1:9" ht="15.75" x14ac:dyDescent="0.25">
      <c r="A43" s="4" t="s">
        <v>9</v>
      </c>
      <c r="B43" s="2">
        <v>35911</v>
      </c>
      <c r="C43" s="2">
        <v>535</v>
      </c>
      <c r="D43" s="2">
        <f t="shared" si="7"/>
        <v>19212385</v>
      </c>
      <c r="F43" s="2"/>
      <c r="G43" s="2"/>
    </row>
    <row r="44" spans="1:9" ht="15.75" x14ac:dyDescent="0.25">
      <c r="A44" s="4" t="s">
        <v>10</v>
      </c>
      <c r="B44" s="2">
        <v>23465</v>
      </c>
      <c r="C44" s="2">
        <v>3589</v>
      </c>
      <c r="D44" s="2">
        <f t="shared" si="7"/>
        <v>84215885</v>
      </c>
      <c r="F44" s="2"/>
      <c r="G44" s="2"/>
    </row>
  </sheetData>
  <mergeCells count="4">
    <mergeCell ref="A35:D35"/>
    <mergeCell ref="B2:B9"/>
    <mergeCell ref="B10:B17"/>
    <mergeCell ref="A2:A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74A1-E669-46BD-968D-47B2AB1916DC}">
  <dimension ref="A1:A16"/>
  <sheetViews>
    <sheetView workbookViewId="0">
      <selection activeCell="C8" sqref="C8"/>
    </sheetView>
  </sheetViews>
  <sheetFormatPr defaultRowHeight="14.25" x14ac:dyDescent="0.2"/>
  <sheetData>
    <row r="1" spans="1:1" x14ac:dyDescent="0.2">
      <c r="A1">
        <v>7.8411559642297735E-2</v>
      </c>
    </row>
    <row r="2" spans="1:1" x14ac:dyDescent="0.2">
      <c r="A2">
        <v>7.3608440565991251E-2</v>
      </c>
    </row>
    <row r="3" spans="1:1" x14ac:dyDescent="0.2">
      <c r="A3">
        <v>0.10349615670716583</v>
      </c>
    </row>
    <row r="4" spans="1:1" x14ac:dyDescent="0.2">
      <c r="A4">
        <v>8.9575166860896283E-2</v>
      </c>
    </row>
    <row r="5" spans="1:1" x14ac:dyDescent="0.2">
      <c r="A5">
        <v>0.19005911977227941</v>
      </c>
    </row>
    <row r="6" spans="1:1" x14ac:dyDescent="0.2">
      <c r="A6">
        <v>7.1215139442231123E-2</v>
      </c>
    </row>
    <row r="7" spans="1:1" x14ac:dyDescent="0.2">
      <c r="A7">
        <v>0.13628136225669019</v>
      </c>
    </row>
    <row r="8" spans="1:1" x14ac:dyDescent="0.2">
      <c r="A8">
        <v>6.4905177924568513E-2</v>
      </c>
    </row>
    <row r="9" spans="1:1" x14ac:dyDescent="0.2">
      <c r="A9">
        <v>7.8411559642297735E-2</v>
      </c>
    </row>
    <row r="10" spans="1:1" x14ac:dyDescent="0.2">
      <c r="A10">
        <v>7.3608440565991251E-2</v>
      </c>
    </row>
    <row r="11" spans="1:1" x14ac:dyDescent="0.2">
      <c r="A11">
        <v>0.10349615670716583</v>
      </c>
    </row>
    <row r="12" spans="1:1" x14ac:dyDescent="0.2">
      <c r="A12">
        <v>8.9575166860896283E-2</v>
      </c>
    </row>
    <row r="13" spans="1:1" x14ac:dyDescent="0.2">
      <c r="A13">
        <v>0.19224874096781253</v>
      </c>
    </row>
    <row r="14" spans="1:1" x14ac:dyDescent="0.2">
      <c r="A14">
        <v>7.1215139442231123E-2</v>
      </c>
    </row>
    <row r="15" spans="1:1" x14ac:dyDescent="0.2">
      <c r="A15">
        <v>0.13664336832725343</v>
      </c>
    </row>
    <row r="16" spans="1:1" x14ac:dyDescent="0.2">
      <c r="A16">
        <v>6.4905177924568513E-2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刘永畅</dc:creator>
  <cp:lastModifiedBy>刘永畅</cp:lastModifiedBy>
  <dcterms:created xsi:type="dcterms:W3CDTF">2015-06-05T18:19:34Z</dcterms:created>
  <dcterms:modified xsi:type="dcterms:W3CDTF">2020-05-21T08:40:04Z</dcterms:modified>
</cp:coreProperties>
</file>