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f279706abf5ca2/Documents/Actuarial ^0 Applied Finance/2023 Semester 2/Actuarial Data Analytics/Project Presentation/Project/Data/"/>
    </mc:Choice>
  </mc:AlternateContent>
  <xr:revisionPtr revIDLastSave="70" documentId="8_{A947AC38-17AF-4154-B0B4-209535E64FFA}" xr6:coauthVersionLast="47" xr6:coauthVersionMax="47" xr10:uidLastSave="{EF1435D6-EEE6-4C42-84A6-22A138341ADA}"/>
  <bookViews>
    <workbookView xWindow="-120" yWindow="-120" windowWidth="29040" windowHeight="15840" firstSheet="1" activeTab="1" xr2:uid="{592D6F54-5713-4E33-898B-4A3A46A32C1A}"/>
  </bookViews>
  <sheets>
    <sheet name="Average Assets " sheetId="1" state="hidden" r:id="rId1"/>
    <sheet name="Average Assets Owned" sheetId="3" r:id="rId2"/>
    <sheet name="% Increase in Assets Owned" sheetId="2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4" i="1"/>
  <c r="B3" i="1"/>
  <c r="B2" i="1"/>
  <c r="C5" i="1" l="1"/>
  <c r="D10" i="1" s="1"/>
  <c r="C4" i="1"/>
  <c r="D9" i="1" s="1"/>
  <c r="C3" i="1"/>
  <c r="D8" i="1" s="1"/>
  <c r="C2" i="1"/>
  <c r="D7" i="1" s="1"/>
  <c r="D5" i="1" l="1"/>
  <c r="E10" i="1" s="1"/>
  <c r="D4" i="1"/>
  <c r="E9" i="1" s="1"/>
  <c r="D3" i="1"/>
  <c r="E8" i="1" s="1"/>
  <c r="D2" i="1"/>
  <c r="E7" i="1" s="1"/>
  <c r="E5" i="1" l="1"/>
  <c r="F10" i="1" s="1"/>
  <c r="E4" i="1"/>
  <c r="F9" i="1" s="1"/>
  <c r="E3" i="1"/>
  <c r="F8" i="1" s="1"/>
  <c r="E2" i="1"/>
  <c r="F7" i="1" s="1"/>
  <c r="F3" i="1"/>
  <c r="G8" i="1" s="1"/>
  <c r="F5" i="1"/>
  <c r="G10" i="1" s="1"/>
  <c r="F4" i="1"/>
  <c r="G9" i="1" s="1"/>
  <c r="F2" i="1"/>
  <c r="G7" i="1" s="1"/>
  <c r="G5" i="1" l="1"/>
  <c r="H10" i="1" s="1"/>
  <c r="G4" i="1"/>
  <c r="H9" i="1" s="1"/>
  <c r="G3" i="1"/>
  <c r="H8" i="1" s="1"/>
  <c r="G2" i="1"/>
  <c r="H7" i="1" s="1"/>
  <c r="H5" i="1"/>
  <c r="I10" i="1" s="1"/>
  <c r="H4" i="1"/>
  <c r="I9" i="1" s="1"/>
  <c r="H3" i="1"/>
  <c r="I8" i="1" s="1"/>
  <c r="H2" i="1"/>
  <c r="I7" i="1" s="1"/>
  <c r="C1" i="1"/>
  <c r="D1" i="1" s="1"/>
  <c r="E1" i="1" s="1"/>
  <c r="F1" i="1" s="1"/>
  <c r="G1" i="1" s="1"/>
  <c r="H1" i="1" s="1"/>
</calcChain>
</file>

<file path=xl/sharedStrings.xml><?xml version="1.0" encoding="utf-8"?>
<sst xmlns="http://schemas.openxmlformats.org/spreadsheetml/2006/main" count="12" uniqueCount="4">
  <si>
    <t>Partnered Homeowner</t>
  </si>
  <si>
    <t>Partnered Non-Homeowner</t>
  </si>
  <si>
    <t>Single Homeowner</t>
  </si>
  <si>
    <t>Single  Non-Homeowner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</si>
</sst>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df279706abf5ca2/Documents/Actuarial%20%5e0%20Applied%20Finance/2023%20Semester%202/Actuarial%20Data%20Analytics/Project%20Presentation/Project/Data/dss-demographics-june-2023.xlsx" TargetMode="External"/><Relationship Id="rId1" Type="http://schemas.openxmlformats.org/officeDocument/2006/relationships/externalLinkPath" Target="dss-demographics-june-202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df279706abf5ca2/Documents/Actuarial%20%5e0%20Applied%20Finance/2023%20Semester%202/Actuarial%20Data%20Analytics/Project%20Presentation/Project/Data/dss-demographics-june-2022-final.xlsx" TargetMode="External"/><Relationship Id="rId1" Type="http://schemas.openxmlformats.org/officeDocument/2006/relationships/externalLinkPath" Target="dss-demographics-june-2022-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df279706abf5ca2/Documents/Actuarial%20%5e0%20Applied%20Finance/2023%20Semester%202/Actuarial%20Data%20Analytics/Project%20Presentation/Project/Data/dss-demographics-june-2021-final.xlsx" TargetMode="External"/><Relationship Id="rId1" Type="http://schemas.openxmlformats.org/officeDocument/2006/relationships/externalLinkPath" Target="dss-demographics-june-2021-final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df279706abf5ca2/Documents/Actuarial%20%5e0%20Applied%20Finance/2023%20Semester%202/Actuarial%20Data%20Analytics/Project%20Presentation/Project/Data/dss-demographics-june-2020-final.xlsx" TargetMode="External"/><Relationship Id="rId1" Type="http://schemas.openxmlformats.org/officeDocument/2006/relationships/externalLinkPath" Target="dss-demographics-june-2020-final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df279706abf5ca2/Documents/Actuarial%20%5e0%20Applied%20Finance/2023%20Semester%202/Actuarial%20Data%20Analytics/Project%20Presentation/Project/Data/dss-demographics-june-2019-4.xlsx" TargetMode="External"/><Relationship Id="rId1" Type="http://schemas.openxmlformats.org/officeDocument/2006/relationships/externalLinkPath" Target="dss-demographics-june-2019-4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df279706abf5ca2/Documents/Actuarial%20%5e0%20Applied%20Finance/2023%20Semester%202/Actuarial%20Data%20Analytics/Project%20Presentation/Project/Data/dss-demographics-june-2018.xlsx" TargetMode="External"/><Relationship Id="rId1" Type="http://schemas.openxmlformats.org/officeDocument/2006/relationships/externalLinkPath" Target="dss-demographics-june-2018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df279706abf5ca2/Documents/Actuarial%20%5e0%20Applied%20Finance/2023%20Semester%202/Actuarial%20Data%20Analytics/Project%20Presentation/Project/Data/dss-demographics-june-2017.xlsx" TargetMode="External"/><Relationship Id="rId1" Type="http://schemas.openxmlformats.org/officeDocument/2006/relationships/externalLinkPath" Target="dss-demographics-june-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 Page"/>
      <sheetName val="Data Descriptions"/>
      <sheetName val="Glossary"/>
      <sheetName val="Extraction Dates"/>
      <sheetName val="State"/>
      <sheetName val="Gender"/>
      <sheetName val="Marital Status"/>
      <sheetName val="Age"/>
      <sheetName val="Age Pension - Age"/>
      <sheetName val="Indigenous"/>
      <sheetName val="Postcode"/>
      <sheetName val="CED"/>
      <sheetName val="LGA"/>
      <sheetName val="SA2"/>
      <sheetName val="COB"/>
      <sheetName val="Payment Duration"/>
      <sheetName val="Duration on Income Support "/>
      <sheetName val="Payment by Rate"/>
      <sheetName val="Earnings"/>
      <sheetName val="Income Free Area"/>
      <sheetName val="Partial Capacity to Work"/>
      <sheetName val="Work Capacity selected payments"/>
      <sheetName val="Principal Carers"/>
      <sheetName val="Exits 3 Months"/>
      <sheetName val="Exits 6 Months"/>
      <sheetName val="Exits 12 Months"/>
      <sheetName val="Age Pension Assets"/>
      <sheetName val="DSP by Medical Condition"/>
      <sheetName val="Care Receivers by Med Condition"/>
      <sheetName val="Rental type and homeownership"/>
      <sheetName val="CRA by Payment Type"/>
      <sheetName val="CRA by Income Unit Type"/>
      <sheetName val="FTB by ISP type"/>
      <sheetName val="PPL PLP State demographics"/>
      <sheetName val="PPL DaPP State demographics"/>
      <sheetName val="PPL Postcode"/>
      <sheetName val="PPL CED"/>
      <sheetName val="PPL LGA"/>
      <sheetName val="PPL SA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>
        <row r="27">
          <cell r="C27">
            <v>210361.98</v>
          </cell>
          <cell r="D27">
            <v>21242.51</v>
          </cell>
          <cell r="E27">
            <v>1220.1400000000001</v>
          </cell>
          <cell r="F27">
            <v>1946.3</v>
          </cell>
          <cell r="G27">
            <v>29897.59</v>
          </cell>
          <cell r="H27">
            <v>2108.1999999999998</v>
          </cell>
          <cell r="I27">
            <v>32531.43</v>
          </cell>
        </row>
        <row r="57">
          <cell r="C57">
            <v>91576.15</v>
          </cell>
          <cell r="D57">
            <v>11166.85</v>
          </cell>
          <cell r="E57">
            <v>1167.97</v>
          </cell>
          <cell r="F57">
            <v>575.72</v>
          </cell>
          <cell r="G57">
            <v>4778.42</v>
          </cell>
          <cell r="H57">
            <v>3398.39</v>
          </cell>
          <cell r="I57">
            <v>21940.36</v>
          </cell>
        </row>
        <row r="77">
          <cell r="C77">
            <v>116143.03</v>
          </cell>
          <cell r="D77">
            <v>8942.0400000000009</v>
          </cell>
          <cell r="E77">
            <v>434.22</v>
          </cell>
          <cell r="F77">
            <v>877.38</v>
          </cell>
          <cell r="G77">
            <v>12601.74</v>
          </cell>
          <cell r="H77">
            <v>807.39</v>
          </cell>
          <cell r="I77">
            <v>15104.38</v>
          </cell>
        </row>
        <row r="101">
          <cell r="C101">
            <v>60868.33</v>
          </cell>
          <cell r="D101">
            <v>8374.1</v>
          </cell>
          <cell r="E101">
            <v>479.8</v>
          </cell>
          <cell r="F101">
            <v>292.52</v>
          </cell>
          <cell r="G101">
            <v>2848.7</v>
          </cell>
          <cell r="H101">
            <v>853.81</v>
          </cell>
          <cell r="I101">
            <v>10325.59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Descriptions"/>
      <sheetName val="Glossary"/>
      <sheetName val="Extraction Dates"/>
      <sheetName val="State"/>
      <sheetName val="Gender"/>
      <sheetName val="Marital Status"/>
      <sheetName val="Age"/>
      <sheetName val="Age Pension - Age"/>
      <sheetName val="Indigenous"/>
      <sheetName val="Postcode"/>
      <sheetName val="CED"/>
      <sheetName val="LGA"/>
      <sheetName val="SA2"/>
      <sheetName val="COB"/>
      <sheetName val="Payment Duration"/>
      <sheetName val="Duration on Income Support "/>
      <sheetName val="Payment by Rate"/>
      <sheetName val="Earnings"/>
      <sheetName val="Partial Capacity to Work"/>
      <sheetName val="Work Capacity selected payments"/>
      <sheetName val="Principal Carers"/>
      <sheetName val="Exits 3 Months"/>
      <sheetName val="Exits 6 Months"/>
      <sheetName val="Exits 12 Months"/>
      <sheetName val="Age Pension Assets"/>
      <sheetName val="DSP by Medical Condition"/>
      <sheetName val="Care Receivers by Med Condition"/>
      <sheetName val="Rental type and homeownership"/>
      <sheetName val="CRA by Payment Type"/>
      <sheetName val="CRA by Income Unit Type"/>
      <sheetName val="FTB by ISP type"/>
      <sheetName val="PPL PLP State demographics"/>
      <sheetName val="PPL DaPP State demographics"/>
      <sheetName val="PPL Postcode "/>
      <sheetName val="PPL CED"/>
      <sheetName val="PPL LGA"/>
      <sheetName val="PPL SA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27">
          <cell r="C27">
            <v>194985.03</v>
          </cell>
          <cell r="D27">
            <v>20909.52</v>
          </cell>
          <cell r="E27">
            <v>1214.23</v>
          </cell>
          <cell r="F27">
            <v>2099.08</v>
          </cell>
          <cell r="G27">
            <v>35885.97</v>
          </cell>
          <cell r="H27">
            <v>1975.73</v>
          </cell>
          <cell r="I27">
            <v>31010.9</v>
          </cell>
        </row>
        <row r="57">
          <cell r="C57">
            <v>88468.95</v>
          </cell>
          <cell r="D57">
            <v>10912.7</v>
          </cell>
          <cell r="E57">
            <v>1210.6400000000001</v>
          </cell>
          <cell r="F57">
            <v>626.38</v>
          </cell>
          <cell r="G57">
            <v>5867.48</v>
          </cell>
          <cell r="H57">
            <v>3035.61</v>
          </cell>
          <cell r="I57">
            <v>21367.439999999999</v>
          </cell>
        </row>
        <row r="77">
          <cell r="C77">
            <v>108875.87</v>
          </cell>
          <cell r="D77">
            <v>8823.89</v>
          </cell>
          <cell r="E77">
            <v>428.65</v>
          </cell>
          <cell r="F77">
            <v>915.55</v>
          </cell>
          <cell r="G77">
            <v>14469.54</v>
          </cell>
          <cell r="H77">
            <v>750.6</v>
          </cell>
          <cell r="I77">
            <v>14594.96</v>
          </cell>
        </row>
        <row r="101">
          <cell r="C101">
            <v>57994.02</v>
          </cell>
          <cell r="D101">
            <v>8229.42</v>
          </cell>
          <cell r="E101">
            <v>471.64</v>
          </cell>
          <cell r="F101">
            <v>311.64999999999998</v>
          </cell>
          <cell r="G101">
            <v>3313.58</v>
          </cell>
          <cell r="H101">
            <v>792.08</v>
          </cell>
          <cell r="I101">
            <v>10068.450000000001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Descriptions"/>
      <sheetName val="Glossary"/>
      <sheetName val="Extraction Dates"/>
      <sheetName val="State"/>
      <sheetName val="Gender"/>
      <sheetName val="Marital Status"/>
      <sheetName val="Age"/>
      <sheetName val="Indigenous"/>
      <sheetName val="Postcode"/>
      <sheetName val="CED"/>
      <sheetName val="LGA"/>
      <sheetName val="SA2"/>
      <sheetName val="COB"/>
      <sheetName val="Payment Duration"/>
      <sheetName val="Duration on Income Support "/>
      <sheetName val="Payment by Rate"/>
      <sheetName val="Earnings"/>
      <sheetName val="Partial Capacity to Work"/>
      <sheetName val="Principal Carers"/>
      <sheetName val="Exits 3 Months"/>
      <sheetName val="Exits 6 Months"/>
      <sheetName val="Exits 12 Months"/>
      <sheetName val="Age Pension Assets"/>
      <sheetName val="DSP by Medical Condition"/>
      <sheetName val="Care Receivers by Med Condition"/>
      <sheetName val="CRA by Payment Type"/>
      <sheetName val="CRA by Income Unit Type"/>
      <sheetName val="PPL PLP State demographics"/>
      <sheetName val="PPL DaPP State demographics"/>
      <sheetName val="PPL Postcode "/>
      <sheetName val="PPL CED"/>
      <sheetName val="PPL LGA"/>
      <sheetName val="PPL SA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27">
          <cell r="C27">
            <v>182865.18</v>
          </cell>
          <cell r="D27">
            <v>21065.69</v>
          </cell>
          <cell r="E27">
            <v>1257.72</v>
          </cell>
          <cell r="F27">
            <v>2245.2800000000002</v>
          </cell>
          <cell r="G27">
            <v>38376.43</v>
          </cell>
          <cell r="H27">
            <v>2009.51</v>
          </cell>
          <cell r="I27">
            <v>30146.04</v>
          </cell>
        </row>
        <row r="57">
          <cell r="C57">
            <v>82212.39</v>
          </cell>
          <cell r="D57">
            <v>10233.06</v>
          </cell>
          <cell r="E57">
            <v>1301.1500000000001</v>
          </cell>
          <cell r="F57">
            <v>609.04999999999995</v>
          </cell>
          <cell r="G57">
            <v>6156.66</v>
          </cell>
          <cell r="H57">
            <v>2914.42</v>
          </cell>
          <cell r="I57">
            <v>20740.439999999999</v>
          </cell>
        </row>
        <row r="77">
          <cell r="C77">
            <v>102761.5</v>
          </cell>
          <cell r="D77">
            <v>8782.67</v>
          </cell>
          <cell r="E77">
            <v>427.32</v>
          </cell>
          <cell r="F77">
            <v>982.58</v>
          </cell>
          <cell r="G77">
            <v>15080.14</v>
          </cell>
          <cell r="H77">
            <v>765.35</v>
          </cell>
          <cell r="I77">
            <v>14234.75</v>
          </cell>
        </row>
        <row r="101">
          <cell r="C101">
            <v>54249.01</v>
          </cell>
          <cell r="D101">
            <v>7655.01</v>
          </cell>
          <cell r="E101">
            <v>466.02</v>
          </cell>
          <cell r="F101">
            <v>320.56</v>
          </cell>
          <cell r="G101">
            <v>3519.4</v>
          </cell>
          <cell r="H101">
            <v>783.42</v>
          </cell>
          <cell r="I101">
            <v>9847.1200000000008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Descriptions"/>
      <sheetName val="Glossary"/>
      <sheetName val="Extraction Dates"/>
      <sheetName val="State "/>
      <sheetName val="Gender "/>
      <sheetName val="Marital Status"/>
      <sheetName val="Age "/>
      <sheetName val="Indigenous "/>
      <sheetName val="Postcode"/>
      <sheetName val="CED "/>
      <sheetName val="LGA "/>
      <sheetName val="SA2 "/>
      <sheetName val="Country of Birth "/>
      <sheetName val="Payment Duration"/>
      <sheetName val="IS Duration "/>
      <sheetName val="Payment by Rate "/>
      <sheetName val="Earnings"/>
      <sheetName val="Hours Worked"/>
      <sheetName val="Partial Capacity to Work"/>
      <sheetName val="Principal Carers"/>
      <sheetName val="Exits 3 Months"/>
      <sheetName val="Exits 6 Months"/>
      <sheetName val="Exits 12 Months"/>
      <sheetName val="Age Pension Assets - Suppressed"/>
      <sheetName val="DSP by Medical Condition"/>
      <sheetName val="Care Receivers by Med Condition"/>
      <sheetName val="CRA by Payment Type"/>
      <sheetName val="CRA by Income Unit Type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30">
          <cell r="C30">
            <v>164229.82999999999</v>
          </cell>
          <cell r="D30">
            <v>23367.49</v>
          </cell>
          <cell r="E30">
            <v>18357.05</v>
          </cell>
          <cell r="F30">
            <v>40672.550000000003</v>
          </cell>
          <cell r="G30">
            <v>2117.79</v>
          </cell>
          <cell r="H30">
            <v>29428.49</v>
          </cell>
        </row>
        <row r="62">
          <cell r="C62">
            <v>74664.06</v>
          </cell>
          <cell r="D62">
            <v>10675.09</v>
          </cell>
          <cell r="E62">
            <v>1370.34</v>
          </cell>
          <cell r="F62">
            <v>6585.21</v>
          </cell>
          <cell r="G62">
            <v>3045.87</v>
          </cell>
          <cell r="H62">
            <v>20206.009999999998</v>
          </cell>
        </row>
        <row r="84">
          <cell r="C84">
            <v>95326.8</v>
          </cell>
          <cell r="D84">
            <v>9992.66</v>
          </cell>
          <cell r="E84">
            <v>492.88</v>
          </cell>
          <cell r="F84">
            <v>15562.24</v>
          </cell>
          <cell r="G84">
            <v>793.62</v>
          </cell>
          <cell r="H84">
            <v>13907.57</v>
          </cell>
        </row>
        <row r="109">
          <cell r="C109">
            <v>51362.62</v>
          </cell>
          <cell r="D109">
            <v>8058.85</v>
          </cell>
          <cell r="E109">
            <v>473.56</v>
          </cell>
          <cell r="F109">
            <v>3724.25</v>
          </cell>
          <cell r="G109">
            <v>845.49</v>
          </cell>
          <cell r="H109">
            <v>9635.7900000000009</v>
          </cell>
        </row>
      </sheetData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Descriptions"/>
      <sheetName val="Glossary"/>
      <sheetName val="Extraction Dates"/>
      <sheetName val="State"/>
      <sheetName val="Gender"/>
      <sheetName val="Marital Status"/>
      <sheetName val="Age"/>
      <sheetName val="Indigenous"/>
      <sheetName val="Postcode"/>
      <sheetName val="CED"/>
      <sheetName val="SA2"/>
      <sheetName val="LGA"/>
      <sheetName val="Country of Birth"/>
      <sheetName val="Payment Duration"/>
      <sheetName val="Duration on Income Support"/>
      <sheetName val="Payment by Rate"/>
      <sheetName val="Earnings"/>
      <sheetName val="Hours Worked"/>
      <sheetName val="Partial Capacity to Work"/>
      <sheetName val="Principal Carers"/>
      <sheetName val="Exits 3 Months"/>
      <sheetName val="Exits 6 Months"/>
      <sheetName val="Exits 12 Months"/>
      <sheetName val="Age Pension Assets"/>
      <sheetName val="DSP by Medical Condition"/>
      <sheetName val="Care Receivers by Med Condition"/>
      <sheetName val="CRA by Payment Type"/>
      <sheetName val="CRA by Income Unit Type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28">
          <cell r="C28">
            <v>156550.28</v>
          </cell>
          <cell r="D28">
            <v>23157.279999999999</v>
          </cell>
          <cell r="E28">
            <v>1332.17</v>
          </cell>
          <cell r="F28">
            <v>49498.44</v>
          </cell>
          <cell r="G28">
            <v>2061.52</v>
          </cell>
          <cell r="H28">
            <v>28862.16</v>
          </cell>
        </row>
        <row r="60">
          <cell r="C60">
            <v>72244.479999999996</v>
          </cell>
          <cell r="D60">
            <v>10153.120000000001</v>
          </cell>
          <cell r="E60">
            <v>1305.04</v>
          </cell>
          <cell r="F60">
            <v>7938.85</v>
          </cell>
          <cell r="G60">
            <v>2847.8</v>
          </cell>
          <cell r="H60">
            <v>19805.650000000001</v>
          </cell>
        </row>
        <row r="82">
          <cell r="C82">
            <v>92185.48</v>
          </cell>
          <cell r="D82">
            <v>9817.41</v>
          </cell>
          <cell r="E82">
            <v>492.52</v>
          </cell>
          <cell r="F82">
            <v>18208.54</v>
          </cell>
          <cell r="G82">
            <v>760.32</v>
          </cell>
          <cell r="H82">
            <v>13624.48</v>
          </cell>
        </row>
        <row r="107">
          <cell r="C107">
            <v>49545.69</v>
          </cell>
          <cell r="D107">
            <v>7346.76</v>
          </cell>
          <cell r="E107">
            <v>462.89</v>
          </cell>
          <cell r="F107">
            <v>4386.83</v>
          </cell>
          <cell r="G107">
            <v>785.47</v>
          </cell>
          <cell r="H107">
            <v>9317.94</v>
          </cell>
        </row>
      </sheetData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Descriptions"/>
      <sheetName val="Glossary"/>
      <sheetName val="Extraction Dates"/>
      <sheetName val="State"/>
      <sheetName val="Gender"/>
      <sheetName val="Marital Status"/>
      <sheetName val="Age"/>
      <sheetName val="Indigenous"/>
      <sheetName val="Postcode"/>
      <sheetName val="CED"/>
      <sheetName val="SA2"/>
      <sheetName val="LGA"/>
      <sheetName val="Country of Birth"/>
      <sheetName val="Payment Duration"/>
      <sheetName val="Duration on Income Support"/>
      <sheetName val="Payment by Rate"/>
      <sheetName val="Earnings"/>
      <sheetName val="Hours Worked"/>
      <sheetName val="Partial Capacity to Work"/>
      <sheetName val="Principal Carers"/>
      <sheetName val="Exits 3 Months"/>
      <sheetName val="Exits 6 Months"/>
      <sheetName val="Exits 12 Months"/>
      <sheetName val="Age Pension Assets"/>
      <sheetName val="DSP by Medical Condition"/>
      <sheetName val="Care Receivers by Med Condition"/>
      <sheetName val="CRA by Payment Type"/>
      <sheetName val="CRA by Income Unit 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28">
          <cell r="C28">
            <v>144400.28</v>
          </cell>
          <cell r="D28">
            <v>23722.55</v>
          </cell>
          <cell r="E28">
            <v>1345.85</v>
          </cell>
          <cell r="F28">
            <v>55537.84</v>
          </cell>
          <cell r="G28">
            <v>1967.35</v>
          </cell>
          <cell r="H28">
            <v>28296.400000000001</v>
          </cell>
        </row>
        <row r="60">
          <cell r="C60">
            <v>70601.63</v>
          </cell>
          <cell r="D60">
            <v>10416.49</v>
          </cell>
          <cell r="E60">
            <v>1241.57</v>
          </cell>
          <cell r="F60">
            <v>9149.44</v>
          </cell>
          <cell r="G60">
            <v>2548.64</v>
          </cell>
          <cell r="H60">
            <v>19573</v>
          </cell>
        </row>
        <row r="82">
          <cell r="C82">
            <v>87843.96</v>
          </cell>
          <cell r="D82">
            <v>9868.9699999999993</v>
          </cell>
          <cell r="E82">
            <v>471.96</v>
          </cell>
          <cell r="F82">
            <v>19925.349999999999</v>
          </cell>
          <cell r="G82">
            <v>706.76</v>
          </cell>
          <cell r="H82">
            <v>13419.35</v>
          </cell>
        </row>
        <row r="107">
          <cell r="C107">
            <v>48529.21</v>
          </cell>
          <cell r="D107">
            <v>7615.05</v>
          </cell>
          <cell r="E107">
            <v>473.12</v>
          </cell>
          <cell r="F107">
            <v>4866.91</v>
          </cell>
          <cell r="G107">
            <v>726.47</v>
          </cell>
          <cell r="H107">
            <v>8981.34</v>
          </cell>
        </row>
      </sheetData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Descriptions"/>
      <sheetName val="Glossary"/>
      <sheetName val="Extraction Dates"/>
      <sheetName val=" State"/>
      <sheetName val="Gender"/>
      <sheetName val="Marital Status"/>
      <sheetName val="Age"/>
      <sheetName val="Indigenous"/>
      <sheetName val="Postcode"/>
      <sheetName val="CED"/>
      <sheetName val="SA2"/>
      <sheetName val="LGA"/>
      <sheetName val="Country of Birth"/>
      <sheetName val="Payment Duration"/>
      <sheetName val="Duration on Income Support"/>
      <sheetName val="Payment by Rate"/>
      <sheetName val="Earnings"/>
      <sheetName val="Hours Worked"/>
      <sheetName val="Partial Capacity to Work"/>
      <sheetName val="Principal Carers"/>
      <sheetName val="Exits 3 Months"/>
      <sheetName val="Exits 6 Months"/>
      <sheetName val="Exits 12 Months"/>
      <sheetName val="Age Pension Assets"/>
      <sheetName val="DSP by Medical Condition"/>
      <sheetName val="Care Receivers by Med Condition"/>
      <sheetName val="CRA by Payment type"/>
      <sheetName val="CRA by Income Unit 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30">
          <cell r="C30">
            <v>135840.5</v>
          </cell>
          <cell r="D30">
            <v>24327.16</v>
          </cell>
          <cell r="E30">
            <v>1358.65</v>
          </cell>
          <cell r="F30">
            <v>59829.83</v>
          </cell>
          <cell r="G30">
            <v>1894.87</v>
          </cell>
          <cell r="H30">
            <v>27935.78</v>
          </cell>
        </row>
        <row r="62">
          <cell r="C62">
            <v>67608.350000000006</v>
          </cell>
          <cell r="D62">
            <v>10437.89</v>
          </cell>
          <cell r="E62">
            <v>1178.17</v>
          </cell>
          <cell r="F62">
            <v>9914.94</v>
          </cell>
          <cell r="G62">
            <v>2441.38</v>
          </cell>
          <cell r="H62">
            <v>19137.96</v>
          </cell>
        </row>
        <row r="84">
          <cell r="C84">
            <v>84021.55</v>
          </cell>
          <cell r="D84">
            <v>10053.01</v>
          </cell>
          <cell r="E84">
            <v>469.38</v>
          </cell>
          <cell r="F84">
            <v>21177.34</v>
          </cell>
          <cell r="G84">
            <v>673.89</v>
          </cell>
          <cell r="H84">
            <v>13329.11</v>
          </cell>
        </row>
        <row r="109">
          <cell r="C109">
            <v>47053.73</v>
          </cell>
          <cell r="D109">
            <v>7514.13</v>
          </cell>
          <cell r="E109">
            <v>474.11</v>
          </cell>
          <cell r="F109">
            <v>5234.2</v>
          </cell>
          <cell r="G109">
            <v>687.16</v>
          </cell>
          <cell r="H109">
            <v>8679.26</v>
          </cell>
        </row>
      </sheetData>
      <sheetData sheetId="24" refreshError="1"/>
      <sheetData sheetId="25" refreshError="1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171E-44E2-4FD3-B9D4-880DA390B75C}">
  <dimension ref="A1:I10"/>
  <sheetViews>
    <sheetView workbookViewId="0">
      <selection activeCell="D7" sqref="D7:I10"/>
    </sheetView>
  </sheetViews>
  <sheetFormatPr defaultRowHeight="15" x14ac:dyDescent="0.25"/>
  <cols>
    <col min="1" max="1" width="26.28515625" bestFit="1" customWidth="1"/>
  </cols>
  <sheetData>
    <row r="1" spans="1:9" x14ac:dyDescent="0.25">
      <c r="B1">
        <v>2016</v>
      </c>
      <c r="C1">
        <f t="shared" ref="C1:H1" si="0">B1+1</f>
        <v>2017</v>
      </c>
      <c r="D1">
        <f t="shared" si="0"/>
        <v>2018</v>
      </c>
      <c r="E1">
        <f t="shared" si="0"/>
        <v>2019</v>
      </c>
      <c r="F1">
        <f t="shared" si="0"/>
        <v>2020</v>
      </c>
      <c r="G1">
        <f t="shared" si="0"/>
        <v>2021</v>
      </c>
      <c r="H1">
        <f t="shared" si="0"/>
        <v>2022</v>
      </c>
    </row>
    <row r="2" spans="1:9" x14ac:dyDescent="0.25">
      <c r="A2" t="s">
        <v>0</v>
      </c>
      <c r="B2">
        <f>SUM('[7]Age Pension Assets'!$C$30:$H$30)</f>
        <v>251186.79</v>
      </c>
      <c r="C2">
        <f>SUM('[6]Age Pension Assets'!$C$28:$H$28)</f>
        <v>255270.27</v>
      </c>
      <c r="D2">
        <f>SUM('[5]Age Pension Assets'!$C$28:$H$28)</f>
        <v>261461.85</v>
      </c>
      <c r="E2">
        <f>SUM('[4]Age Pension Assets - Suppressed'!$C$30:$H$30)</f>
        <v>278173.2</v>
      </c>
      <c r="F2">
        <f>SUM('[3]Age Pension Assets'!$C$27:$I$27)</f>
        <v>277965.84999999998</v>
      </c>
      <c r="G2">
        <f>SUM('[2]Age Pension Assets'!$C$27:$I$27)</f>
        <v>288080.46000000002</v>
      </c>
      <c r="H2">
        <f>SUM('[1]Age Pension Assets'!$C$27:$I$27)</f>
        <v>299308.15000000002</v>
      </c>
    </row>
    <row r="3" spans="1:9" x14ac:dyDescent="0.25">
      <c r="A3" t="s">
        <v>1</v>
      </c>
      <c r="B3">
        <f>SUM('[7]Age Pension Assets'!$C$62:$H$62)</f>
        <v>110718.69</v>
      </c>
      <c r="C3">
        <f>SUM('[6]Age Pension Assets'!$C$60:$H$60)</f>
        <v>113530.77000000002</v>
      </c>
      <c r="D3">
        <f>SUM('[5]Age Pension Assets'!$C$60:$H$60)</f>
        <v>114294.94</v>
      </c>
      <c r="E3">
        <f>SUM('[4]Age Pension Assets - Suppressed'!$C$62:$H$62)</f>
        <v>116546.57999999999</v>
      </c>
      <c r="F3">
        <f>SUM('[3]Age Pension Assets'!$C$57:$I$57)</f>
        <v>124167.17</v>
      </c>
      <c r="G3">
        <f>SUM('[2]Age Pension Assets'!$C$57:$I$57)</f>
        <v>131489.19999999998</v>
      </c>
      <c r="H3">
        <f>SUM('[1]Age Pension Assets'!$C$57:$I$57)</f>
        <v>134603.85999999999</v>
      </c>
    </row>
    <row r="4" spans="1:9" x14ac:dyDescent="0.25">
      <c r="A4" t="s">
        <v>2</v>
      </c>
      <c r="B4">
        <f>SUM('[7]Age Pension Assets'!$C$84:$H$84)</f>
        <v>129724.28</v>
      </c>
      <c r="C4">
        <f>SUM('[6]Age Pension Assets'!$C$82:$H$82)</f>
        <v>132236.35</v>
      </c>
      <c r="D4">
        <f>SUM('[5]Age Pension Assets'!$C$82:$H$82)</f>
        <v>135088.75000000003</v>
      </c>
      <c r="E4">
        <f>SUM('[4]Age Pension Assets - Suppressed'!$C$84:$H$84)</f>
        <v>136075.77000000002</v>
      </c>
      <c r="F4">
        <f>SUM('[3]Age Pension Assets'!$C$77:$I$77)</f>
        <v>143034.31</v>
      </c>
      <c r="G4">
        <f>SUM('[2]Age Pension Assets'!$C$77:$I$77)</f>
        <v>148859.06</v>
      </c>
      <c r="H4">
        <f>SUM('[1]Age Pension Assets'!$C$77:$I$77)</f>
        <v>154910.18000000002</v>
      </c>
    </row>
    <row r="5" spans="1:9" x14ac:dyDescent="0.25">
      <c r="A5" t="s">
        <v>3</v>
      </c>
      <c r="B5">
        <f>SUM('[7]Age Pension Assets'!$C$109:$H$109)</f>
        <v>69642.59</v>
      </c>
      <c r="C5">
        <f>SUM('[6]Age Pension Assets'!$C$107:$H$107)</f>
        <v>71192.100000000006</v>
      </c>
      <c r="D5">
        <f>SUM('[5]Age Pension Assets'!$C$107:$H$107)</f>
        <v>71845.58</v>
      </c>
      <c r="E5">
        <f>SUM('[4]Age Pension Assets - Suppressed'!$C$109:$H$109)</f>
        <v>74100.56</v>
      </c>
      <c r="F5">
        <f>SUM('[3]Age Pension Assets'!$C$101:$I$101)</f>
        <v>76840.539999999994</v>
      </c>
      <c r="G5">
        <f>SUM('[2]Age Pension Assets'!$C$101:$I$101)</f>
        <v>81180.84</v>
      </c>
      <c r="H5">
        <f>SUM('[1]Age Pension Assets'!$C$101:$I$101)</f>
        <v>84042.85</v>
      </c>
    </row>
    <row r="7" spans="1:9" x14ac:dyDescent="0.25">
      <c r="D7" s="1">
        <f>C2/B2-1</f>
        <v>1.62567466227026E-2</v>
      </c>
      <c r="E7" s="1">
        <f>D2/C2-1</f>
        <v>2.4254998437538422E-2</v>
      </c>
      <c r="F7" s="1">
        <f>E2/D2-1</f>
        <v>6.3915060648427335E-2</v>
      </c>
      <c r="G7" s="1">
        <f>F2/E2-1</f>
        <v>-7.453989097441216E-4</v>
      </c>
      <c r="H7" s="1">
        <f>G2/F2-1</f>
        <v>3.6387959168365569E-2</v>
      </c>
      <c r="I7" s="1">
        <f>H2/G2-1</f>
        <v>3.8974146320094105E-2</v>
      </c>
    </row>
    <row r="8" spans="1:9" x14ac:dyDescent="0.25">
      <c r="D8" s="1">
        <f>C3/B3-1</f>
        <v>2.5398421892455669E-2</v>
      </c>
      <c r="E8" s="1">
        <f>D3/C3-1</f>
        <v>6.7309505608037501E-3</v>
      </c>
      <c r="F8" s="1">
        <f>E3/D3-1</f>
        <v>1.9700259696535882E-2</v>
      </c>
      <c r="G8" s="1">
        <f>F3/E3-1</f>
        <v>6.5386646266239801E-2</v>
      </c>
      <c r="H8" s="1">
        <f>G3/F3-1</f>
        <v>5.8969130084868482E-2</v>
      </c>
      <c r="I8" s="1">
        <f>H3/G3-1</f>
        <v>2.3687572819668823E-2</v>
      </c>
    </row>
    <row r="9" spans="1:9" x14ac:dyDescent="0.25">
      <c r="D9" s="1">
        <f>C4/B4-1</f>
        <v>1.9364686394867769E-2</v>
      </c>
      <c r="E9" s="1">
        <f>D4/C4-1</f>
        <v>2.1570468331892245E-2</v>
      </c>
      <c r="F9" s="1">
        <f>E4/D4-1</f>
        <v>7.306455941001655E-3</v>
      </c>
      <c r="G9" s="1">
        <f>F4/E4-1</f>
        <v>5.1137245080442817E-2</v>
      </c>
      <c r="H9" s="1">
        <f>G4/F4-1</f>
        <v>4.072274687101296E-2</v>
      </c>
      <c r="I9" s="1">
        <f>H4/G4-1</f>
        <v>4.0649994699684555E-2</v>
      </c>
    </row>
    <row r="10" spans="1:9" x14ac:dyDescent="0.25">
      <c r="D10" s="1">
        <f>C5/B5-1</f>
        <v>2.2249459705619978E-2</v>
      </c>
      <c r="E10" s="1">
        <f>D5/C5-1</f>
        <v>9.1791083561236775E-3</v>
      </c>
      <c r="F10" s="1">
        <f>E5/D5-1</f>
        <v>3.1386481951986456E-2</v>
      </c>
      <c r="G10" s="1">
        <f>F5/E5-1</f>
        <v>3.6976508679556375E-2</v>
      </c>
      <c r="H10" s="1">
        <f>G5/F5-1</f>
        <v>5.6484506746048435E-2</v>
      </c>
      <c r="I10" s="1">
        <f>H5/G5-1</f>
        <v>3.5254747302442491E-2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EA011-2FE5-473C-942A-AA04001B2CC5}">
  <dimension ref="A1:H5"/>
  <sheetViews>
    <sheetView tabSelected="1" workbookViewId="0">
      <selection activeCell="D6" sqref="D6"/>
    </sheetView>
  </sheetViews>
  <sheetFormatPr defaultRowHeight="15" x14ac:dyDescent="0.25"/>
  <cols>
    <col min="1" max="1" width="26.28515625" bestFit="1" customWidth="1"/>
  </cols>
  <sheetData>
    <row r="1" spans="1:8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</row>
    <row r="2" spans="1:8" x14ac:dyDescent="0.25">
      <c r="A2" t="s">
        <v>0</v>
      </c>
      <c r="B2">
        <v>251186.79</v>
      </c>
      <c r="C2">
        <v>255270.27</v>
      </c>
      <c r="D2">
        <v>261461.85</v>
      </c>
      <c r="E2">
        <v>278173.2</v>
      </c>
      <c r="F2">
        <v>277965.84999999998</v>
      </c>
      <c r="G2">
        <v>288080.46000000002</v>
      </c>
      <c r="H2">
        <v>299308.15000000002</v>
      </c>
    </row>
    <row r="3" spans="1:8" x14ac:dyDescent="0.25">
      <c r="A3" t="s">
        <v>1</v>
      </c>
      <c r="B3">
        <v>110718.69</v>
      </c>
      <c r="C3">
        <v>113530.77000000002</v>
      </c>
      <c r="D3">
        <v>114294.94</v>
      </c>
      <c r="E3">
        <v>116546.57999999999</v>
      </c>
      <c r="F3">
        <v>124167.17</v>
      </c>
      <c r="G3">
        <v>131489.19999999998</v>
      </c>
      <c r="H3">
        <v>134603.85999999999</v>
      </c>
    </row>
    <row r="4" spans="1:8" x14ac:dyDescent="0.25">
      <c r="A4" t="s">
        <v>2</v>
      </c>
      <c r="B4">
        <v>129724.28</v>
      </c>
      <c r="C4">
        <v>132236.35</v>
      </c>
      <c r="D4">
        <v>135088.75000000003</v>
      </c>
      <c r="E4">
        <v>136075.77000000002</v>
      </c>
      <c r="F4">
        <v>143034.31</v>
      </c>
      <c r="G4">
        <v>148859.06</v>
      </c>
      <c r="H4">
        <v>154910.18000000002</v>
      </c>
    </row>
    <row r="5" spans="1:8" x14ac:dyDescent="0.25">
      <c r="A5" t="s">
        <v>3</v>
      </c>
      <c r="B5">
        <v>69642.59</v>
      </c>
      <c r="C5">
        <v>71192.100000000006</v>
      </c>
      <c r="D5">
        <v>71845.58</v>
      </c>
      <c r="E5">
        <v>74100.56</v>
      </c>
      <c r="F5">
        <v>76840.539999999994</v>
      </c>
      <c r="G5">
        <v>81180.84</v>
      </c>
      <c r="H5">
        <v>84042.85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E18E-2912-4329-9952-822324735BFC}">
  <dimension ref="A1:G5"/>
  <sheetViews>
    <sheetView workbookViewId="0">
      <selection activeCell="B2" sqref="B2"/>
    </sheetView>
  </sheetViews>
  <sheetFormatPr defaultRowHeight="15" x14ac:dyDescent="0.25"/>
  <cols>
    <col min="1" max="1" width="26.28515625" bestFit="1" customWidth="1"/>
  </cols>
  <sheetData>
    <row r="1" spans="1:7" x14ac:dyDescent="0.2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</row>
    <row r="2" spans="1:7" x14ac:dyDescent="0.25">
      <c r="A2" t="s">
        <v>0</v>
      </c>
      <c r="B2" s="1">
        <v>1.62567466227026E-2</v>
      </c>
      <c r="C2" s="1">
        <v>2.4254998437538422E-2</v>
      </c>
      <c r="D2" s="1">
        <v>6.3915060648427335E-2</v>
      </c>
      <c r="E2" s="1">
        <v>-7.453989097441216E-4</v>
      </c>
      <c r="F2" s="1">
        <v>3.6387959168365569E-2</v>
      </c>
      <c r="G2" s="1">
        <v>3.8974146320094105E-2</v>
      </c>
    </row>
    <row r="3" spans="1:7" x14ac:dyDescent="0.25">
      <c r="A3" t="s">
        <v>1</v>
      </c>
      <c r="B3" s="1">
        <v>2.5398421892455669E-2</v>
      </c>
      <c r="C3" s="1">
        <v>6.7309505608037501E-3</v>
      </c>
      <c r="D3" s="1">
        <v>1.9700259696535882E-2</v>
      </c>
      <c r="E3" s="1">
        <v>6.5386646266239801E-2</v>
      </c>
      <c r="F3" s="1">
        <v>5.8969130084868482E-2</v>
      </c>
      <c r="G3" s="1">
        <v>2.3687572819668823E-2</v>
      </c>
    </row>
    <row r="4" spans="1:7" x14ac:dyDescent="0.25">
      <c r="A4" t="s">
        <v>2</v>
      </c>
      <c r="B4" s="1">
        <v>1.9364686394867769E-2</v>
      </c>
      <c r="C4" s="1">
        <v>2.1570468331892245E-2</v>
      </c>
      <c r="D4" s="1">
        <v>7.306455941001655E-3</v>
      </c>
      <c r="E4" s="1">
        <v>5.1137245080442817E-2</v>
      </c>
      <c r="F4" s="1">
        <v>4.072274687101296E-2</v>
      </c>
      <c r="G4" s="1">
        <v>4.0649994699684555E-2</v>
      </c>
    </row>
    <row r="5" spans="1:7" x14ac:dyDescent="0.25">
      <c r="A5" t="s">
        <v>3</v>
      </c>
      <c r="B5" s="1">
        <v>2.2249459705619978E-2</v>
      </c>
      <c r="C5" s="1">
        <v>9.1791083561236775E-3</v>
      </c>
      <c r="D5" s="1">
        <v>3.1386481951986456E-2</v>
      </c>
      <c r="E5" s="1">
        <v>3.6976508679556375E-2</v>
      </c>
      <c r="F5" s="1">
        <v>5.6484506746048435E-2</v>
      </c>
      <c r="G5" s="1">
        <v>3.5254747302442491E-2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 Assets </vt:lpstr>
      <vt:lpstr>Average Assets Owned</vt:lpstr>
      <vt:lpstr>% Increase in Assets Owned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Yongwoo Jeon</dc:creator>
  <cp:lastModifiedBy>Yongwoo Jeon</cp:lastModifiedBy>
  <dcterms:created xsi:type="dcterms:W3CDTF">2023-09-08T13:44:42Z</dcterms:created>
  <dcterms:modified xsi:type="dcterms:W3CDTF">2023-09-08T14:27:10Z</dcterms:modified>
</cp:coreProperties>
</file>