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hyh\2025.3\修稿\3-2_P951\2025-3-2_P951_葡萄膜黑色素瘤_洪悦欢_加实验\P951_原始实验数据\"/>
    </mc:Choice>
  </mc:AlternateContent>
  <xr:revisionPtr revIDLastSave="0" documentId="13_ncr:1_{92BE94E0-BF4E-41D6-8095-F0F03A9AA55D}" xr6:coauthVersionLast="47" xr6:coauthVersionMax="47" xr10:uidLastSave="{00000000-0000-0000-0000-000000000000}"/>
  <bookViews>
    <workbookView xWindow="9780" yWindow="210" windowWidth="21030" windowHeight="14925" firstSheet="6" activeTab="9" xr2:uid="{00000000-000D-0000-FFFF-FFFF00000000}"/>
  </bookViews>
  <sheets>
    <sheet name="PCR result_4A" sheetId="1" r:id="rId1"/>
    <sheet name="PCR raw data_4A" sheetId="2" r:id="rId2"/>
    <sheet name="PCR result_4B" sheetId="19" r:id="rId3"/>
    <sheet name="PCR raw data_4B" sheetId="20" r:id="rId4"/>
    <sheet name="PCR result_4C" sheetId="21" r:id="rId5"/>
    <sheet name="PCR raw data_4C" sheetId="22" r:id="rId6"/>
    <sheet name="Apoptosis-92.1_4D" sheetId="23" r:id="rId7"/>
    <sheet name="Apoptosis-MUM-2B_4E" sheetId="24" r:id="rId8"/>
    <sheet name="EdU-92.1_4F" sheetId="25" r:id="rId9"/>
    <sheet name="EdU-MUM-2B_4G" sheetId="2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1" l="1"/>
  <c r="F13" i="21" s="1"/>
  <c r="D12" i="21"/>
  <c r="F12" i="21" s="1"/>
  <c r="D11" i="21"/>
  <c r="F11" i="21" s="1"/>
  <c r="D10" i="21"/>
  <c r="F10" i="21" s="1"/>
  <c r="D9" i="21"/>
  <c r="F9" i="21" s="1"/>
  <c r="D8" i="21"/>
  <c r="F8" i="21" s="1"/>
  <c r="D7" i="21"/>
  <c r="F7" i="21" s="1"/>
  <c r="D6" i="21"/>
  <c r="F6" i="21" s="1"/>
  <c r="D5" i="21"/>
  <c r="F5" i="21" s="1"/>
  <c r="D4" i="21"/>
  <c r="F4" i="21" s="1"/>
  <c r="D3" i="21"/>
  <c r="F3" i="21" s="1"/>
  <c r="D2" i="21"/>
  <c r="F2" i="21" s="1"/>
  <c r="D10" i="19"/>
  <c r="F10" i="19" s="1"/>
  <c r="D9" i="19"/>
  <c r="F9" i="19" s="1"/>
  <c r="D8" i="19"/>
  <c r="F8" i="19" s="1"/>
  <c r="D13" i="19"/>
  <c r="F13" i="19" s="1"/>
  <c r="D12" i="19"/>
  <c r="F12" i="19" s="1"/>
  <c r="D11" i="19"/>
  <c r="F11" i="19" s="1"/>
  <c r="D7" i="19"/>
  <c r="F7" i="19" s="1"/>
  <c r="D6" i="19"/>
  <c r="F6" i="19" s="1"/>
  <c r="D5" i="19"/>
  <c r="F5" i="19" s="1"/>
  <c r="D4" i="19"/>
  <c r="F4" i="19" s="1"/>
  <c r="D3" i="19"/>
  <c r="F3" i="19" s="1"/>
  <c r="D2" i="19"/>
  <c r="F2" i="19" s="1"/>
  <c r="G2" i="21" l="1"/>
  <c r="G3" i="21" s="1"/>
  <c r="G4" i="21" s="1"/>
  <c r="G2" i="19"/>
  <c r="G3" i="19" s="1"/>
  <c r="G4" i="19" s="1"/>
  <c r="G5" i="19" s="1"/>
  <c r="G6" i="19" s="1"/>
  <c r="G7" i="19" s="1"/>
  <c r="H3" i="21" l="1"/>
  <c r="I3" i="21" s="1"/>
  <c r="H2" i="21"/>
  <c r="I2" i="21" s="1"/>
  <c r="G5" i="21"/>
  <c r="H4" i="21"/>
  <c r="I4" i="21" s="1"/>
  <c r="H3" i="19"/>
  <c r="I3" i="19" s="1"/>
  <c r="G11" i="19"/>
  <c r="H7" i="19"/>
  <c r="I7" i="19" s="1"/>
  <c r="H5" i="19"/>
  <c r="I5" i="19" s="1"/>
  <c r="H6" i="19"/>
  <c r="I6" i="19" s="1"/>
  <c r="H2" i="19"/>
  <c r="I2" i="19" s="1"/>
  <c r="H4" i="19"/>
  <c r="I4" i="19" s="1"/>
  <c r="G6" i="21" l="1"/>
  <c r="H5" i="21"/>
  <c r="I5" i="21" s="1"/>
  <c r="G12" i="19"/>
  <c r="H11" i="19"/>
  <c r="I11" i="19" s="1"/>
  <c r="G7" i="21" l="1"/>
  <c r="H6" i="21"/>
  <c r="I6" i="21" s="1"/>
  <c r="G13" i="19"/>
  <c r="H12" i="19"/>
  <c r="I12" i="19" s="1"/>
  <c r="G8" i="21" l="1"/>
  <c r="H7" i="21"/>
  <c r="I7" i="21" s="1"/>
  <c r="H13" i="19"/>
  <c r="I13" i="19" s="1"/>
  <c r="G8" i="19"/>
  <c r="G9" i="21" l="1"/>
  <c r="H8" i="21"/>
  <c r="I8" i="21" s="1"/>
  <c r="G9" i="19"/>
  <c r="H8" i="19"/>
  <c r="I8" i="19" s="1"/>
  <c r="D20" i="1"/>
  <c r="F20" i="1" s="1"/>
  <c r="G10" i="21" l="1"/>
  <c r="H9" i="21"/>
  <c r="I9" i="21" s="1"/>
  <c r="G10" i="19"/>
  <c r="H10" i="19" s="1"/>
  <c r="I10" i="19" s="1"/>
  <c r="H9" i="19"/>
  <c r="I9" i="19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G11" i="21" l="1"/>
  <c r="H10" i="21"/>
  <c r="I10" i="21" s="1"/>
  <c r="G20" i="1"/>
  <c r="H20" i="1" s="1"/>
  <c r="I20" i="1" s="1"/>
  <c r="G11" i="1"/>
  <c r="G12" i="1" s="1"/>
  <c r="G13" i="1" s="1"/>
  <c r="G14" i="1" s="1"/>
  <c r="G15" i="1" s="1"/>
  <c r="G16" i="1" s="1"/>
  <c r="G17" i="1" s="1"/>
  <c r="G18" i="1" s="1"/>
  <c r="G19" i="1" s="1"/>
  <c r="H19" i="1" s="1"/>
  <c r="I19" i="1" s="1"/>
  <c r="G12" i="21" l="1"/>
  <c r="H11" i="21"/>
  <c r="I11" i="21" s="1"/>
  <c r="G21" i="1"/>
  <c r="G22" i="1" s="1"/>
  <c r="G23" i="1" s="1"/>
  <c r="G24" i="1" s="1"/>
  <c r="G25" i="1" s="1"/>
  <c r="G26" i="1" s="1"/>
  <c r="G27" i="1" s="1"/>
  <c r="G28" i="1" s="1"/>
  <c r="H28" i="1" s="1"/>
  <c r="I28" i="1" s="1"/>
  <c r="H25" i="1"/>
  <c r="I25" i="1" s="1"/>
  <c r="H22" i="1"/>
  <c r="I22" i="1" s="1"/>
  <c r="H21" i="1"/>
  <c r="I21" i="1" s="1"/>
  <c r="H12" i="1"/>
  <c r="I12" i="1" s="1"/>
  <c r="H27" i="1"/>
  <c r="I27" i="1" s="1"/>
  <c r="H24" i="1"/>
  <c r="I24" i="1" s="1"/>
  <c r="H26" i="1"/>
  <c r="I26" i="1" s="1"/>
  <c r="H23" i="1"/>
  <c r="I23" i="1" s="1"/>
  <c r="H14" i="1"/>
  <c r="I14" i="1" s="1"/>
  <c r="H15" i="1"/>
  <c r="I15" i="1" s="1"/>
  <c r="H17" i="1"/>
  <c r="I17" i="1" s="1"/>
  <c r="H11" i="1"/>
  <c r="I11" i="1" s="1"/>
  <c r="H18" i="1"/>
  <c r="I18" i="1" s="1"/>
  <c r="H16" i="1"/>
  <c r="I16" i="1" s="1"/>
  <c r="H13" i="1"/>
  <c r="I13" i="1" s="1"/>
  <c r="G13" i="21" l="1"/>
  <c r="H13" i="21" s="1"/>
  <c r="I13" i="21" s="1"/>
  <c r="H12" i="21"/>
  <c r="I12" i="2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7" i="1" l="1"/>
  <c r="I7" i="1" s="1"/>
  <c r="G8" i="1"/>
  <c r="G9" i="1" s="1"/>
  <c r="G10" i="1" s="1"/>
  <c r="H10" i="1" s="1"/>
  <c r="I10" i="1" s="1"/>
  <c r="H9" i="1"/>
  <c r="I9" i="1" s="1"/>
  <c r="H6" i="1"/>
  <c r="I6" i="1" s="1"/>
  <c r="H3" i="1"/>
  <c r="I3" i="1" s="1"/>
  <c r="H5" i="1"/>
  <c r="I5" i="1" s="1"/>
  <c r="H2" i="1"/>
  <c r="I2" i="1" s="1"/>
  <c r="H4" i="1"/>
  <c r="I4" i="1" s="1"/>
  <c r="H8" i="1" l="1"/>
  <c r="I8" i="1" s="1"/>
</calcChain>
</file>

<file path=xl/sharedStrings.xml><?xml version="1.0" encoding="utf-8"?>
<sst xmlns="http://schemas.openxmlformats.org/spreadsheetml/2006/main" count="463" uniqueCount="64">
  <si>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</si>
  <si>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</si>
  <si>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</si>
  <si>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</si>
  <si>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</si>
  <si>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</si>
  <si>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</si>
  <si>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</si>
  <si>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</si>
  <si>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</si>
  <si>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</si>
  <si>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</si>
  <si>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</si>
  <si>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</si>
  <si>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</si>
  <si>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</si>
  <si>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</si>
  <si>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</si>
  <si>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</si>
  <si>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</si>
  <si>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</si>
  <si>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</si>
  <si>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</si>
  <si>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</si>
  <si>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</si>
  <si>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</si>
  <si>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</si>
  <si>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</si>
  <si>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</si>
  <si>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</si>
  <si>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</si>
  <si>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</si>
  <si>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</si>
  <si>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</si>
  <si>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</si>
  <si>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</si>
  <si>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</si>
  <si>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</si>
  <si>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</si>
  <si>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</si>
  <si>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</si>
  <si>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</si>
  <si>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</si>
  <si>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C07</t>
  </si>
  <si>
    <t>C08</t>
  </si>
  <si>
    <t>C09</t>
  </si>
  <si>
    <t>C10</t>
  </si>
  <si>
    <t>C11</t>
  </si>
  <si>
    <t>C12</t>
  </si>
  <si>
    <t>Blank</t>
  </si>
  <si>
    <t>ARPE-19</t>
  </si>
  <si>
    <t>ARPE-19</t>
    <phoneticPr fontId="1" type="noConversion"/>
  </si>
  <si>
    <t>MUM-2B</t>
  </si>
  <si>
    <t>MUM-2B</t>
    <phoneticPr fontId="1" type="noConversion"/>
  </si>
  <si>
    <t>ISG20</t>
  </si>
  <si>
    <t>ISG20</t>
    <phoneticPr fontId="1" type="noConversion"/>
  </si>
  <si>
    <t>PDE4B</t>
  </si>
  <si>
    <t>PDE4B</t>
    <phoneticPr fontId="1" type="noConversion"/>
  </si>
  <si>
    <t>SDF2L1</t>
  </si>
  <si>
    <t>SDF2L1</t>
    <phoneticPr fontId="1" type="noConversion"/>
  </si>
  <si>
    <t>Blank</t>
    <phoneticPr fontId="1" type="noConversion"/>
  </si>
  <si>
    <t>si-NC</t>
  </si>
  <si>
    <t>si-ISG20#1</t>
    <phoneticPr fontId="1" type="noConversion"/>
  </si>
  <si>
    <t>si-ISG20#2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</si>
</sst>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  <protection locked="0"/>
    </xf>
    <xf numFmtId="0" fontId="6" fillId="0" borderId="0">
      <alignment vertical="center"/>
    </xf>
    <xf numFmtId="0" fontId="5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7" fontId="3" fillId="0" borderId="0" xfId="1" applyNumberFormat="1" applyFont="1" applyAlignment="1" applyProtection="1">
      <alignment horizontal="center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Normal" xfId="1" xr:uid="{35383C33-3018-4BD8-819F-013AC27CEC6B}"/>
    <cellStyle name="常规" xfId="0" builtinId="0"/>
    <cellStyle name="常规 2" xfId="2" xr:uid="{17429E47-C733-427F-A13B-F9927498ACAA}"/>
    <cellStyle name="常规 2 2" xfId="3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workbookViewId="0">
      <selection activeCell="H34" sqref="H34"/>
    </sheetView>
  </sheetViews>
  <sheetFormatPr defaultRowHeight="14.25" x14ac:dyDescent="0.2"/>
  <cols>
    <col min="1" max="1" width="11.75" bestFit="1" customWidth="1"/>
    <col min="9" max="9" width="12.875" style="4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4" t="s">
        <v>3</v>
      </c>
      <c r="L1" s="3"/>
      <c r="M1" s="3"/>
      <c r="N1" s="3"/>
      <c r="O1" s="3"/>
      <c r="P1" s="3"/>
    </row>
    <row r="2" spans="1:16" s="2" customFormat="1" x14ac:dyDescent="0.2">
      <c r="A2" s="5" t="s">
        <v>51</v>
      </c>
      <c r="B2" t="s">
        <v>4</v>
      </c>
      <c r="C2" s="2">
        <v>16.75</v>
      </c>
      <c r="D2" s="1">
        <f>AVERAGE(C2:C4)</f>
        <v>16.896666666666668</v>
      </c>
      <c r="E2" s="2">
        <v>22.06</v>
      </c>
      <c r="F2" s="1">
        <f>E2-D2</f>
        <v>5.1633333333333304</v>
      </c>
      <c r="G2" s="1">
        <f>AVERAGE(F2:F4)</f>
        <v>5.1799999999999988</v>
      </c>
      <c r="H2" s="1">
        <f>F2-G2</f>
        <v>-1.6666666666668384E-2</v>
      </c>
      <c r="I2" s="4">
        <f>POWER(2,-H2)</f>
        <v>1.0116194403019236</v>
      </c>
      <c r="J2" s="8" t="s">
        <v>59</v>
      </c>
      <c r="N2" s="3"/>
      <c r="O2" s="3"/>
      <c r="P2" s="3"/>
    </row>
    <row r="3" spans="1:16" s="2" customFormat="1" x14ac:dyDescent="0.2">
      <c r="A3" s="5" t="s">
        <v>51</v>
      </c>
      <c r="B3" t="s">
        <v>4</v>
      </c>
      <c r="C3" s="2">
        <v>16.98</v>
      </c>
      <c r="D3" s="1">
        <f>AVERAGE(C2:C4)</f>
        <v>16.896666666666668</v>
      </c>
      <c r="E3" s="2">
        <v>22.12</v>
      </c>
      <c r="F3" s="1">
        <f t="shared" ref="F3:F7" si="0">E3-D3</f>
        <v>5.2233333333333327</v>
      </c>
      <c r="G3" s="1">
        <f>G2</f>
        <v>5.1799999999999988</v>
      </c>
      <c r="H3" s="1">
        <f t="shared" ref="H3:H7" si="1">F3-G3</f>
        <v>4.333333333333389E-2</v>
      </c>
      <c r="I3" s="4">
        <f t="shared" ref="I3:I7" si="2">POWER(2,-H3)</f>
        <v>0.97041023149354022</v>
      </c>
      <c r="J3" s="8"/>
      <c r="N3" s="3"/>
      <c r="O3" s="3"/>
      <c r="P3" s="3"/>
    </row>
    <row r="4" spans="1:16" s="2" customFormat="1" x14ac:dyDescent="0.2">
      <c r="A4" s="5" t="s">
        <v>51</v>
      </c>
      <c r="B4" t="s">
        <v>4</v>
      </c>
      <c r="C4" s="2">
        <v>16.96</v>
      </c>
      <c r="D4" s="1">
        <f>AVERAGE(C2:C4)</f>
        <v>16.896666666666668</v>
      </c>
      <c r="E4" s="2">
        <v>22.05</v>
      </c>
      <c r="F4" s="1">
        <f t="shared" si="0"/>
        <v>5.1533333333333324</v>
      </c>
      <c r="G4" s="1">
        <f t="shared" ref="G4:G10" si="3">G3</f>
        <v>5.1799999999999988</v>
      </c>
      <c r="H4" s="1">
        <f t="shared" si="1"/>
        <v>-2.6666666666666394E-2</v>
      </c>
      <c r="I4" s="4">
        <f t="shared" si="2"/>
        <v>1.0186558099572922</v>
      </c>
      <c r="J4" s="8"/>
      <c r="N4" s="3"/>
      <c r="O4" s="3"/>
      <c r="P4" s="3"/>
    </row>
    <row r="5" spans="1:16" s="2" customFormat="1" ht="15.75" x14ac:dyDescent="0.2">
      <c r="A5" s="6">
        <v>92.1</v>
      </c>
      <c r="B5" t="s">
        <v>4</v>
      </c>
      <c r="C5" s="2">
        <v>18.260000000000002</v>
      </c>
      <c r="D5" s="1">
        <f>AVERAGE(C5:C7)</f>
        <v>18.203333333333333</v>
      </c>
      <c r="E5" s="2">
        <v>21.73</v>
      </c>
      <c r="F5" s="1">
        <f t="shared" si="0"/>
        <v>3.5266666666666673</v>
      </c>
      <c r="G5" s="1">
        <f t="shared" si="3"/>
        <v>5.1799999999999988</v>
      </c>
      <c r="H5" s="1">
        <f t="shared" si="1"/>
        <v>-1.6533333333333315</v>
      </c>
      <c r="I5" s="4">
        <f t="shared" si="2"/>
        <v>3.1455958715759209</v>
      </c>
      <c r="J5" s="8"/>
      <c r="L5" s="3"/>
      <c r="M5" s="3"/>
      <c r="N5" s="3"/>
      <c r="O5" s="3"/>
      <c r="P5" s="3"/>
    </row>
    <row r="6" spans="1:16" s="2" customFormat="1" ht="15.75" x14ac:dyDescent="0.2">
      <c r="A6" s="6">
        <v>92.1</v>
      </c>
      <c r="B6" t="s">
        <v>4</v>
      </c>
      <c r="C6" s="2">
        <v>18.22</v>
      </c>
      <c r="D6" s="1">
        <f>AVERAGE(C5:C7)</f>
        <v>18.203333333333333</v>
      </c>
      <c r="E6" s="2">
        <v>21.51</v>
      </c>
      <c r="F6" s="1">
        <f t="shared" si="0"/>
        <v>3.3066666666666684</v>
      </c>
      <c r="G6" s="1">
        <f t="shared" si="3"/>
        <v>5.1799999999999988</v>
      </c>
      <c r="H6" s="1">
        <f t="shared" si="1"/>
        <v>-1.8733333333333304</v>
      </c>
      <c r="I6" s="4">
        <f t="shared" si="2"/>
        <v>3.6637811610809865</v>
      </c>
      <c r="J6" s="8"/>
      <c r="L6" s="3"/>
      <c r="M6" s="3"/>
      <c r="N6" s="3"/>
      <c r="O6" s="3"/>
      <c r="P6" s="3"/>
    </row>
    <row r="7" spans="1:16" s="2" customFormat="1" ht="15.75" x14ac:dyDescent="0.2">
      <c r="A7" s="6">
        <v>92.1</v>
      </c>
      <c r="B7" t="s">
        <v>4</v>
      </c>
      <c r="C7" s="2">
        <v>18.13</v>
      </c>
      <c r="D7" s="1">
        <f>AVERAGE(C5:C7)</f>
        <v>18.203333333333333</v>
      </c>
      <c r="E7" s="2">
        <v>21.51</v>
      </c>
      <c r="F7" s="1">
        <f t="shared" si="0"/>
        <v>3.3066666666666684</v>
      </c>
      <c r="G7" s="1">
        <f t="shared" si="3"/>
        <v>5.1799999999999988</v>
      </c>
      <c r="H7" s="1">
        <f t="shared" si="1"/>
        <v>-1.8733333333333304</v>
      </c>
      <c r="I7" s="4">
        <f t="shared" si="2"/>
        <v>3.6637811610809865</v>
      </c>
      <c r="J7" s="8"/>
      <c r="L7" s="3"/>
      <c r="M7" s="3"/>
      <c r="N7" s="3"/>
      <c r="O7" s="3"/>
    </row>
    <row r="8" spans="1:16" s="2" customFormat="1" x14ac:dyDescent="0.2">
      <c r="A8" s="5" t="s">
        <v>53</v>
      </c>
      <c r="B8" t="s">
        <v>4</v>
      </c>
      <c r="C8" s="2">
        <v>18.059999999999999</v>
      </c>
      <c r="D8" s="1">
        <f>AVERAGE(C8:C10)</f>
        <v>18.173333333333332</v>
      </c>
      <c r="E8" s="2">
        <v>21.49</v>
      </c>
      <c r="F8" s="1">
        <f>E8-D8</f>
        <v>3.3166666666666664</v>
      </c>
      <c r="G8" s="1">
        <f>G7</f>
        <v>5.1799999999999988</v>
      </c>
      <c r="H8" s="1">
        <f>F8-G8</f>
        <v>-1.8633333333333324</v>
      </c>
      <c r="I8" s="4">
        <f>POWER(2,-H8)</f>
        <v>3.6384735759931233</v>
      </c>
      <c r="J8" s="8"/>
      <c r="M8" s="3"/>
      <c r="N8" s="3"/>
      <c r="O8" s="3"/>
    </row>
    <row r="9" spans="1:16" s="2" customFormat="1" x14ac:dyDescent="0.2">
      <c r="A9" s="5" t="s">
        <v>53</v>
      </c>
      <c r="B9" t="s">
        <v>4</v>
      </c>
      <c r="C9" s="2">
        <v>18.2</v>
      </c>
      <c r="D9" s="1">
        <f>AVERAGE(C8:C10)</f>
        <v>18.173333333333332</v>
      </c>
      <c r="E9" s="2">
        <v>21.47</v>
      </c>
      <c r="F9" s="1">
        <f t="shared" ref="F9:F10" si="4">E9-D9</f>
        <v>3.2966666666666669</v>
      </c>
      <c r="G9" s="1">
        <f t="shared" si="3"/>
        <v>5.1799999999999988</v>
      </c>
      <c r="H9" s="1">
        <f t="shared" ref="H9:H10" si="5">F9-G9</f>
        <v>-1.883333333333332</v>
      </c>
      <c r="I9" s="4">
        <f t="shared" ref="I9:I10" si="6">POWER(2,-H9)</f>
        <v>3.6892647743437532</v>
      </c>
      <c r="J9" s="8"/>
      <c r="M9" s="3"/>
      <c r="N9" s="3"/>
      <c r="O9" s="3"/>
    </row>
    <row r="10" spans="1:16" s="2" customFormat="1" x14ac:dyDescent="0.2">
      <c r="A10" s="5" t="s">
        <v>53</v>
      </c>
      <c r="B10" t="s">
        <v>4</v>
      </c>
      <c r="C10" s="2">
        <v>18.260000000000002</v>
      </c>
      <c r="D10" s="1">
        <f>AVERAGE(C8:C10)</f>
        <v>18.173333333333332</v>
      </c>
      <c r="E10" s="2">
        <v>21.37</v>
      </c>
      <c r="F10" s="1">
        <f t="shared" si="4"/>
        <v>3.196666666666669</v>
      </c>
      <c r="G10" s="1">
        <f t="shared" si="3"/>
        <v>5.1799999999999988</v>
      </c>
      <c r="H10" s="1">
        <f t="shared" si="5"/>
        <v>-1.9833333333333298</v>
      </c>
      <c r="I10" s="4">
        <f t="shared" si="6"/>
        <v>3.9540560814115744</v>
      </c>
      <c r="J10" s="8"/>
      <c r="M10" s="3"/>
      <c r="N10" s="3"/>
      <c r="O10" s="3"/>
    </row>
    <row r="11" spans="1:16" s="2" customFormat="1" x14ac:dyDescent="0.2">
      <c r="A11" s="5" t="s">
        <v>50</v>
      </c>
      <c r="B11" t="s">
        <v>4</v>
      </c>
      <c r="C11" s="2">
        <v>16.75</v>
      </c>
      <c r="D11" s="1">
        <f>AVERAGE(C11:C13)</f>
        <v>16.896666666666668</v>
      </c>
      <c r="E11" s="2">
        <v>19.38</v>
      </c>
      <c r="F11" s="1">
        <f>E11-D11</f>
        <v>2.4833333333333307</v>
      </c>
      <c r="G11" s="1">
        <f>AVERAGE(F11:F13)</f>
        <v>2.4366666666666652</v>
      </c>
      <c r="H11" s="1">
        <f>F11-G11</f>
        <v>4.6666666666665524E-2</v>
      </c>
      <c r="I11" s="4">
        <f>POWER(2,-H11)</f>
        <v>0.96817069598288374</v>
      </c>
      <c r="J11" s="8" t="s">
        <v>57</v>
      </c>
      <c r="N11" s="3"/>
      <c r="O11" s="3"/>
      <c r="P11" s="3"/>
    </row>
    <row r="12" spans="1:16" s="2" customFormat="1" x14ac:dyDescent="0.2">
      <c r="A12" s="5" t="s">
        <v>50</v>
      </c>
      <c r="B12" t="s">
        <v>4</v>
      </c>
      <c r="C12" s="2">
        <v>16.98</v>
      </c>
      <c r="D12" s="1">
        <f>AVERAGE(C11:C13)</f>
        <v>16.896666666666668</v>
      </c>
      <c r="E12" s="2">
        <v>19.32</v>
      </c>
      <c r="F12" s="1">
        <f t="shared" ref="F12:F16" si="7">E12-D12</f>
        <v>2.423333333333332</v>
      </c>
      <c r="G12" s="1">
        <f>G11</f>
        <v>2.4366666666666652</v>
      </c>
      <c r="H12" s="1">
        <f t="shared" ref="H12:H16" si="8">F12-G12</f>
        <v>-1.3333333333333197E-2</v>
      </c>
      <c r="I12" s="4">
        <f t="shared" ref="I12:I16" si="9">POWER(2,-H12)</f>
        <v>1.009284801211874</v>
      </c>
      <c r="J12" s="8"/>
      <c r="N12" s="3"/>
      <c r="O12" s="3"/>
      <c r="P12" s="3"/>
    </row>
    <row r="13" spans="1:16" s="2" customFormat="1" x14ac:dyDescent="0.2">
      <c r="A13" s="5" t="s">
        <v>50</v>
      </c>
      <c r="B13" t="s">
        <v>4</v>
      </c>
      <c r="C13" s="2">
        <v>16.96</v>
      </c>
      <c r="D13" s="1">
        <f>AVERAGE(C11:C13)</f>
        <v>16.896666666666668</v>
      </c>
      <c r="E13" s="2">
        <v>19.3</v>
      </c>
      <c r="F13" s="1">
        <f t="shared" si="7"/>
        <v>2.4033333333333324</v>
      </c>
      <c r="G13" s="1">
        <f t="shared" ref="G13:G19" si="10">G12</f>
        <v>2.4366666666666652</v>
      </c>
      <c r="H13" s="1">
        <f t="shared" si="8"/>
        <v>-3.3333333333332771E-2</v>
      </c>
      <c r="I13" s="4">
        <f t="shared" si="9"/>
        <v>1.0233738919967745</v>
      </c>
      <c r="J13" s="8"/>
      <c r="N13" s="3"/>
      <c r="O13" s="3"/>
      <c r="P13" s="3"/>
    </row>
    <row r="14" spans="1:16" s="2" customFormat="1" ht="15.75" x14ac:dyDescent="0.2">
      <c r="A14" s="6">
        <v>92.1</v>
      </c>
      <c r="B14" t="s">
        <v>4</v>
      </c>
      <c r="C14" s="2">
        <v>18.260000000000002</v>
      </c>
      <c r="D14" s="1">
        <f>AVERAGE(C14:C16)</f>
        <v>18.203333333333333</v>
      </c>
      <c r="E14" s="2">
        <v>22.03</v>
      </c>
      <c r="F14" s="1">
        <f t="shared" si="7"/>
        <v>3.826666666666668</v>
      </c>
      <c r="G14" s="1">
        <f t="shared" si="10"/>
        <v>2.4366666666666652</v>
      </c>
      <c r="H14" s="1">
        <f t="shared" si="8"/>
        <v>1.3900000000000028</v>
      </c>
      <c r="I14" s="4">
        <f t="shared" si="9"/>
        <v>0.38156480224013906</v>
      </c>
      <c r="J14" s="8"/>
      <c r="L14" s="3"/>
      <c r="M14" s="3"/>
      <c r="N14" s="3"/>
      <c r="O14" s="3"/>
      <c r="P14" s="3"/>
    </row>
    <row r="15" spans="1:16" s="2" customFormat="1" ht="15.75" x14ac:dyDescent="0.2">
      <c r="A15" s="6">
        <v>92.1</v>
      </c>
      <c r="B15" t="s">
        <v>4</v>
      </c>
      <c r="C15" s="2">
        <v>18.22</v>
      </c>
      <c r="D15" s="1">
        <f>AVERAGE(C14:C16)</f>
        <v>18.203333333333333</v>
      </c>
      <c r="E15" s="2">
        <v>21.87</v>
      </c>
      <c r="F15" s="1">
        <f t="shared" si="7"/>
        <v>3.6666666666666679</v>
      </c>
      <c r="G15" s="1">
        <f t="shared" si="10"/>
        <v>2.4366666666666652</v>
      </c>
      <c r="H15" s="1">
        <f t="shared" si="8"/>
        <v>1.2300000000000026</v>
      </c>
      <c r="I15" s="4">
        <f t="shared" si="9"/>
        <v>0.42631744588397763</v>
      </c>
      <c r="J15" s="8"/>
      <c r="L15" s="3"/>
      <c r="M15" s="3"/>
      <c r="N15" s="3"/>
      <c r="O15" s="3"/>
      <c r="P15" s="3"/>
    </row>
    <row r="16" spans="1:16" s="2" customFormat="1" ht="15.75" x14ac:dyDescent="0.2">
      <c r="A16" s="6">
        <v>92.1</v>
      </c>
      <c r="B16" t="s">
        <v>4</v>
      </c>
      <c r="C16" s="2">
        <v>18.13</v>
      </c>
      <c r="D16" s="1">
        <f>AVERAGE(C14:C16)</f>
        <v>18.203333333333333</v>
      </c>
      <c r="E16" s="2">
        <v>21.72</v>
      </c>
      <c r="F16" s="1">
        <f t="shared" si="7"/>
        <v>3.5166666666666657</v>
      </c>
      <c r="G16" s="1">
        <f t="shared" si="10"/>
        <v>2.4366666666666652</v>
      </c>
      <c r="H16" s="1">
        <f t="shared" si="8"/>
        <v>1.0800000000000005</v>
      </c>
      <c r="I16" s="4">
        <f t="shared" si="9"/>
        <v>0.47302882336279778</v>
      </c>
      <c r="J16" s="8"/>
      <c r="L16" s="3"/>
      <c r="M16" s="3"/>
      <c r="N16" s="3"/>
      <c r="O16" s="3"/>
    </row>
    <row r="17" spans="1:16" s="2" customFormat="1" x14ac:dyDescent="0.2">
      <c r="A17" s="5" t="s">
        <v>52</v>
      </c>
      <c r="B17" t="s">
        <v>4</v>
      </c>
      <c r="C17" s="2">
        <v>18.059999999999999</v>
      </c>
      <c r="D17" s="1">
        <f>AVERAGE(C17:C19)</f>
        <v>18.173333333333332</v>
      </c>
      <c r="E17" s="2">
        <v>21.82</v>
      </c>
      <c r="F17" s="1">
        <f>E17-D17</f>
        <v>3.6466666666666683</v>
      </c>
      <c r="G17" s="1">
        <f>G16</f>
        <v>2.4366666666666652</v>
      </c>
      <c r="H17" s="1">
        <f>F17-G17</f>
        <v>1.2100000000000031</v>
      </c>
      <c r="I17" s="4">
        <f>POWER(2,-H17)</f>
        <v>0.43226861565393171</v>
      </c>
      <c r="J17" s="8"/>
      <c r="M17" s="3"/>
      <c r="N17" s="3"/>
      <c r="O17" s="3"/>
    </row>
    <row r="18" spans="1:16" s="2" customFormat="1" x14ac:dyDescent="0.2">
      <c r="A18" s="5" t="s">
        <v>52</v>
      </c>
      <c r="B18" t="s">
        <v>4</v>
      </c>
      <c r="C18" s="2">
        <v>18.2</v>
      </c>
      <c r="D18" s="1">
        <f>AVERAGE(C17:C19)</f>
        <v>18.173333333333332</v>
      </c>
      <c r="E18" s="2">
        <v>21.89</v>
      </c>
      <c r="F18" s="1">
        <f t="shared" ref="F18:F19" si="11">E18-D18</f>
        <v>3.7166666666666686</v>
      </c>
      <c r="G18" s="1">
        <f t="shared" si="10"/>
        <v>2.4366666666666652</v>
      </c>
      <c r="H18" s="1">
        <f t="shared" ref="H18:H19" si="12">F18-G18</f>
        <v>1.2800000000000034</v>
      </c>
      <c r="I18" s="4">
        <f t="shared" ref="I18:I19" si="13">POWER(2,-H18)</f>
        <v>0.41179550863378561</v>
      </c>
      <c r="J18" s="8"/>
      <c r="M18" s="3"/>
      <c r="N18" s="3"/>
      <c r="O18" s="3"/>
    </row>
    <row r="19" spans="1:16" s="2" customFormat="1" x14ac:dyDescent="0.2">
      <c r="A19" s="5" t="s">
        <v>52</v>
      </c>
      <c r="B19" t="s">
        <v>4</v>
      </c>
      <c r="C19" s="2">
        <v>18.260000000000002</v>
      </c>
      <c r="D19" s="1">
        <f>AVERAGE(C17:C19)</f>
        <v>18.173333333333332</v>
      </c>
      <c r="E19" s="2">
        <v>21.88</v>
      </c>
      <c r="F19" s="1">
        <f t="shared" si="11"/>
        <v>3.706666666666667</v>
      </c>
      <c r="G19" s="1">
        <f t="shared" si="10"/>
        <v>2.4366666666666652</v>
      </c>
      <c r="H19" s="1">
        <f t="shared" si="12"/>
        <v>1.2700000000000018</v>
      </c>
      <c r="I19" s="4">
        <f t="shared" si="13"/>
        <v>0.41465977290722039</v>
      </c>
      <c r="J19" s="8"/>
      <c r="M19" s="3"/>
      <c r="N19" s="3"/>
      <c r="O19" s="3"/>
    </row>
    <row r="20" spans="1:16" s="2" customFormat="1" x14ac:dyDescent="0.2">
      <c r="A20" s="5" t="s">
        <v>51</v>
      </c>
      <c r="B20" t="s">
        <v>4</v>
      </c>
      <c r="C20" s="2">
        <v>16.75</v>
      </c>
      <c r="D20" s="1">
        <f>AVERAGE(C20:C22)</f>
        <v>16.896666666666668</v>
      </c>
      <c r="E20" s="2">
        <v>22.05</v>
      </c>
      <c r="F20" s="1">
        <f>E20-D20</f>
        <v>5.1533333333333324</v>
      </c>
      <c r="G20" s="1">
        <f>AVERAGE(F20:F22)</f>
        <v>5.1399999999999979</v>
      </c>
      <c r="H20" s="1">
        <f>F20-G20</f>
        <v>1.3333333333334529E-2</v>
      </c>
      <c r="I20" s="4">
        <f>POWER(2,-H20)</f>
        <v>0.99080061326522861</v>
      </c>
      <c r="J20" s="8" t="s">
        <v>55</v>
      </c>
      <c r="N20" s="3"/>
      <c r="O20" s="3"/>
      <c r="P20" s="3"/>
    </row>
    <row r="21" spans="1:16" s="2" customFormat="1" x14ac:dyDescent="0.2">
      <c r="A21" s="5" t="s">
        <v>51</v>
      </c>
      <c r="B21" t="s">
        <v>4</v>
      </c>
      <c r="C21" s="2">
        <v>16.98</v>
      </c>
      <c r="D21" s="1">
        <f>AVERAGE(C20:C22)</f>
        <v>16.896666666666668</v>
      </c>
      <c r="E21" s="2">
        <v>22.02</v>
      </c>
      <c r="F21" s="1">
        <f t="shared" ref="F21:F25" si="14">E21-D21</f>
        <v>5.1233333333333313</v>
      </c>
      <c r="G21" s="1">
        <f>G20</f>
        <v>5.1399999999999979</v>
      </c>
      <c r="H21" s="1">
        <f t="shared" ref="H21:H25" si="15">F21-G21</f>
        <v>-1.6666666666666607E-2</v>
      </c>
      <c r="I21" s="4">
        <f t="shared" ref="I21:I25" si="16">POWER(2,-H21)</f>
        <v>1.0116194403019225</v>
      </c>
      <c r="J21" s="8"/>
      <c r="N21" s="3"/>
      <c r="O21" s="3"/>
      <c r="P21" s="3"/>
    </row>
    <row r="22" spans="1:16" s="2" customFormat="1" x14ac:dyDescent="0.2">
      <c r="A22" s="5" t="s">
        <v>51</v>
      </c>
      <c r="B22" t="s">
        <v>4</v>
      </c>
      <c r="C22" s="2">
        <v>16.96</v>
      </c>
      <c r="D22" s="1">
        <f>AVERAGE(C20:C22)</f>
        <v>16.896666666666668</v>
      </c>
      <c r="E22" s="2">
        <v>22.04</v>
      </c>
      <c r="F22" s="1">
        <f t="shared" si="14"/>
        <v>5.1433333333333309</v>
      </c>
      <c r="G22" s="1">
        <f t="shared" ref="G22:G28" si="17">G21</f>
        <v>5.1399999999999979</v>
      </c>
      <c r="H22" s="1">
        <f t="shared" si="15"/>
        <v>3.3333333333329662E-3</v>
      </c>
      <c r="I22" s="4">
        <f t="shared" si="16"/>
        <v>0.99769217652702358</v>
      </c>
      <c r="J22" s="8"/>
      <c r="N22" s="3"/>
      <c r="O22" s="3"/>
      <c r="P22" s="3"/>
    </row>
    <row r="23" spans="1:16" s="2" customFormat="1" ht="15.75" x14ac:dyDescent="0.2">
      <c r="A23" s="6">
        <v>92.1</v>
      </c>
      <c r="B23" t="s">
        <v>4</v>
      </c>
      <c r="C23" s="2">
        <v>18.260000000000002</v>
      </c>
      <c r="D23" s="1">
        <f>AVERAGE(C23:C25)</f>
        <v>18.203333333333333</v>
      </c>
      <c r="E23" s="2">
        <v>21.22</v>
      </c>
      <c r="F23" s="1">
        <f t="shared" si="14"/>
        <v>3.0166666666666657</v>
      </c>
      <c r="G23" s="1">
        <f t="shared" si="17"/>
        <v>5.1399999999999979</v>
      </c>
      <c r="H23" s="1">
        <f t="shared" si="15"/>
        <v>-2.1233333333333322</v>
      </c>
      <c r="I23" s="4">
        <f t="shared" si="16"/>
        <v>4.3569946245704454</v>
      </c>
      <c r="J23" s="8"/>
      <c r="L23" s="3"/>
      <c r="M23" s="3"/>
      <c r="N23" s="3"/>
      <c r="O23" s="3"/>
      <c r="P23" s="3"/>
    </row>
    <row r="24" spans="1:16" s="2" customFormat="1" ht="15.75" x14ac:dyDescent="0.2">
      <c r="A24" s="6">
        <v>92.1</v>
      </c>
      <c r="B24" t="s">
        <v>4</v>
      </c>
      <c r="C24" s="2">
        <v>18.22</v>
      </c>
      <c r="D24" s="1">
        <f>AVERAGE(C23:C25)</f>
        <v>18.203333333333333</v>
      </c>
      <c r="E24" s="2">
        <v>21.16</v>
      </c>
      <c r="F24" s="1">
        <f t="shared" si="14"/>
        <v>2.956666666666667</v>
      </c>
      <c r="G24" s="1">
        <f t="shared" si="17"/>
        <v>5.1399999999999979</v>
      </c>
      <c r="H24" s="1">
        <f t="shared" si="15"/>
        <v>-2.1833333333333309</v>
      </c>
      <c r="I24" s="4">
        <f t="shared" si="16"/>
        <v>4.5420177162835023</v>
      </c>
      <c r="J24" s="8"/>
      <c r="L24" s="3"/>
      <c r="M24" s="3"/>
      <c r="N24" s="3"/>
      <c r="O24" s="3"/>
      <c r="P24" s="3"/>
    </row>
    <row r="25" spans="1:16" s="2" customFormat="1" ht="15.75" x14ac:dyDescent="0.2">
      <c r="A25" s="6">
        <v>92.1</v>
      </c>
      <c r="B25" t="s">
        <v>4</v>
      </c>
      <c r="C25" s="2">
        <v>18.13</v>
      </c>
      <c r="D25" s="1">
        <f>AVERAGE(C23:C25)</f>
        <v>18.203333333333333</v>
      </c>
      <c r="E25" s="2">
        <v>21.24</v>
      </c>
      <c r="F25" s="1">
        <f t="shared" si="14"/>
        <v>3.0366666666666653</v>
      </c>
      <c r="G25" s="1">
        <f t="shared" si="17"/>
        <v>5.1399999999999979</v>
      </c>
      <c r="H25" s="1">
        <f t="shared" si="15"/>
        <v>-2.1033333333333326</v>
      </c>
      <c r="I25" s="4">
        <f t="shared" si="16"/>
        <v>4.2970105920531401</v>
      </c>
      <c r="J25" s="8"/>
      <c r="L25" s="3"/>
      <c r="M25" s="3"/>
      <c r="N25" s="3"/>
      <c r="O25" s="3"/>
    </row>
    <row r="26" spans="1:16" s="2" customFormat="1" x14ac:dyDescent="0.2">
      <c r="A26" s="5" t="s">
        <v>53</v>
      </c>
      <c r="B26" t="s">
        <v>4</v>
      </c>
      <c r="C26" s="2">
        <v>18.059999999999999</v>
      </c>
      <c r="D26" s="1">
        <f>AVERAGE(C26:C28)</f>
        <v>18.173333333333332</v>
      </c>
      <c r="E26" s="2">
        <v>21.24</v>
      </c>
      <c r="F26" s="1">
        <f>E26-D26</f>
        <v>3.0666666666666664</v>
      </c>
      <c r="G26" s="1">
        <f>G25</f>
        <v>5.1399999999999979</v>
      </c>
      <c r="H26" s="1">
        <f>F26-G26</f>
        <v>-2.0733333333333315</v>
      </c>
      <c r="I26" s="4">
        <f>POWER(2,-H26)</f>
        <v>4.2085793928028599</v>
      </c>
      <c r="J26" s="8"/>
      <c r="M26" s="3"/>
      <c r="N26" s="3"/>
      <c r="O26" s="3"/>
    </row>
    <row r="27" spans="1:16" s="2" customFormat="1" x14ac:dyDescent="0.2">
      <c r="A27" s="5" t="s">
        <v>53</v>
      </c>
      <c r="B27" t="s">
        <v>4</v>
      </c>
      <c r="C27" s="2">
        <v>18.2</v>
      </c>
      <c r="D27" s="1">
        <f>AVERAGE(C26:C28)</f>
        <v>18.173333333333332</v>
      </c>
      <c r="E27" s="2">
        <v>21.25</v>
      </c>
      <c r="F27" s="1">
        <f t="shared" ref="F27:F28" si="18">E27-D27</f>
        <v>3.076666666666668</v>
      </c>
      <c r="G27" s="1">
        <f t="shared" si="17"/>
        <v>5.1399999999999979</v>
      </c>
      <c r="H27" s="1">
        <f t="shared" ref="H27:H28" si="19">F27-G27</f>
        <v>-2.0633333333333299</v>
      </c>
      <c r="I27" s="4">
        <f t="shared" ref="I27:I28" si="20">POWER(2,-H27)</f>
        <v>4.179508611443473</v>
      </c>
      <c r="J27" s="8"/>
      <c r="M27" s="3"/>
      <c r="N27" s="3"/>
      <c r="O27" s="3"/>
    </row>
    <row r="28" spans="1:16" s="2" customFormat="1" x14ac:dyDescent="0.2">
      <c r="A28" s="5" t="s">
        <v>53</v>
      </c>
      <c r="B28" t="s">
        <v>4</v>
      </c>
      <c r="C28" s="2">
        <v>18.260000000000002</v>
      </c>
      <c r="D28" s="1">
        <f>AVERAGE(C26:C28)</f>
        <v>18.173333333333332</v>
      </c>
      <c r="E28" s="2">
        <v>21.09</v>
      </c>
      <c r="F28" s="1">
        <f t="shared" si="18"/>
        <v>2.9166666666666679</v>
      </c>
      <c r="G28" s="1">
        <f t="shared" si="17"/>
        <v>5.1399999999999979</v>
      </c>
      <c r="H28" s="1">
        <f t="shared" si="19"/>
        <v>-2.2233333333333301</v>
      </c>
      <c r="I28" s="4">
        <f t="shared" si="20"/>
        <v>4.6697112150278759</v>
      </c>
      <c r="J28" s="8"/>
      <c r="M28" s="3"/>
      <c r="N28" s="3"/>
      <c r="O28" s="3"/>
    </row>
  </sheetData>
  <mergeCells count="3">
    <mergeCell ref="J20:J28"/>
    <mergeCell ref="J11:J19"/>
    <mergeCell ref="J2:J1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2425-D9A4-4126-BFA4-5C6DF04E54A3}">
  <dimension ref="A1:B5"/>
  <sheetViews>
    <sheetView tabSelected="1" workbookViewId="0"/>
  </sheetViews>
  <sheetFormatPr defaultRowHeight="14.25" x14ac:dyDescent="0.2"/>
  <sheetData>
    <row r="1" spans="1:2" x14ac:dyDescent="0.2">
      <c r="A1" t="s">
        <v>53</v>
      </c>
    </row>
    <row r="2" spans="1:2" x14ac:dyDescent="0.2">
      <c r="A2" t="s">
        <v>42</v>
      </c>
      <c r="B2" s="5" t="s">
        <v>62</v>
      </c>
    </row>
    <row r="3" spans="1:2" x14ac:dyDescent="0.2">
      <c r="A3">
        <v>78.143623777256096</v>
      </c>
      <c r="B3">
        <v>15.5036275011804</v>
      </c>
    </row>
    <row r="4" spans="1:2" x14ac:dyDescent="0.2">
      <c r="A4">
        <v>83.036527706661204</v>
      </c>
      <c r="B4">
        <v>19.020009442807801</v>
      </c>
    </row>
    <row r="5" spans="1:2" x14ac:dyDescent="0.2">
      <c r="A5">
        <v>71.513708696028004</v>
      </c>
      <c r="B5">
        <v>8.9402110667047996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46"/>
  <sheetViews>
    <sheetView workbookViewId="0">
      <selection activeCell="L31" sqref="L31"/>
    </sheetView>
  </sheetViews>
  <sheetFormatPr defaultRowHeight="14.25" x14ac:dyDescent="0.2"/>
  <sheetData>
    <row r="1" spans="1:6" s="2" customFormat="1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2">
      <c r="A2" s="2" t="s">
        <v>5</v>
      </c>
      <c r="B2" s="2" t="s">
        <v>6</v>
      </c>
      <c r="C2" s="2">
        <v>22.06</v>
      </c>
      <c r="D2" s="2">
        <v>83</v>
      </c>
      <c r="E2" s="2" t="s">
        <v>58</v>
      </c>
      <c r="F2" s="5" t="s">
        <v>51</v>
      </c>
    </row>
    <row r="3" spans="1:6" s="2" customFormat="1" x14ac:dyDescent="0.2">
      <c r="A3" s="2" t="s">
        <v>7</v>
      </c>
      <c r="B3" s="2" t="s">
        <v>6</v>
      </c>
      <c r="C3" s="2">
        <v>22.12</v>
      </c>
      <c r="D3" s="2">
        <v>83</v>
      </c>
      <c r="E3" s="2" t="s">
        <v>58</v>
      </c>
      <c r="F3" s="5" t="s">
        <v>51</v>
      </c>
    </row>
    <row r="4" spans="1:6" s="2" customFormat="1" x14ac:dyDescent="0.2">
      <c r="A4" s="2" t="s">
        <v>8</v>
      </c>
      <c r="B4" s="2" t="s">
        <v>6</v>
      </c>
      <c r="C4" s="2">
        <v>22.05</v>
      </c>
      <c r="D4" s="2">
        <v>83</v>
      </c>
      <c r="E4" s="2" t="s">
        <v>58</v>
      </c>
      <c r="F4" s="5" t="s">
        <v>51</v>
      </c>
    </row>
    <row r="5" spans="1:6" s="2" customFormat="1" ht="15.75" x14ac:dyDescent="0.2">
      <c r="A5" s="2" t="s">
        <v>9</v>
      </c>
      <c r="B5" s="2" t="s">
        <v>6</v>
      </c>
      <c r="C5" s="2">
        <v>21.73</v>
      </c>
      <c r="D5" s="2">
        <v>81.5</v>
      </c>
      <c r="E5" s="2" t="s">
        <v>58</v>
      </c>
      <c r="F5" s="6">
        <v>92.1</v>
      </c>
    </row>
    <row r="6" spans="1:6" s="2" customFormat="1" ht="15.75" x14ac:dyDescent="0.2">
      <c r="A6" s="2" t="s">
        <v>10</v>
      </c>
      <c r="B6" s="2" t="s">
        <v>6</v>
      </c>
      <c r="C6" s="2">
        <v>21.51</v>
      </c>
      <c r="D6" s="2">
        <v>82</v>
      </c>
      <c r="E6" s="2" t="s">
        <v>58</v>
      </c>
      <c r="F6" s="6">
        <v>92.1</v>
      </c>
    </row>
    <row r="7" spans="1:6" s="2" customFormat="1" ht="15.75" x14ac:dyDescent="0.2">
      <c r="A7" s="2" t="s">
        <v>11</v>
      </c>
      <c r="B7" s="2" t="s">
        <v>6</v>
      </c>
      <c r="C7" s="2">
        <v>21.51</v>
      </c>
      <c r="D7" s="2">
        <v>81.5</v>
      </c>
      <c r="E7" s="2" t="s">
        <v>58</v>
      </c>
      <c r="F7" s="6">
        <v>92.1</v>
      </c>
    </row>
    <row r="8" spans="1:6" s="2" customFormat="1" x14ac:dyDescent="0.2">
      <c r="A8" s="2" t="s">
        <v>12</v>
      </c>
      <c r="B8" s="2" t="s">
        <v>6</v>
      </c>
      <c r="C8" s="2">
        <v>21.49</v>
      </c>
      <c r="D8" s="2">
        <v>81.5</v>
      </c>
      <c r="E8" s="2" t="s">
        <v>58</v>
      </c>
      <c r="F8" s="5" t="s">
        <v>53</v>
      </c>
    </row>
    <row r="9" spans="1:6" s="2" customFormat="1" x14ac:dyDescent="0.2">
      <c r="A9" s="2" t="s">
        <v>13</v>
      </c>
      <c r="B9" s="2" t="s">
        <v>6</v>
      </c>
      <c r="C9" s="2">
        <v>21.47</v>
      </c>
      <c r="D9" s="2">
        <v>81.5</v>
      </c>
      <c r="E9" s="2" t="s">
        <v>58</v>
      </c>
      <c r="F9" s="5" t="s">
        <v>53</v>
      </c>
    </row>
    <row r="10" spans="1:6" s="2" customFormat="1" x14ac:dyDescent="0.2">
      <c r="A10" s="2" t="s">
        <v>14</v>
      </c>
      <c r="B10" s="2" t="s">
        <v>6</v>
      </c>
      <c r="C10" s="2">
        <v>21.37</v>
      </c>
      <c r="D10" s="2">
        <v>82</v>
      </c>
      <c r="E10" s="2" t="s">
        <v>58</v>
      </c>
      <c r="F10" s="5" t="s">
        <v>53</v>
      </c>
    </row>
    <row r="11" spans="1:6" s="2" customFormat="1" x14ac:dyDescent="0.2">
      <c r="A11" s="2" t="s">
        <v>15</v>
      </c>
      <c r="B11" s="2" t="s">
        <v>6</v>
      </c>
      <c r="C11" s="2">
        <v>19.38</v>
      </c>
      <c r="D11" s="2">
        <v>78</v>
      </c>
      <c r="E11" s="2" t="s">
        <v>56</v>
      </c>
      <c r="F11" s="5" t="s">
        <v>51</v>
      </c>
    </row>
    <row r="12" spans="1:6" s="2" customFormat="1" x14ac:dyDescent="0.2">
      <c r="A12" s="2" t="s">
        <v>16</v>
      </c>
      <c r="B12" s="2" t="s">
        <v>6</v>
      </c>
      <c r="C12" s="2">
        <v>19.32</v>
      </c>
      <c r="D12" s="2">
        <v>77.5</v>
      </c>
      <c r="E12" s="2" t="s">
        <v>56</v>
      </c>
      <c r="F12" s="5" t="s">
        <v>51</v>
      </c>
    </row>
    <row r="13" spans="1:6" s="2" customFormat="1" x14ac:dyDescent="0.2">
      <c r="A13" s="2" t="s">
        <v>17</v>
      </c>
      <c r="B13" s="2" t="s">
        <v>6</v>
      </c>
      <c r="C13" s="2">
        <v>19.3</v>
      </c>
      <c r="D13" s="2">
        <v>78</v>
      </c>
      <c r="E13" s="2" t="s">
        <v>56</v>
      </c>
      <c r="F13" s="5" t="s">
        <v>51</v>
      </c>
    </row>
    <row r="14" spans="1:6" s="2" customFormat="1" ht="15.75" x14ac:dyDescent="0.2">
      <c r="A14" s="2" t="s">
        <v>18</v>
      </c>
      <c r="B14" s="2" t="s">
        <v>6</v>
      </c>
      <c r="C14" s="2">
        <v>22.03</v>
      </c>
      <c r="D14" s="2">
        <v>81.5</v>
      </c>
      <c r="E14" s="2" t="s">
        <v>56</v>
      </c>
      <c r="F14" s="6">
        <v>92.1</v>
      </c>
    </row>
    <row r="15" spans="1:6" s="2" customFormat="1" ht="15.75" x14ac:dyDescent="0.2">
      <c r="A15" s="2" t="s">
        <v>19</v>
      </c>
      <c r="B15" s="2" t="s">
        <v>6</v>
      </c>
      <c r="C15" s="2">
        <v>21.87</v>
      </c>
      <c r="D15" s="2">
        <v>81.5</v>
      </c>
      <c r="E15" s="2" t="s">
        <v>56</v>
      </c>
      <c r="F15" s="6">
        <v>92.1</v>
      </c>
    </row>
    <row r="16" spans="1:6" s="2" customFormat="1" ht="15.75" x14ac:dyDescent="0.2">
      <c r="A16" s="2" t="s">
        <v>20</v>
      </c>
      <c r="B16" s="2" t="s">
        <v>6</v>
      </c>
      <c r="C16" s="2">
        <v>21.72</v>
      </c>
      <c r="D16" s="2">
        <v>81</v>
      </c>
      <c r="E16" s="2" t="s">
        <v>56</v>
      </c>
      <c r="F16" s="6">
        <v>92.1</v>
      </c>
    </row>
    <row r="17" spans="1:6" s="2" customFormat="1" x14ac:dyDescent="0.2">
      <c r="A17" s="2" t="s">
        <v>21</v>
      </c>
      <c r="B17" s="2" t="s">
        <v>6</v>
      </c>
      <c r="C17" s="2">
        <v>21.82</v>
      </c>
      <c r="D17" s="2">
        <v>81.5</v>
      </c>
      <c r="E17" s="2" t="s">
        <v>56</v>
      </c>
      <c r="F17" s="5" t="s">
        <v>53</v>
      </c>
    </row>
    <row r="18" spans="1:6" s="2" customFormat="1" x14ac:dyDescent="0.2">
      <c r="A18" s="2" t="s">
        <v>22</v>
      </c>
      <c r="B18" s="2" t="s">
        <v>6</v>
      </c>
      <c r="C18" s="2">
        <v>21.89</v>
      </c>
      <c r="D18" s="2">
        <v>81.5</v>
      </c>
      <c r="E18" s="2" t="s">
        <v>56</v>
      </c>
      <c r="F18" s="5" t="s">
        <v>53</v>
      </c>
    </row>
    <row r="19" spans="1:6" s="2" customFormat="1" x14ac:dyDescent="0.2">
      <c r="A19" s="2" t="s">
        <v>23</v>
      </c>
      <c r="B19" s="2" t="s">
        <v>6</v>
      </c>
      <c r="C19" s="2">
        <v>21.88</v>
      </c>
      <c r="D19" s="2">
        <v>81.5</v>
      </c>
      <c r="E19" s="2" t="s">
        <v>56</v>
      </c>
      <c r="F19" s="5" t="s">
        <v>53</v>
      </c>
    </row>
    <row r="20" spans="1:6" s="2" customFormat="1" x14ac:dyDescent="0.2">
      <c r="A20" s="2" t="s">
        <v>24</v>
      </c>
      <c r="B20" s="2" t="s">
        <v>6</v>
      </c>
      <c r="C20" s="2">
        <v>22.05</v>
      </c>
      <c r="D20" s="2">
        <v>82.5</v>
      </c>
      <c r="E20" s="2" t="s">
        <v>54</v>
      </c>
      <c r="F20" s="5" t="s">
        <v>51</v>
      </c>
    </row>
    <row r="21" spans="1:6" s="2" customFormat="1" x14ac:dyDescent="0.2">
      <c r="A21" s="2" t="s">
        <v>25</v>
      </c>
      <c r="B21" s="2" t="s">
        <v>6</v>
      </c>
      <c r="C21" s="2">
        <v>22.02</v>
      </c>
      <c r="D21" s="2">
        <v>83</v>
      </c>
      <c r="E21" s="2" t="s">
        <v>54</v>
      </c>
      <c r="F21" s="5" t="s">
        <v>51</v>
      </c>
    </row>
    <row r="22" spans="1:6" s="2" customFormat="1" x14ac:dyDescent="0.2">
      <c r="A22" s="2" t="s">
        <v>26</v>
      </c>
      <c r="B22" s="2" t="s">
        <v>6</v>
      </c>
      <c r="C22" s="2">
        <v>22.04</v>
      </c>
      <c r="D22" s="2">
        <v>83</v>
      </c>
      <c r="E22" s="2" t="s">
        <v>54</v>
      </c>
      <c r="F22" s="5" t="s">
        <v>51</v>
      </c>
    </row>
    <row r="23" spans="1:6" s="2" customFormat="1" ht="15.75" x14ac:dyDescent="0.2">
      <c r="A23" s="2" t="s">
        <v>27</v>
      </c>
      <c r="B23" s="2" t="s">
        <v>6</v>
      </c>
      <c r="C23" s="2">
        <v>21.22</v>
      </c>
      <c r="D23" s="2">
        <v>83</v>
      </c>
      <c r="E23" s="2" t="s">
        <v>54</v>
      </c>
      <c r="F23" s="6">
        <v>92.1</v>
      </c>
    </row>
    <row r="24" spans="1:6" s="2" customFormat="1" ht="15.75" x14ac:dyDescent="0.2">
      <c r="A24" s="2" t="s">
        <v>28</v>
      </c>
      <c r="B24" s="2" t="s">
        <v>6</v>
      </c>
      <c r="C24" s="2">
        <v>21.16</v>
      </c>
      <c r="D24" s="2">
        <v>83</v>
      </c>
      <c r="E24" s="2" t="s">
        <v>54</v>
      </c>
      <c r="F24" s="6">
        <v>92.1</v>
      </c>
    </row>
    <row r="25" spans="1:6" s="2" customFormat="1" ht="15.75" x14ac:dyDescent="0.2">
      <c r="A25" s="2" t="s">
        <v>29</v>
      </c>
      <c r="B25" s="2" t="s">
        <v>6</v>
      </c>
      <c r="C25" s="2">
        <v>21.24</v>
      </c>
      <c r="D25" s="2">
        <v>83</v>
      </c>
      <c r="E25" s="2" t="s">
        <v>54</v>
      </c>
      <c r="F25" s="6">
        <v>92.1</v>
      </c>
    </row>
    <row r="26" spans="1:6" s="2" customFormat="1" x14ac:dyDescent="0.2">
      <c r="A26" s="2" t="s">
        <v>30</v>
      </c>
      <c r="B26" s="2" t="s">
        <v>6</v>
      </c>
      <c r="C26" s="2">
        <v>21.24</v>
      </c>
      <c r="D26" s="2">
        <v>83</v>
      </c>
      <c r="E26" s="2" t="s">
        <v>54</v>
      </c>
      <c r="F26" s="5" t="s">
        <v>53</v>
      </c>
    </row>
    <row r="27" spans="1:6" s="2" customFormat="1" x14ac:dyDescent="0.2">
      <c r="A27" s="2" t="s">
        <v>31</v>
      </c>
      <c r="B27" s="2" t="s">
        <v>6</v>
      </c>
      <c r="C27" s="2">
        <v>21.25</v>
      </c>
      <c r="D27" s="2">
        <v>83</v>
      </c>
      <c r="E27" s="2" t="s">
        <v>54</v>
      </c>
      <c r="F27" s="5" t="s">
        <v>53</v>
      </c>
    </row>
    <row r="28" spans="1:6" s="2" customFormat="1" x14ac:dyDescent="0.2">
      <c r="A28" s="2" t="s">
        <v>32</v>
      </c>
      <c r="B28" s="2" t="s">
        <v>6</v>
      </c>
      <c r="C28" s="2">
        <v>21.09</v>
      </c>
      <c r="D28" s="2">
        <v>83</v>
      </c>
      <c r="E28" s="2" t="s">
        <v>54</v>
      </c>
      <c r="F28" s="5" t="s">
        <v>53</v>
      </c>
    </row>
    <row r="29" spans="1:6" s="2" customFormat="1" x14ac:dyDescent="0.2">
      <c r="A29" s="2" t="s">
        <v>33</v>
      </c>
      <c r="B29" s="2" t="s">
        <v>6</v>
      </c>
      <c r="C29">
        <v>16.75</v>
      </c>
      <c r="D29">
        <v>85.5</v>
      </c>
      <c r="E29" t="s">
        <v>4</v>
      </c>
      <c r="F29" s="5" t="s">
        <v>51</v>
      </c>
    </row>
    <row r="30" spans="1:6" s="2" customFormat="1" x14ac:dyDescent="0.2">
      <c r="A30" s="2" t="s">
        <v>34</v>
      </c>
      <c r="B30" s="2" t="s">
        <v>6</v>
      </c>
      <c r="C30">
        <v>16.98</v>
      </c>
      <c r="D30">
        <v>85.5</v>
      </c>
      <c r="E30" t="s">
        <v>4</v>
      </c>
      <c r="F30" s="5" t="s">
        <v>51</v>
      </c>
    </row>
    <row r="31" spans="1:6" s="2" customFormat="1" x14ac:dyDescent="0.2">
      <c r="A31" s="2" t="s">
        <v>35</v>
      </c>
      <c r="B31" s="2" t="s">
        <v>6</v>
      </c>
      <c r="C31">
        <v>16.96</v>
      </c>
      <c r="D31">
        <v>85.5</v>
      </c>
      <c r="E31" t="s">
        <v>4</v>
      </c>
      <c r="F31" s="5" t="s">
        <v>51</v>
      </c>
    </row>
    <row r="32" spans="1:6" ht="15.75" x14ac:dyDescent="0.2">
      <c r="A32" s="2" t="s">
        <v>43</v>
      </c>
      <c r="B32" s="2" t="s">
        <v>6</v>
      </c>
      <c r="C32">
        <v>18.260000000000002</v>
      </c>
      <c r="D32">
        <v>86</v>
      </c>
      <c r="E32" t="s">
        <v>4</v>
      </c>
      <c r="F32" s="6">
        <v>92.1</v>
      </c>
    </row>
    <row r="33" spans="1:6" ht="15.75" x14ac:dyDescent="0.2">
      <c r="A33" s="2" t="s">
        <v>44</v>
      </c>
      <c r="B33" s="2" t="s">
        <v>6</v>
      </c>
      <c r="C33">
        <v>18.22</v>
      </c>
      <c r="D33">
        <v>86</v>
      </c>
      <c r="E33" t="s">
        <v>4</v>
      </c>
      <c r="F33" s="6">
        <v>92.1</v>
      </c>
    </row>
    <row r="34" spans="1:6" ht="15.75" x14ac:dyDescent="0.2">
      <c r="A34" s="2" t="s">
        <v>45</v>
      </c>
      <c r="B34" s="2" t="s">
        <v>6</v>
      </c>
      <c r="C34">
        <v>18.13</v>
      </c>
      <c r="D34">
        <v>86</v>
      </c>
      <c r="E34" t="s">
        <v>4</v>
      </c>
      <c r="F34" s="6">
        <v>92.1</v>
      </c>
    </row>
    <row r="35" spans="1:6" x14ac:dyDescent="0.2">
      <c r="A35" s="2" t="s">
        <v>46</v>
      </c>
      <c r="B35" s="2" t="s">
        <v>6</v>
      </c>
      <c r="C35">
        <v>18.059999999999999</v>
      </c>
      <c r="D35">
        <v>85.5</v>
      </c>
      <c r="E35" t="s">
        <v>4</v>
      </c>
      <c r="F35" s="5" t="s">
        <v>53</v>
      </c>
    </row>
    <row r="36" spans="1:6" x14ac:dyDescent="0.2">
      <c r="A36" s="2" t="s">
        <v>47</v>
      </c>
      <c r="B36" s="2" t="s">
        <v>6</v>
      </c>
      <c r="C36">
        <v>18.2</v>
      </c>
      <c r="D36">
        <v>85.5</v>
      </c>
      <c r="E36" t="s">
        <v>4</v>
      </c>
      <c r="F36" s="5" t="s">
        <v>53</v>
      </c>
    </row>
    <row r="37" spans="1:6" x14ac:dyDescent="0.2">
      <c r="A37" s="2" t="s">
        <v>48</v>
      </c>
      <c r="B37" s="2" t="s">
        <v>6</v>
      </c>
      <c r="C37">
        <v>18.260000000000002</v>
      </c>
      <c r="D37">
        <v>85.5</v>
      </c>
      <c r="E37" t="s">
        <v>4</v>
      </c>
      <c r="F37" s="5" t="s">
        <v>53</v>
      </c>
    </row>
    <row r="38" spans="1:6" x14ac:dyDescent="0.2">
      <c r="A38" s="2"/>
    </row>
    <row r="39" spans="1:6" x14ac:dyDescent="0.2">
      <c r="A39" s="2"/>
    </row>
    <row r="40" spans="1:6" x14ac:dyDescent="0.2">
      <c r="A40" s="2"/>
    </row>
    <row r="41" spans="1:6" x14ac:dyDescent="0.2">
      <c r="A41" s="2"/>
    </row>
    <row r="42" spans="1:6" x14ac:dyDescent="0.2">
      <c r="A42" s="2"/>
    </row>
    <row r="43" spans="1:6" x14ac:dyDescent="0.2">
      <c r="A43" s="2"/>
    </row>
    <row r="44" spans="1:6" x14ac:dyDescent="0.2">
      <c r="A44" s="2"/>
    </row>
    <row r="45" spans="1:6" x14ac:dyDescent="0.2">
      <c r="A45" s="2"/>
    </row>
    <row r="46" spans="1:6" x14ac:dyDescent="0.2">
      <c r="A46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700F-F5FF-4319-9C7C-4F3878B3E6ED}">
  <dimension ref="A1:P13"/>
  <sheetViews>
    <sheetView workbookViewId="0">
      <selection activeCell="H26" sqref="H26"/>
    </sheetView>
  </sheetViews>
  <sheetFormatPr defaultRowHeight="14.25" x14ac:dyDescent="0.2"/>
  <cols>
    <col min="1" max="1" width="11.75" bestFit="1" customWidth="1"/>
    <col min="9" max="9" width="12.875" style="4" customWidth="1"/>
  </cols>
  <sheetData>
    <row r="1" spans="1:16" s="2" customFormat="1" x14ac:dyDescent="0.2">
      <c r="A1" s="7">
        <v>92.1</v>
      </c>
      <c r="B1"/>
      <c r="C1" s="1" t="s">
        <v>0</v>
      </c>
      <c r="D1" s="1" t="s">
        <v>1</v>
      </c>
      <c r="E1" s="2" t="s">
        <v>2</v>
      </c>
      <c r="F1"/>
      <c r="G1"/>
      <c r="H1"/>
      <c r="I1" s="4" t="s">
        <v>3</v>
      </c>
      <c r="L1" s="3"/>
      <c r="M1" s="3"/>
      <c r="N1" s="3"/>
      <c r="O1" s="3"/>
      <c r="P1" s="3"/>
    </row>
    <row r="2" spans="1:16" s="2" customFormat="1" x14ac:dyDescent="0.2">
      <c r="A2" s="5" t="s">
        <v>60</v>
      </c>
      <c r="B2" t="s">
        <v>4</v>
      </c>
      <c r="C2" s="2">
        <v>16.98</v>
      </c>
      <c r="D2" s="1">
        <f>AVERAGE(C2:C4)</f>
        <v>16.883333333333329</v>
      </c>
      <c r="E2" s="2">
        <v>20.02</v>
      </c>
      <c r="F2" s="1">
        <f>E2-D2</f>
        <v>3.1366666666666703</v>
      </c>
      <c r="G2" s="1">
        <f>AVERAGE(F2:F4)</f>
        <v>3.1166666666666707</v>
      </c>
      <c r="H2" s="1">
        <f>F2-G2</f>
        <v>1.9999999999999574E-2</v>
      </c>
      <c r="I2" s="4">
        <f>POWER(2,-H2)</f>
        <v>0.98623270449335942</v>
      </c>
      <c r="J2" s="9" t="s">
        <v>55</v>
      </c>
      <c r="N2" s="3"/>
      <c r="O2" s="3"/>
      <c r="P2" s="3"/>
    </row>
    <row r="3" spans="1:16" s="2" customFormat="1" x14ac:dyDescent="0.2">
      <c r="A3" s="5" t="s">
        <v>49</v>
      </c>
      <c r="B3" t="s">
        <v>4</v>
      </c>
      <c r="C3" s="2">
        <v>16.899999999999999</v>
      </c>
      <c r="D3" s="1">
        <f>AVERAGE(C2:C4)</f>
        <v>16.883333333333329</v>
      </c>
      <c r="E3" s="2">
        <v>19.97</v>
      </c>
      <c r="F3" s="1">
        <f t="shared" ref="F3:F7" si="0">E3-D3</f>
        <v>3.0866666666666696</v>
      </c>
      <c r="G3" s="1">
        <f>G2</f>
        <v>3.1166666666666707</v>
      </c>
      <c r="H3" s="1">
        <f t="shared" ref="H3:H7" si="1">F3-G3</f>
        <v>-3.0000000000001137E-2</v>
      </c>
      <c r="I3" s="4">
        <f t="shared" ref="I3:I7" si="2">POWER(2,-H3)</f>
        <v>1.021012125707194</v>
      </c>
      <c r="J3" s="9"/>
      <c r="N3" s="3"/>
      <c r="O3" s="3"/>
      <c r="P3" s="3"/>
    </row>
    <row r="4" spans="1:16" s="2" customFormat="1" x14ac:dyDescent="0.2">
      <c r="A4" s="5" t="s">
        <v>49</v>
      </c>
      <c r="B4" t="s">
        <v>4</v>
      </c>
      <c r="C4" s="2">
        <v>16.77</v>
      </c>
      <c r="D4" s="1">
        <f>AVERAGE(C2:C4)</f>
        <v>16.883333333333329</v>
      </c>
      <c r="E4" s="2">
        <v>20.010000000000002</v>
      </c>
      <c r="F4" s="1">
        <f t="shared" si="0"/>
        <v>3.1266666666666723</v>
      </c>
      <c r="G4" s="1">
        <f t="shared" ref="G4:G13" si="3">G3</f>
        <v>3.1166666666666707</v>
      </c>
      <c r="H4" s="1">
        <f t="shared" si="1"/>
        <v>1.0000000000001563E-2</v>
      </c>
      <c r="I4" s="4">
        <f t="shared" si="2"/>
        <v>0.99309249543703471</v>
      </c>
      <c r="J4" s="9"/>
      <c r="N4" s="3"/>
      <c r="O4" s="3"/>
      <c r="P4" s="3"/>
    </row>
    <row r="5" spans="1:16" s="2" customFormat="1" ht="15.75" x14ac:dyDescent="0.2">
      <c r="A5" s="6" t="s">
        <v>42</v>
      </c>
      <c r="B5" t="s">
        <v>4</v>
      </c>
      <c r="C5" s="2">
        <v>16.920000000000002</v>
      </c>
      <c r="D5" s="1">
        <f>AVERAGE(C5:C7)</f>
        <v>16.786666666666665</v>
      </c>
      <c r="E5" s="2">
        <v>19.91</v>
      </c>
      <c r="F5" s="1">
        <f t="shared" si="0"/>
        <v>3.1233333333333348</v>
      </c>
      <c r="G5" s="1">
        <f t="shared" si="3"/>
        <v>3.1166666666666707</v>
      </c>
      <c r="H5" s="1">
        <f t="shared" si="1"/>
        <v>6.6666666666641561E-3</v>
      </c>
      <c r="I5" s="4">
        <f t="shared" si="2"/>
        <v>0.99538967910323073</v>
      </c>
      <c r="J5" s="9"/>
      <c r="L5" s="3"/>
      <c r="M5" s="3"/>
      <c r="N5" s="3"/>
      <c r="O5" s="3"/>
      <c r="P5" s="3"/>
    </row>
    <row r="6" spans="1:16" s="2" customFormat="1" ht="15.75" x14ac:dyDescent="0.2">
      <c r="A6" s="6" t="s">
        <v>42</v>
      </c>
      <c r="B6" t="s">
        <v>4</v>
      </c>
      <c r="C6" s="2">
        <v>16.850000000000001</v>
      </c>
      <c r="D6" s="1">
        <f>AVERAGE(C5:C7)</f>
        <v>16.786666666666665</v>
      </c>
      <c r="E6" s="2">
        <v>19.96</v>
      </c>
      <c r="F6" s="1">
        <f t="shared" si="0"/>
        <v>3.1733333333333356</v>
      </c>
      <c r="G6" s="1">
        <f t="shared" si="3"/>
        <v>3.1166666666666707</v>
      </c>
      <c r="H6" s="1">
        <f t="shared" si="1"/>
        <v>5.6666666666664867E-2</v>
      </c>
      <c r="I6" s="4">
        <f t="shared" si="2"/>
        <v>0.96148305248265442</v>
      </c>
      <c r="J6" s="9"/>
      <c r="L6" s="3"/>
      <c r="M6" s="3"/>
      <c r="N6" s="3"/>
      <c r="O6" s="3"/>
      <c r="P6" s="3"/>
    </row>
    <row r="7" spans="1:16" s="2" customFormat="1" ht="15.75" x14ac:dyDescent="0.2">
      <c r="A7" s="6" t="s">
        <v>42</v>
      </c>
      <c r="B7" t="s">
        <v>4</v>
      </c>
      <c r="C7" s="2">
        <v>16.59</v>
      </c>
      <c r="D7" s="1">
        <f>AVERAGE(C5:C7)</f>
        <v>16.786666666666665</v>
      </c>
      <c r="E7" s="2">
        <v>19.95</v>
      </c>
      <c r="F7" s="1">
        <f t="shared" si="0"/>
        <v>3.163333333333334</v>
      </c>
      <c r="G7" s="1">
        <f t="shared" si="3"/>
        <v>3.1166666666666707</v>
      </c>
      <c r="H7" s="1">
        <f t="shared" si="1"/>
        <v>4.6666666666663303E-2</v>
      </c>
      <c r="I7" s="4">
        <f t="shared" si="2"/>
        <v>0.96817069598288519</v>
      </c>
      <c r="J7" s="9"/>
      <c r="L7" s="3"/>
      <c r="M7" s="3"/>
      <c r="N7" s="3"/>
      <c r="O7" s="3"/>
    </row>
    <row r="8" spans="1:16" s="2" customFormat="1" x14ac:dyDescent="0.2">
      <c r="A8" s="5" t="s">
        <v>62</v>
      </c>
      <c r="B8" t="s">
        <v>4</v>
      </c>
      <c r="C8" s="2">
        <v>18.09</v>
      </c>
      <c r="D8" s="1">
        <f>AVERAGE(C8:C10)</f>
        <v>18.123333333333331</v>
      </c>
      <c r="E8" s="2">
        <v>22.29</v>
      </c>
      <c r="F8" s="1">
        <f>E8-D8</f>
        <v>4.1666666666666679</v>
      </c>
      <c r="G8" s="1">
        <f>G13</f>
        <v>3.1166666666666707</v>
      </c>
      <c r="H8" s="1">
        <f>F8-G8</f>
        <v>1.0499999999999972</v>
      </c>
      <c r="I8" s="4">
        <f>POWER(2,-H8)</f>
        <v>0.4829681644624238</v>
      </c>
      <c r="J8" s="9"/>
      <c r="M8" s="3"/>
      <c r="N8" s="3"/>
      <c r="O8" s="3"/>
    </row>
    <row r="9" spans="1:16" s="2" customFormat="1" x14ac:dyDescent="0.2">
      <c r="A9" s="5" t="s">
        <v>62</v>
      </c>
      <c r="B9" t="s">
        <v>4</v>
      </c>
      <c r="C9" s="2">
        <v>18.07</v>
      </c>
      <c r="D9" s="1">
        <f>AVERAGE(C8:C10)</f>
        <v>18.123333333333331</v>
      </c>
      <c r="E9" s="2">
        <v>22.26</v>
      </c>
      <c r="F9" s="1">
        <f t="shared" ref="F9:F10" si="4">E9-D9</f>
        <v>4.1366666666666703</v>
      </c>
      <c r="G9" s="1">
        <f>G8</f>
        <v>3.1166666666666707</v>
      </c>
      <c r="H9" s="1">
        <f t="shared" ref="H9:H10" si="5">F9-G9</f>
        <v>1.0199999999999996</v>
      </c>
      <c r="I9" s="4">
        <f t="shared" ref="I9:I10" si="6">POWER(2,-H9)</f>
        <v>0.49311635224667971</v>
      </c>
      <c r="J9" s="9"/>
      <c r="M9" s="3"/>
      <c r="N9" s="3"/>
      <c r="O9" s="3"/>
    </row>
    <row r="10" spans="1:16" s="2" customFormat="1" x14ac:dyDescent="0.2">
      <c r="A10" s="5" t="s">
        <v>62</v>
      </c>
      <c r="B10" t="s">
        <v>4</v>
      </c>
      <c r="C10" s="2">
        <v>18.21</v>
      </c>
      <c r="D10" s="1">
        <f>AVERAGE(C8:C10)</f>
        <v>18.123333333333331</v>
      </c>
      <c r="E10" s="2">
        <v>22.26</v>
      </c>
      <c r="F10" s="1">
        <f t="shared" si="4"/>
        <v>4.1366666666666703</v>
      </c>
      <c r="G10" s="1">
        <f>G9</f>
        <v>3.1166666666666707</v>
      </c>
      <c r="H10" s="1">
        <f t="shared" si="5"/>
        <v>1.0199999999999996</v>
      </c>
      <c r="I10" s="4">
        <f t="shared" si="6"/>
        <v>0.49311635224667971</v>
      </c>
      <c r="J10" s="9"/>
      <c r="M10" s="3"/>
      <c r="N10" s="3"/>
      <c r="O10" s="3"/>
    </row>
    <row r="11" spans="1:16" s="2" customFormat="1" x14ac:dyDescent="0.2">
      <c r="A11" s="5" t="s">
        <v>63</v>
      </c>
      <c r="B11" t="s">
        <v>4</v>
      </c>
      <c r="C11" s="2">
        <v>18.149999999999999</v>
      </c>
      <c r="D11" s="1">
        <f>AVERAGE(C11:C13)</f>
        <v>18.186666666666667</v>
      </c>
      <c r="E11" s="2">
        <v>22.24</v>
      </c>
      <c r="F11" s="1">
        <f>E11-D11</f>
        <v>4.053333333333331</v>
      </c>
      <c r="G11" s="1">
        <f>G7</f>
        <v>3.1166666666666707</v>
      </c>
      <c r="H11" s="1">
        <f>F11-G11</f>
        <v>0.93666666666666032</v>
      </c>
      <c r="I11" s="4">
        <f>POWER(2,-H11)</f>
        <v>0.52243857643043767</v>
      </c>
      <c r="J11" s="9"/>
      <c r="M11" s="3"/>
      <c r="N11" s="3"/>
      <c r="O11" s="3"/>
    </row>
    <row r="12" spans="1:16" s="2" customFormat="1" x14ac:dyDescent="0.2">
      <c r="A12" s="5" t="s">
        <v>63</v>
      </c>
      <c r="B12" t="s">
        <v>4</v>
      </c>
      <c r="C12" s="2">
        <v>18.100000000000001</v>
      </c>
      <c r="D12" s="1">
        <f>AVERAGE(C11:C13)</f>
        <v>18.186666666666667</v>
      </c>
      <c r="E12" s="2">
        <v>22.25</v>
      </c>
      <c r="F12" s="1">
        <f t="shared" ref="F12:F13" si="7">E12-D12</f>
        <v>4.0633333333333326</v>
      </c>
      <c r="G12" s="1">
        <f>G11</f>
        <v>3.1166666666666707</v>
      </c>
      <c r="H12" s="1">
        <f t="shared" ref="H12:H13" si="8">F12-G12</f>
        <v>0.94666666666666188</v>
      </c>
      <c r="I12" s="4">
        <f t="shared" ref="I12:I13" si="9">POWER(2,-H12)</f>
        <v>0.51882982957987545</v>
      </c>
      <c r="J12" s="9"/>
      <c r="M12" s="3"/>
      <c r="N12" s="3"/>
      <c r="O12" s="3"/>
    </row>
    <row r="13" spans="1:16" s="2" customFormat="1" x14ac:dyDescent="0.2">
      <c r="A13" s="5" t="s">
        <v>63</v>
      </c>
      <c r="B13" t="s">
        <v>4</v>
      </c>
      <c r="C13" s="2">
        <v>18.309999999999999</v>
      </c>
      <c r="D13" s="1">
        <f>AVERAGE(C11:C13)</f>
        <v>18.186666666666667</v>
      </c>
      <c r="E13" s="2">
        <v>22.3</v>
      </c>
      <c r="F13" s="1">
        <f t="shared" si="7"/>
        <v>4.1133333333333333</v>
      </c>
      <c r="G13" s="1">
        <f>G12</f>
        <v>3.1166666666666707</v>
      </c>
      <c r="H13" s="1">
        <f t="shared" si="8"/>
        <v>0.99666666666666259</v>
      </c>
      <c r="I13" s="4">
        <f t="shared" si="9"/>
        <v>0.50115658092108784</v>
      </c>
      <c r="J13" s="9"/>
      <c r="M13" s="3"/>
      <c r="N13" s="3"/>
      <c r="O13" s="3"/>
    </row>
  </sheetData>
  <mergeCells count="1">
    <mergeCell ref="J2:J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EFC6-1DE8-4E65-8044-168872C0A2B8}">
  <dimension ref="A1:F34"/>
  <sheetViews>
    <sheetView workbookViewId="0">
      <selection activeCell="J22" sqref="J22"/>
    </sheetView>
  </sheetViews>
  <sheetFormatPr defaultRowHeight="14.25" x14ac:dyDescent="0.2"/>
  <sheetData>
    <row r="1" spans="1:6" s="2" customFormat="1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2">
      <c r="A2" s="2" t="s">
        <v>5</v>
      </c>
      <c r="B2" s="2" t="s">
        <v>6</v>
      </c>
      <c r="C2" s="2">
        <v>20.02</v>
      </c>
      <c r="D2" s="2">
        <v>77.5</v>
      </c>
      <c r="E2" s="2" t="s">
        <v>54</v>
      </c>
      <c r="F2" s="5" t="s">
        <v>60</v>
      </c>
    </row>
    <row r="3" spans="1:6" s="2" customFormat="1" x14ac:dyDescent="0.2">
      <c r="A3" s="2" t="s">
        <v>7</v>
      </c>
      <c r="B3" s="2" t="s">
        <v>6</v>
      </c>
      <c r="C3" s="2">
        <v>19.97</v>
      </c>
      <c r="D3" s="2">
        <v>77.5</v>
      </c>
      <c r="E3" s="2" t="s">
        <v>54</v>
      </c>
      <c r="F3" s="5" t="s">
        <v>49</v>
      </c>
    </row>
    <row r="4" spans="1:6" s="2" customFormat="1" x14ac:dyDescent="0.2">
      <c r="A4" s="2" t="s">
        <v>8</v>
      </c>
      <c r="B4" s="2" t="s">
        <v>6</v>
      </c>
      <c r="C4" s="2">
        <v>20.010000000000002</v>
      </c>
      <c r="D4" s="2">
        <v>77.5</v>
      </c>
      <c r="E4" s="2" t="s">
        <v>54</v>
      </c>
      <c r="F4" s="5" t="s">
        <v>49</v>
      </c>
    </row>
    <row r="5" spans="1:6" s="2" customFormat="1" ht="15.75" x14ac:dyDescent="0.2">
      <c r="A5" s="2" t="s">
        <v>9</v>
      </c>
      <c r="B5" s="2" t="s">
        <v>6</v>
      </c>
      <c r="C5" s="2">
        <v>19.91</v>
      </c>
      <c r="D5" s="2">
        <v>77.5</v>
      </c>
      <c r="E5" s="2" t="s">
        <v>54</v>
      </c>
      <c r="F5" s="6" t="s">
        <v>42</v>
      </c>
    </row>
    <row r="6" spans="1:6" s="2" customFormat="1" ht="15.75" x14ac:dyDescent="0.2">
      <c r="A6" s="2" t="s">
        <v>10</v>
      </c>
      <c r="B6" s="2" t="s">
        <v>6</v>
      </c>
      <c r="C6" s="2">
        <v>19.96</v>
      </c>
      <c r="D6" s="2">
        <v>77.5</v>
      </c>
      <c r="E6" s="2" t="s">
        <v>54</v>
      </c>
      <c r="F6" s="6" t="s">
        <v>42</v>
      </c>
    </row>
    <row r="7" spans="1:6" s="2" customFormat="1" ht="15.75" x14ac:dyDescent="0.2">
      <c r="A7" s="2" t="s">
        <v>11</v>
      </c>
      <c r="B7" s="2" t="s">
        <v>6</v>
      </c>
      <c r="C7" s="2">
        <v>19.95</v>
      </c>
      <c r="D7" s="2">
        <v>77.5</v>
      </c>
      <c r="E7" s="2" t="s">
        <v>54</v>
      </c>
      <c r="F7" s="6" t="s">
        <v>42</v>
      </c>
    </row>
    <row r="8" spans="1:6" s="2" customFormat="1" x14ac:dyDescent="0.2">
      <c r="A8" s="2" t="s">
        <v>12</v>
      </c>
      <c r="B8" s="2" t="s">
        <v>6</v>
      </c>
      <c r="C8" s="2">
        <v>22.29</v>
      </c>
      <c r="D8" s="2">
        <v>83</v>
      </c>
      <c r="E8" s="2" t="s">
        <v>54</v>
      </c>
      <c r="F8" s="5" t="s">
        <v>62</v>
      </c>
    </row>
    <row r="9" spans="1:6" s="2" customFormat="1" x14ac:dyDescent="0.2">
      <c r="A9" s="2" t="s">
        <v>13</v>
      </c>
      <c r="B9" s="2" t="s">
        <v>6</v>
      </c>
      <c r="C9" s="2">
        <v>22.26</v>
      </c>
      <c r="D9" s="2">
        <v>82.5</v>
      </c>
      <c r="E9" s="2" t="s">
        <v>54</v>
      </c>
      <c r="F9" s="5" t="s">
        <v>62</v>
      </c>
    </row>
    <row r="10" spans="1:6" s="2" customFormat="1" x14ac:dyDescent="0.2">
      <c r="A10" s="2" t="s">
        <v>14</v>
      </c>
      <c r="B10" s="2" t="s">
        <v>6</v>
      </c>
      <c r="C10" s="2">
        <v>22.26</v>
      </c>
      <c r="D10" s="2">
        <v>83</v>
      </c>
      <c r="E10" s="2" t="s">
        <v>54</v>
      </c>
      <c r="F10" s="5" t="s">
        <v>62</v>
      </c>
    </row>
    <row r="11" spans="1:6" s="2" customFormat="1" x14ac:dyDescent="0.2">
      <c r="A11" s="2" t="s">
        <v>15</v>
      </c>
      <c r="B11" s="2" t="s">
        <v>6</v>
      </c>
      <c r="C11" s="2">
        <v>22.24</v>
      </c>
      <c r="D11" s="2">
        <v>83</v>
      </c>
      <c r="E11" s="2" t="s">
        <v>54</v>
      </c>
      <c r="F11" s="5" t="s">
        <v>63</v>
      </c>
    </row>
    <row r="12" spans="1:6" s="2" customFormat="1" x14ac:dyDescent="0.2">
      <c r="A12" s="2" t="s">
        <v>16</v>
      </c>
      <c r="B12" s="2" t="s">
        <v>6</v>
      </c>
      <c r="C12" s="2">
        <v>22.25</v>
      </c>
      <c r="D12" s="2">
        <v>82.5</v>
      </c>
      <c r="E12" s="2" t="s">
        <v>54</v>
      </c>
      <c r="F12" s="5" t="s">
        <v>63</v>
      </c>
    </row>
    <row r="13" spans="1:6" s="2" customFormat="1" x14ac:dyDescent="0.2">
      <c r="A13" s="2" t="s">
        <v>17</v>
      </c>
      <c r="B13" s="2" t="s">
        <v>6</v>
      </c>
      <c r="C13" s="2">
        <v>22.3</v>
      </c>
      <c r="D13" s="2">
        <v>83</v>
      </c>
      <c r="E13" s="2" t="s">
        <v>54</v>
      </c>
      <c r="F13" s="5" t="s">
        <v>63</v>
      </c>
    </row>
    <row r="14" spans="1:6" s="2" customFormat="1" x14ac:dyDescent="0.2">
      <c r="A14" s="2" t="s">
        <v>18</v>
      </c>
      <c r="B14" s="2" t="s">
        <v>6</v>
      </c>
      <c r="C14" s="2">
        <v>16.98</v>
      </c>
      <c r="D14" s="2">
        <v>85.5</v>
      </c>
      <c r="E14" t="s">
        <v>4</v>
      </c>
      <c r="F14" s="5" t="s">
        <v>60</v>
      </c>
    </row>
    <row r="15" spans="1:6" s="2" customFormat="1" x14ac:dyDescent="0.2">
      <c r="A15" s="2" t="s">
        <v>19</v>
      </c>
      <c r="B15" s="2" t="s">
        <v>6</v>
      </c>
      <c r="C15" s="2">
        <v>16.899999999999999</v>
      </c>
      <c r="D15" s="2">
        <v>85.5</v>
      </c>
      <c r="E15" t="s">
        <v>4</v>
      </c>
      <c r="F15" s="5" t="s">
        <v>49</v>
      </c>
    </row>
    <row r="16" spans="1:6" s="2" customFormat="1" x14ac:dyDescent="0.2">
      <c r="A16" s="2" t="s">
        <v>20</v>
      </c>
      <c r="B16" s="2" t="s">
        <v>6</v>
      </c>
      <c r="C16" s="2">
        <v>16.77</v>
      </c>
      <c r="D16" s="2">
        <v>85.5</v>
      </c>
      <c r="E16" t="s">
        <v>4</v>
      </c>
      <c r="F16" s="5" t="s">
        <v>49</v>
      </c>
    </row>
    <row r="17" spans="1:6" s="2" customFormat="1" ht="15.75" x14ac:dyDescent="0.2">
      <c r="A17" s="2" t="s">
        <v>21</v>
      </c>
      <c r="B17" s="2" t="s">
        <v>6</v>
      </c>
      <c r="C17" s="2">
        <v>16.920000000000002</v>
      </c>
      <c r="D17" s="2">
        <v>85.5</v>
      </c>
      <c r="E17" t="s">
        <v>4</v>
      </c>
      <c r="F17" s="6" t="s">
        <v>42</v>
      </c>
    </row>
    <row r="18" spans="1:6" s="2" customFormat="1" ht="15.75" x14ac:dyDescent="0.2">
      <c r="A18" s="2" t="s">
        <v>22</v>
      </c>
      <c r="B18" s="2" t="s">
        <v>6</v>
      </c>
      <c r="C18" s="2">
        <v>16.850000000000001</v>
      </c>
      <c r="D18" s="2">
        <v>85.5</v>
      </c>
      <c r="E18" t="s">
        <v>4</v>
      </c>
      <c r="F18" s="6" t="s">
        <v>42</v>
      </c>
    </row>
    <row r="19" spans="1:6" s="2" customFormat="1" ht="15.75" x14ac:dyDescent="0.2">
      <c r="A19" s="2" t="s">
        <v>23</v>
      </c>
      <c r="B19" s="2" t="s">
        <v>6</v>
      </c>
      <c r="C19" s="2">
        <v>16.59</v>
      </c>
      <c r="D19" s="2">
        <v>85.5</v>
      </c>
      <c r="E19" t="s">
        <v>4</v>
      </c>
      <c r="F19" s="6" t="s">
        <v>42</v>
      </c>
    </row>
    <row r="20" spans="1:6" s="2" customFormat="1" x14ac:dyDescent="0.2">
      <c r="A20" s="2" t="s">
        <v>24</v>
      </c>
      <c r="B20" s="2" t="s">
        <v>6</v>
      </c>
      <c r="C20" s="2">
        <v>18.09</v>
      </c>
      <c r="D20" s="2">
        <v>85.5</v>
      </c>
      <c r="E20" t="s">
        <v>4</v>
      </c>
      <c r="F20" s="5" t="s">
        <v>62</v>
      </c>
    </row>
    <row r="21" spans="1:6" s="2" customFormat="1" x14ac:dyDescent="0.2">
      <c r="A21" s="2" t="s">
        <v>25</v>
      </c>
      <c r="B21" s="2" t="s">
        <v>6</v>
      </c>
      <c r="C21" s="2">
        <v>18.07</v>
      </c>
      <c r="D21" s="2">
        <v>85.5</v>
      </c>
      <c r="E21" t="s">
        <v>4</v>
      </c>
      <c r="F21" s="5" t="s">
        <v>62</v>
      </c>
    </row>
    <row r="22" spans="1:6" s="2" customFormat="1" x14ac:dyDescent="0.2">
      <c r="A22" s="2" t="s">
        <v>26</v>
      </c>
      <c r="B22" s="2" t="s">
        <v>6</v>
      </c>
      <c r="C22" s="2">
        <v>18.21</v>
      </c>
      <c r="D22" s="2">
        <v>85.5</v>
      </c>
      <c r="E22" t="s">
        <v>4</v>
      </c>
      <c r="F22" s="5" t="s">
        <v>62</v>
      </c>
    </row>
    <row r="23" spans="1:6" s="2" customFormat="1" x14ac:dyDescent="0.2">
      <c r="A23" s="2" t="s">
        <v>27</v>
      </c>
      <c r="B23" s="2" t="s">
        <v>6</v>
      </c>
      <c r="C23" s="2">
        <v>18.149999999999999</v>
      </c>
      <c r="D23" s="2">
        <v>86</v>
      </c>
      <c r="E23" t="s">
        <v>4</v>
      </c>
      <c r="F23" s="5" t="s">
        <v>63</v>
      </c>
    </row>
    <row r="24" spans="1:6" s="2" customFormat="1" x14ac:dyDescent="0.2">
      <c r="A24" s="2" t="s">
        <v>28</v>
      </c>
      <c r="B24" s="2" t="s">
        <v>6</v>
      </c>
      <c r="C24" s="2">
        <v>18.100000000000001</v>
      </c>
      <c r="D24" s="2">
        <v>86</v>
      </c>
      <c r="E24" t="s">
        <v>4</v>
      </c>
      <c r="F24" s="5" t="s">
        <v>63</v>
      </c>
    </row>
    <row r="25" spans="1:6" s="2" customFormat="1" x14ac:dyDescent="0.2">
      <c r="A25" s="2" t="s">
        <v>29</v>
      </c>
      <c r="B25" s="2" t="s">
        <v>6</v>
      </c>
      <c r="C25" s="2">
        <v>18.309999999999999</v>
      </c>
      <c r="D25" s="2">
        <v>86</v>
      </c>
      <c r="E25" t="s">
        <v>4</v>
      </c>
      <c r="F25" s="5" t="s">
        <v>63</v>
      </c>
    </row>
    <row r="26" spans="1:6" x14ac:dyDescent="0.2">
      <c r="A26" s="2"/>
    </row>
    <row r="27" spans="1:6" x14ac:dyDescent="0.2">
      <c r="A27" s="2"/>
    </row>
    <row r="28" spans="1:6" x14ac:dyDescent="0.2">
      <c r="A28" s="2"/>
    </row>
    <row r="29" spans="1:6" x14ac:dyDescent="0.2">
      <c r="A29" s="2"/>
    </row>
    <row r="30" spans="1:6" x14ac:dyDescent="0.2">
      <c r="A30" s="2"/>
    </row>
    <row r="31" spans="1:6" x14ac:dyDescent="0.2">
      <c r="A31" s="2"/>
    </row>
    <row r="32" spans="1:6" x14ac:dyDescent="0.2">
      <c r="A32" s="2"/>
    </row>
    <row r="33" spans="1:1" x14ac:dyDescent="0.2">
      <c r="A33" s="2"/>
    </row>
    <row r="34" spans="1:1" x14ac:dyDescent="0.2">
      <c r="A3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D79A-37D0-429A-B7B6-7A5D9C1B1C3F}">
  <dimension ref="A1:P13"/>
  <sheetViews>
    <sheetView workbookViewId="0">
      <selection activeCell="A8" sqref="A8"/>
    </sheetView>
  </sheetViews>
  <sheetFormatPr defaultRowHeight="14.25" x14ac:dyDescent="0.2"/>
  <cols>
    <col min="1" max="1" width="11.75" bestFit="1" customWidth="1"/>
    <col min="9" max="9" width="12.875" style="4" customWidth="1"/>
  </cols>
  <sheetData>
    <row r="1" spans="1:16" s="2" customFormat="1" x14ac:dyDescent="0.2">
      <c r="A1" t="s">
        <v>53</v>
      </c>
      <c r="B1"/>
      <c r="C1" s="1" t="s">
        <v>0</v>
      </c>
      <c r="D1" s="1" t="s">
        <v>1</v>
      </c>
      <c r="E1" s="2" t="s">
        <v>2</v>
      </c>
      <c r="F1"/>
      <c r="G1"/>
      <c r="H1"/>
      <c r="I1" s="4" t="s">
        <v>3</v>
      </c>
      <c r="L1" s="3"/>
      <c r="M1" s="3"/>
      <c r="N1" s="3"/>
      <c r="O1" s="3"/>
      <c r="P1" s="3"/>
    </row>
    <row r="2" spans="1:16" s="2" customFormat="1" x14ac:dyDescent="0.2">
      <c r="A2" s="5" t="s">
        <v>60</v>
      </c>
      <c r="B2" t="s">
        <v>4</v>
      </c>
      <c r="C2" s="2">
        <v>17.05</v>
      </c>
      <c r="D2" s="1">
        <f>AVERAGE(C2:C4)</f>
        <v>16.976666666666667</v>
      </c>
      <c r="E2" s="2">
        <v>19.75</v>
      </c>
      <c r="F2" s="1">
        <f>E2-D2</f>
        <v>2.7733333333333334</v>
      </c>
      <c r="G2" s="1">
        <f>AVERAGE(F2:F4)</f>
        <v>2.7699999999999996</v>
      </c>
      <c r="H2" s="1">
        <f>F2-G2</f>
        <v>3.3333333333338544E-3</v>
      </c>
      <c r="I2" s="4">
        <f>POWER(2,-H2)</f>
        <v>0.99769217652702291</v>
      </c>
      <c r="J2" s="9" t="s">
        <v>55</v>
      </c>
      <c r="N2" s="3"/>
      <c r="O2" s="3"/>
      <c r="P2" s="3"/>
    </row>
    <row r="3" spans="1:16" s="2" customFormat="1" x14ac:dyDescent="0.2">
      <c r="A3" s="5" t="s">
        <v>49</v>
      </c>
      <c r="B3" t="s">
        <v>4</v>
      </c>
      <c r="C3" s="2">
        <v>17.02</v>
      </c>
      <c r="D3" s="1">
        <f>AVERAGE(C2:C4)</f>
        <v>16.976666666666667</v>
      </c>
      <c r="E3" s="2">
        <v>19.75</v>
      </c>
      <c r="F3" s="1">
        <f t="shared" ref="F3:F7" si="0">E3-D3</f>
        <v>2.7733333333333334</v>
      </c>
      <c r="G3" s="1">
        <f>G2</f>
        <v>2.7699999999999996</v>
      </c>
      <c r="H3" s="1">
        <f t="shared" ref="H3:H7" si="1">F3-G3</f>
        <v>3.3333333333338544E-3</v>
      </c>
      <c r="I3" s="4">
        <f t="shared" ref="I3:I7" si="2">POWER(2,-H3)</f>
        <v>0.99769217652702291</v>
      </c>
      <c r="J3" s="9"/>
      <c r="N3" s="3"/>
      <c r="O3" s="3"/>
      <c r="P3" s="3"/>
    </row>
    <row r="4" spans="1:16" s="2" customFormat="1" x14ac:dyDescent="0.2">
      <c r="A4" s="5" t="s">
        <v>49</v>
      </c>
      <c r="B4" t="s">
        <v>4</v>
      </c>
      <c r="C4" s="2">
        <v>16.86</v>
      </c>
      <c r="D4" s="1">
        <f>AVERAGE(C2:C4)</f>
        <v>16.976666666666667</v>
      </c>
      <c r="E4" s="2">
        <v>19.739999999999998</v>
      </c>
      <c r="F4" s="1">
        <f t="shared" si="0"/>
        <v>2.7633333333333319</v>
      </c>
      <c r="G4" s="1">
        <f t="shared" ref="G4:G13" si="3">G3</f>
        <v>2.7699999999999996</v>
      </c>
      <c r="H4" s="1">
        <f t="shared" si="1"/>
        <v>-6.6666666666677088E-3</v>
      </c>
      <c r="I4" s="4">
        <f t="shared" si="2"/>
        <v>1.0046316744020545</v>
      </c>
      <c r="J4" s="9"/>
      <c r="N4" s="3"/>
      <c r="O4" s="3"/>
      <c r="P4" s="3"/>
    </row>
    <row r="5" spans="1:16" s="2" customFormat="1" ht="15.75" x14ac:dyDescent="0.2">
      <c r="A5" s="6" t="s">
        <v>42</v>
      </c>
      <c r="B5" t="s">
        <v>4</v>
      </c>
      <c r="C5" s="2">
        <v>16.8</v>
      </c>
      <c r="D5" s="1">
        <f>AVERAGE(C5:C7)</f>
        <v>16.873333333333335</v>
      </c>
      <c r="E5" s="2">
        <v>19.61</v>
      </c>
      <c r="F5" s="1">
        <f t="shared" si="0"/>
        <v>2.7366666666666646</v>
      </c>
      <c r="G5" s="1">
        <f t="shared" si="3"/>
        <v>2.7699999999999996</v>
      </c>
      <c r="H5" s="1">
        <f t="shared" si="1"/>
        <v>-3.3333333333334991E-2</v>
      </c>
      <c r="I5" s="4">
        <f t="shared" si="2"/>
        <v>1.0233738919967761</v>
      </c>
      <c r="J5" s="9"/>
      <c r="L5" s="3"/>
      <c r="M5" s="3"/>
      <c r="N5" s="3"/>
      <c r="O5" s="3"/>
      <c r="P5" s="3"/>
    </row>
    <row r="6" spans="1:16" s="2" customFormat="1" ht="15.75" x14ac:dyDescent="0.2">
      <c r="A6" s="6" t="s">
        <v>42</v>
      </c>
      <c r="B6" t="s">
        <v>4</v>
      </c>
      <c r="C6" s="2">
        <v>16.91</v>
      </c>
      <c r="D6" s="1">
        <f>AVERAGE(C5:C7)</f>
        <v>16.873333333333335</v>
      </c>
      <c r="E6" s="2">
        <v>19.71</v>
      </c>
      <c r="F6" s="1">
        <f t="shared" si="0"/>
        <v>2.836666666666666</v>
      </c>
      <c r="G6" s="1">
        <f t="shared" si="3"/>
        <v>2.7699999999999996</v>
      </c>
      <c r="H6" s="1">
        <f t="shared" si="1"/>
        <v>6.666666666666643E-2</v>
      </c>
      <c r="I6" s="4">
        <f t="shared" si="2"/>
        <v>0.95484160391041673</v>
      </c>
      <c r="J6" s="9"/>
      <c r="L6" s="3"/>
      <c r="M6" s="3"/>
      <c r="N6" s="3"/>
      <c r="O6" s="3"/>
      <c r="P6" s="3"/>
    </row>
    <row r="7" spans="1:16" s="2" customFormat="1" ht="15.75" x14ac:dyDescent="0.2">
      <c r="A7" s="6" t="s">
        <v>42</v>
      </c>
      <c r="B7" t="s">
        <v>4</v>
      </c>
      <c r="C7" s="2">
        <v>16.91</v>
      </c>
      <c r="D7" s="1">
        <f>AVERAGE(C5:C7)</f>
        <v>16.873333333333335</v>
      </c>
      <c r="E7" s="2">
        <v>19.63</v>
      </c>
      <c r="F7" s="1">
        <f t="shared" si="0"/>
        <v>2.7566666666666642</v>
      </c>
      <c r="G7" s="1">
        <f t="shared" si="3"/>
        <v>2.7699999999999996</v>
      </c>
      <c r="H7" s="1">
        <f t="shared" si="1"/>
        <v>-1.3333333333335418E-2</v>
      </c>
      <c r="I7" s="4">
        <f t="shared" si="2"/>
        <v>1.0092848012118756</v>
      </c>
      <c r="J7" s="9"/>
      <c r="L7" s="3"/>
      <c r="M7" s="3"/>
      <c r="N7" s="3"/>
      <c r="O7" s="3"/>
    </row>
    <row r="8" spans="1:16" s="2" customFormat="1" x14ac:dyDescent="0.2">
      <c r="A8" s="5" t="s">
        <v>62</v>
      </c>
      <c r="B8" t="s">
        <v>4</v>
      </c>
      <c r="C8" s="2">
        <v>18.27</v>
      </c>
      <c r="D8" s="1">
        <f>AVERAGE(C8:C10)</f>
        <v>18.239999999999998</v>
      </c>
      <c r="E8" s="2">
        <v>22.01</v>
      </c>
      <c r="F8" s="1">
        <f>E8-D8</f>
        <v>3.7700000000000031</v>
      </c>
      <c r="G8" s="1">
        <f>G7</f>
        <v>2.7699999999999996</v>
      </c>
      <c r="H8" s="1">
        <f>F8-G8</f>
        <v>1.0000000000000036</v>
      </c>
      <c r="I8" s="4">
        <f>POWER(2,-H8)</f>
        <v>0.49999999999999878</v>
      </c>
      <c r="J8" s="9"/>
      <c r="M8" s="3"/>
      <c r="N8" s="3"/>
      <c r="O8" s="3"/>
    </row>
    <row r="9" spans="1:16" s="2" customFormat="1" x14ac:dyDescent="0.2">
      <c r="A9" s="5" t="s">
        <v>62</v>
      </c>
      <c r="B9" t="s">
        <v>4</v>
      </c>
      <c r="C9" s="2">
        <v>18.22</v>
      </c>
      <c r="D9" s="1">
        <f>AVERAGE(C8:C10)</f>
        <v>18.239999999999998</v>
      </c>
      <c r="E9" s="2">
        <v>22.02</v>
      </c>
      <c r="F9" s="1">
        <f t="shared" ref="F9:F10" si="4">E9-D9</f>
        <v>3.7800000000000011</v>
      </c>
      <c r="G9" s="1">
        <f t="shared" si="3"/>
        <v>2.7699999999999996</v>
      </c>
      <c r="H9" s="1">
        <f t="shared" ref="H9:H10" si="5">F9-G9</f>
        <v>1.0100000000000016</v>
      </c>
      <c r="I9" s="4">
        <f t="shared" ref="I9:I10" si="6">POWER(2,-H9)</f>
        <v>0.49654624771851746</v>
      </c>
      <c r="J9" s="9"/>
      <c r="M9" s="3"/>
      <c r="N9" s="3"/>
      <c r="O9" s="3"/>
    </row>
    <row r="10" spans="1:16" s="2" customFormat="1" x14ac:dyDescent="0.2">
      <c r="A10" s="5" t="s">
        <v>62</v>
      </c>
      <c r="B10" t="s">
        <v>4</v>
      </c>
      <c r="C10" s="2">
        <v>18.23</v>
      </c>
      <c r="D10" s="1">
        <f>AVERAGE(C8:C10)</f>
        <v>18.239999999999998</v>
      </c>
      <c r="E10" s="2">
        <v>21.99</v>
      </c>
      <c r="F10" s="1">
        <f t="shared" si="4"/>
        <v>3.75</v>
      </c>
      <c r="G10" s="1">
        <f t="shared" si="3"/>
        <v>2.7699999999999996</v>
      </c>
      <c r="H10" s="1">
        <f t="shared" si="5"/>
        <v>0.98000000000000043</v>
      </c>
      <c r="I10" s="4">
        <f t="shared" si="6"/>
        <v>0.50697973989501444</v>
      </c>
      <c r="J10" s="9"/>
      <c r="M10" s="3"/>
      <c r="N10" s="3"/>
      <c r="O10" s="3"/>
    </row>
    <row r="11" spans="1:16" s="2" customFormat="1" x14ac:dyDescent="0.2">
      <c r="A11" s="5" t="s">
        <v>63</v>
      </c>
      <c r="B11" t="s">
        <v>4</v>
      </c>
      <c r="C11" s="2">
        <v>18.239999999999998</v>
      </c>
      <c r="D11" s="1">
        <f>AVERAGE(C11:C13)</f>
        <v>18.256666666666664</v>
      </c>
      <c r="E11" s="2">
        <v>21.87</v>
      </c>
      <c r="F11" s="1">
        <f>E11-D11</f>
        <v>3.6133333333333368</v>
      </c>
      <c r="G11" s="1">
        <f>G10</f>
        <v>2.7699999999999996</v>
      </c>
      <c r="H11" s="1">
        <f>F11-G11</f>
        <v>0.84333333333333727</v>
      </c>
      <c r="I11" s="4">
        <f>POWER(2,-H11)</f>
        <v>0.55735431829445947</v>
      </c>
      <c r="J11" s="9"/>
      <c r="M11" s="3"/>
      <c r="N11" s="3"/>
      <c r="O11" s="3"/>
    </row>
    <row r="12" spans="1:16" s="2" customFormat="1" x14ac:dyDescent="0.2">
      <c r="A12" s="5" t="s">
        <v>63</v>
      </c>
      <c r="B12" t="s">
        <v>4</v>
      </c>
      <c r="C12" s="2">
        <v>18.260000000000002</v>
      </c>
      <c r="D12" s="1">
        <f>AVERAGE(C11:C13)</f>
        <v>18.256666666666664</v>
      </c>
      <c r="E12" s="2">
        <v>21.93</v>
      </c>
      <c r="F12" s="1">
        <f t="shared" ref="F12:F13" si="7">E12-D12</f>
        <v>3.6733333333333356</v>
      </c>
      <c r="G12" s="1">
        <f t="shared" si="3"/>
        <v>2.7699999999999996</v>
      </c>
      <c r="H12" s="1">
        <f t="shared" ref="H12:H13" si="8">F12-G12</f>
        <v>0.90333333333333599</v>
      </c>
      <c r="I12" s="4">
        <f t="shared" ref="I12:I13" si="9">POWER(2,-H12)</f>
        <v>0.53464999929086821</v>
      </c>
      <c r="J12" s="9"/>
      <c r="M12" s="3"/>
      <c r="N12" s="3"/>
      <c r="O12" s="3"/>
    </row>
    <row r="13" spans="1:16" s="2" customFormat="1" x14ac:dyDescent="0.2">
      <c r="A13" s="5" t="s">
        <v>63</v>
      </c>
      <c r="B13" t="s">
        <v>4</v>
      </c>
      <c r="C13" s="2">
        <v>18.27</v>
      </c>
      <c r="D13" s="1">
        <f>AVERAGE(C11:C13)</f>
        <v>18.256666666666664</v>
      </c>
      <c r="E13" s="2">
        <v>21.94</v>
      </c>
      <c r="F13" s="1">
        <f t="shared" si="7"/>
        <v>3.6833333333333371</v>
      </c>
      <c r="G13" s="1">
        <f t="shared" si="3"/>
        <v>2.7699999999999996</v>
      </c>
      <c r="H13" s="1">
        <f t="shared" si="8"/>
        <v>0.91333333333333755</v>
      </c>
      <c r="I13" s="4">
        <f t="shared" si="9"/>
        <v>0.53095690198117729</v>
      </c>
      <c r="J13" s="9"/>
      <c r="M13" s="3"/>
      <c r="N13" s="3"/>
      <c r="O13" s="3"/>
    </row>
  </sheetData>
  <mergeCells count="1">
    <mergeCell ref="J2:J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5364-3A30-40F7-B61C-93469D925C39}">
  <dimension ref="A1:F34"/>
  <sheetViews>
    <sheetView workbookViewId="0">
      <selection activeCell="F8" sqref="F8"/>
    </sheetView>
  </sheetViews>
  <sheetFormatPr defaultRowHeight="14.25" x14ac:dyDescent="0.2"/>
  <cols>
    <col min="6" max="6" width="15.625" customWidth="1"/>
  </cols>
  <sheetData>
    <row r="1" spans="1:6" s="2" customFormat="1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2">
      <c r="A2" s="2" t="s">
        <v>5</v>
      </c>
      <c r="B2" s="2" t="s">
        <v>6</v>
      </c>
      <c r="C2" s="2">
        <v>19.75</v>
      </c>
      <c r="D2" s="2">
        <v>78</v>
      </c>
      <c r="E2" s="2" t="s">
        <v>54</v>
      </c>
      <c r="F2" s="5" t="s">
        <v>60</v>
      </c>
    </row>
    <row r="3" spans="1:6" s="2" customFormat="1" x14ac:dyDescent="0.2">
      <c r="A3" s="2" t="s">
        <v>7</v>
      </c>
      <c r="B3" s="2" t="s">
        <v>6</v>
      </c>
      <c r="C3" s="2">
        <v>19.75</v>
      </c>
      <c r="D3" s="2">
        <v>78</v>
      </c>
      <c r="E3" s="2" t="s">
        <v>54</v>
      </c>
      <c r="F3" s="5" t="s">
        <v>49</v>
      </c>
    </row>
    <row r="4" spans="1:6" s="2" customFormat="1" x14ac:dyDescent="0.2">
      <c r="A4" s="2" t="s">
        <v>8</v>
      </c>
      <c r="B4" s="2" t="s">
        <v>6</v>
      </c>
      <c r="C4" s="2">
        <v>19.739999999999998</v>
      </c>
      <c r="D4" s="2">
        <v>77.5</v>
      </c>
      <c r="E4" s="2" t="s">
        <v>54</v>
      </c>
      <c r="F4" s="5" t="s">
        <v>49</v>
      </c>
    </row>
    <row r="5" spans="1:6" s="2" customFormat="1" ht="15.75" x14ac:dyDescent="0.2">
      <c r="A5" s="2" t="s">
        <v>9</v>
      </c>
      <c r="B5" s="2" t="s">
        <v>6</v>
      </c>
      <c r="C5" s="2">
        <v>19.61</v>
      </c>
      <c r="D5" s="2">
        <v>77.5</v>
      </c>
      <c r="E5" s="2" t="s">
        <v>54</v>
      </c>
      <c r="F5" s="6" t="s">
        <v>42</v>
      </c>
    </row>
    <row r="6" spans="1:6" s="2" customFormat="1" ht="15.75" x14ac:dyDescent="0.2">
      <c r="A6" s="2" t="s">
        <v>10</v>
      </c>
      <c r="B6" s="2" t="s">
        <v>6</v>
      </c>
      <c r="C6" s="2">
        <v>19.71</v>
      </c>
      <c r="D6" s="2">
        <v>77.5</v>
      </c>
      <c r="E6" s="2" t="s">
        <v>54</v>
      </c>
      <c r="F6" s="6" t="s">
        <v>42</v>
      </c>
    </row>
    <row r="7" spans="1:6" s="2" customFormat="1" ht="15.75" x14ac:dyDescent="0.2">
      <c r="A7" s="2" t="s">
        <v>11</v>
      </c>
      <c r="B7" s="2" t="s">
        <v>6</v>
      </c>
      <c r="C7" s="2">
        <v>19.63</v>
      </c>
      <c r="D7" s="2">
        <v>77.5</v>
      </c>
      <c r="E7" s="2" t="s">
        <v>54</v>
      </c>
      <c r="F7" s="6" t="s">
        <v>42</v>
      </c>
    </row>
    <row r="8" spans="1:6" s="2" customFormat="1" x14ac:dyDescent="0.2">
      <c r="A8" s="2" t="s">
        <v>12</v>
      </c>
      <c r="B8" s="2" t="s">
        <v>6</v>
      </c>
      <c r="C8" s="2">
        <v>22.01</v>
      </c>
      <c r="D8" s="2">
        <v>81.5</v>
      </c>
      <c r="E8" s="2" t="s">
        <v>55</v>
      </c>
      <c r="F8" s="5" t="s">
        <v>62</v>
      </c>
    </row>
    <row r="9" spans="1:6" s="2" customFormat="1" x14ac:dyDescent="0.2">
      <c r="A9" s="2" t="s">
        <v>13</v>
      </c>
      <c r="B9" s="2" t="s">
        <v>6</v>
      </c>
      <c r="C9" s="2">
        <v>22.02</v>
      </c>
      <c r="D9" s="2">
        <v>82</v>
      </c>
      <c r="E9" s="2" t="s">
        <v>54</v>
      </c>
      <c r="F9" s="5" t="s">
        <v>62</v>
      </c>
    </row>
    <row r="10" spans="1:6" s="2" customFormat="1" x14ac:dyDescent="0.2">
      <c r="A10" s="2" t="s">
        <v>14</v>
      </c>
      <c r="B10" s="2" t="s">
        <v>6</v>
      </c>
      <c r="C10" s="2">
        <v>21.99</v>
      </c>
      <c r="D10" s="2">
        <v>82.5</v>
      </c>
      <c r="E10" s="2" t="s">
        <v>54</v>
      </c>
      <c r="F10" s="5" t="s">
        <v>62</v>
      </c>
    </row>
    <row r="11" spans="1:6" s="2" customFormat="1" x14ac:dyDescent="0.2">
      <c r="A11" s="2" t="s">
        <v>15</v>
      </c>
      <c r="B11" s="2" t="s">
        <v>6</v>
      </c>
      <c r="C11" s="2">
        <v>21.87</v>
      </c>
      <c r="D11" s="2">
        <v>82.5</v>
      </c>
      <c r="E11" s="2" t="s">
        <v>54</v>
      </c>
      <c r="F11" s="5" t="s">
        <v>63</v>
      </c>
    </row>
    <row r="12" spans="1:6" s="2" customFormat="1" x14ac:dyDescent="0.2">
      <c r="A12" s="2" t="s">
        <v>16</v>
      </c>
      <c r="B12" s="2" t="s">
        <v>6</v>
      </c>
      <c r="C12" s="2">
        <v>21.93</v>
      </c>
      <c r="D12" s="2">
        <v>82.5</v>
      </c>
      <c r="E12" s="2" t="s">
        <v>54</v>
      </c>
      <c r="F12" s="5" t="s">
        <v>63</v>
      </c>
    </row>
    <row r="13" spans="1:6" s="2" customFormat="1" x14ac:dyDescent="0.2">
      <c r="A13" s="2" t="s">
        <v>17</v>
      </c>
      <c r="B13" s="2" t="s">
        <v>6</v>
      </c>
      <c r="C13" s="2">
        <v>21.94</v>
      </c>
      <c r="D13" s="2">
        <v>82.5</v>
      </c>
      <c r="E13" s="2" t="s">
        <v>54</v>
      </c>
      <c r="F13" s="5" t="s">
        <v>63</v>
      </c>
    </row>
    <row r="14" spans="1:6" s="2" customFormat="1" x14ac:dyDescent="0.2">
      <c r="A14" s="2" t="s">
        <v>18</v>
      </c>
      <c r="B14" s="2" t="s">
        <v>6</v>
      </c>
      <c r="C14" s="2">
        <v>17.05</v>
      </c>
      <c r="D14" s="2">
        <v>85.5</v>
      </c>
      <c r="E14" t="s">
        <v>4</v>
      </c>
      <c r="F14" s="5" t="s">
        <v>60</v>
      </c>
    </row>
    <row r="15" spans="1:6" s="2" customFormat="1" x14ac:dyDescent="0.2">
      <c r="A15" s="2" t="s">
        <v>19</v>
      </c>
      <c r="B15" s="2" t="s">
        <v>6</v>
      </c>
      <c r="C15" s="2">
        <v>17.02</v>
      </c>
      <c r="D15" s="2">
        <v>85.5</v>
      </c>
      <c r="E15" t="s">
        <v>4</v>
      </c>
      <c r="F15" s="5" t="s">
        <v>49</v>
      </c>
    </row>
    <row r="16" spans="1:6" s="2" customFormat="1" x14ac:dyDescent="0.2">
      <c r="A16" s="2" t="s">
        <v>20</v>
      </c>
      <c r="B16" s="2" t="s">
        <v>6</v>
      </c>
      <c r="C16" s="2">
        <v>16.86</v>
      </c>
      <c r="D16" s="2">
        <v>85.5</v>
      </c>
      <c r="E16" t="s">
        <v>4</v>
      </c>
      <c r="F16" s="5" t="s">
        <v>49</v>
      </c>
    </row>
    <row r="17" spans="1:6" s="2" customFormat="1" ht="15.75" x14ac:dyDescent="0.2">
      <c r="A17" s="2" t="s">
        <v>21</v>
      </c>
      <c r="B17" s="2" t="s">
        <v>6</v>
      </c>
      <c r="C17" s="2">
        <v>16.8</v>
      </c>
      <c r="D17" s="2">
        <v>85.5</v>
      </c>
      <c r="E17" t="s">
        <v>4</v>
      </c>
      <c r="F17" s="6" t="s">
        <v>42</v>
      </c>
    </row>
    <row r="18" spans="1:6" s="2" customFormat="1" ht="15.75" x14ac:dyDescent="0.2">
      <c r="A18" s="2" t="s">
        <v>22</v>
      </c>
      <c r="B18" s="2" t="s">
        <v>6</v>
      </c>
      <c r="C18" s="2">
        <v>16.91</v>
      </c>
      <c r="D18" s="2">
        <v>85.5</v>
      </c>
      <c r="E18" t="s">
        <v>4</v>
      </c>
      <c r="F18" s="6" t="s">
        <v>42</v>
      </c>
    </row>
    <row r="19" spans="1:6" s="2" customFormat="1" ht="15.75" x14ac:dyDescent="0.2">
      <c r="A19" s="2" t="s">
        <v>23</v>
      </c>
      <c r="B19" s="2" t="s">
        <v>6</v>
      </c>
      <c r="C19" s="2">
        <v>16.91</v>
      </c>
      <c r="D19" s="2">
        <v>85.5</v>
      </c>
      <c r="E19" t="s">
        <v>4</v>
      </c>
      <c r="F19" s="6" t="s">
        <v>42</v>
      </c>
    </row>
    <row r="20" spans="1:6" s="2" customFormat="1" x14ac:dyDescent="0.2">
      <c r="A20" s="2" t="s">
        <v>24</v>
      </c>
      <c r="B20" s="2" t="s">
        <v>6</v>
      </c>
      <c r="C20" s="2">
        <v>18.27</v>
      </c>
      <c r="D20" s="2">
        <v>86</v>
      </c>
      <c r="E20" t="s">
        <v>4</v>
      </c>
      <c r="F20" s="5" t="s">
        <v>62</v>
      </c>
    </row>
    <row r="21" spans="1:6" s="2" customFormat="1" x14ac:dyDescent="0.2">
      <c r="A21" s="2" t="s">
        <v>25</v>
      </c>
      <c r="B21" s="2" t="s">
        <v>6</v>
      </c>
      <c r="C21" s="2">
        <v>18.22</v>
      </c>
      <c r="D21" s="2">
        <v>86</v>
      </c>
      <c r="E21" t="s">
        <v>4</v>
      </c>
      <c r="F21" s="5" t="s">
        <v>62</v>
      </c>
    </row>
    <row r="22" spans="1:6" s="2" customFormat="1" x14ac:dyDescent="0.2">
      <c r="A22" s="2" t="s">
        <v>26</v>
      </c>
      <c r="B22" s="2" t="s">
        <v>6</v>
      </c>
      <c r="C22" s="2">
        <v>18.23</v>
      </c>
      <c r="D22" s="2">
        <v>86</v>
      </c>
      <c r="E22" t="s">
        <v>4</v>
      </c>
      <c r="F22" s="5" t="s">
        <v>62</v>
      </c>
    </row>
    <row r="23" spans="1:6" s="2" customFormat="1" x14ac:dyDescent="0.2">
      <c r="A23" s="2" t="s">
        <v>27</v>
      </c>
      <c r="B23" s="2" t="s">
        <v>6</v>
      </c>
      <c r="C23" s="2">
        <v>18.239999999999998</v>
      </c>
      <c r="D23" s="2">
        <v>85.5</v>
      </c>
      <c r="E23" t="s">
        <v>4</v>
      </c>
      <c r="F23" s="5" t="s">
        <v>63</v>
      </c>
    </row>
    <row r="24" spans="1:6" s="2" customFormat="1" x14ac:dyDescent="0.2">
      <c r="A24" s="2" t="s">
        <v>28</v>
      </c>
      <c r="B24" s="2" t="s">
        <v>6</v>
      </c>
      <c r="C24" s="2">
        <v>18.260000000000002</v>
      </c>
      <c r="D24" s="2">
        <v>85.5</v>
      </c>
      <c r="E24" t="s">
        <v>4</v>
      </c>
      <c r="F24" s="5" t="s">
        <v>63</v>
      </c>
    </row>
    <row r="25" spans="1:6" s="2" customFormat="1" x14ac:dyDescent="0.2">
      <c r="A25" s="2" t="s">
        <v>29</v>
      </c>
      <c r="B25" s="2" t="s">
        <v>6</v>
      </c>
      <c r="C25" s="2">
        <v>18.27</v>
      </c>
      <c r="D25" s="2">
        <v>86</v>
      </c>
      <c r="E25" t="s">
        <v>4</v>
      </c>
      <c r="F25" s="5" t="s">
        <v>63</v>
      </c>
    </row>
    <row r="26" spans="1:6" x14ac:dyDescent="0.2">
      <c r="A26" s="2"/>
    </row>
    <row r="27" spans="1:6" x14ac:dyDescent="0.2">
      <c r="A27" s="2"/>
    </row>
    <row r="28" spans="1:6" x14ac:dyDescent="0.2">
      <c r="A28" s="2"/>
    </row>
    <row r="29" spans="1:6" x14ac:dyDescent="0.2">
      <c r="A29" s="2"/>
    </row>
    <row r="30" spans="1:6" x14ac:dyDescent="0.2">
      <c r="A30" s="2"/>
    </row>
    <row r="31" spans="1:6" x14ac:dyDescent="0.2">
      <c r="A31" s="2"/>
    </row>
    <row r="32" spans="1:6" x14ac:dyDescent="0.2">
      <c r="A32" s="2"/>
    </row>
    <row r="33" spans="1:1" x14ac:dyDescent="0.2">
      <c r="A33" s="2"/>
    </row>
    <row r="34" spans="1:1" x14ac:dyDescent="0.2">
      <c r="A34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4C23-1648-4231-8B8B-EB8B1537F452}">
  <dimension ref="A1:B5"/>
  <sheetViews>
    <sheetView workbookViewId="0">
      <selection activeCell="B2" sqref="B2"/>
    </sheetView>
  </sheetViews>
  <sheetFormatPr defaultRowHeight="14.25" x14ac:dyDescent="0.2"/>
  <sheetData>
    <row r="1" spans="1:2" x14ac:dyDescent="0.2">
      <c r="A1">
        <v>92.1</v>
      </c>
    </row>
    <row r="2" spans="1:2" x14ac:dyDescent="0.2">
      <c r="A2" t="s">
        <v>61</v>
      </c>
      <c r="B2" s="5" t="s">
        <v>62</v>
      </c>
    </row>
    <row r="3" spans="1:2" x14ac:dyDescent="0.2">
      <c r="A3">
        <v>8.61</v>
      </c>
      <c r="B3">
        <v>19.37</v>
      </c>
    </row>
    <row r="4" spans="1:2" x14ac:dyDescent="0.2">
      <c r="A4">
        <v>5.42</v>
      </c>
      <c r="B4">
        <v>18.91</v>
      </c>
    </row>
    <row r="5" spans="1:2" x14ac:dyDescent="0.2">
      <c r="A5">
        <v>7.33</v>
      </c>
      <c r="B5">
        <v>22.47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898D-15BF-4475-9A82-4B869C8B64DB}">
  <dimension ref="A1:B5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53</v>
      </c>
    </row>
    <row r="2" spans="1:2" x14ac:dyDescent="0.2">
      <c r="A2" t="s">
        <v>61</v>
      </c>
      <c r="B2" s="5" t="s">
        <v>62</v>
      </c>
    </row>
    <row r="3" spans="1:2" x14ac:dyDescent="0.2">
      <c r="A3">
        <v>5.62</v>
      </c>
      <c r="B3">
        <v>16.809999999999999</v>
      </c>
    </row>
    <row r="4" spans="1:2" x14ac:dyDescent="0.2">
      <c r="A4">
        <v>7.34</v>
      </c>
      <c r="B4">
        <v>21.33</v>
      </c>
    </row>
    <row r="5" spans="1:2" x14ac:dyDescent="0.2">
      <c r="A5">
        <v>9.5399999999999991</v>
      </c>
      <c r="B5">
        <v>24.17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9405-4329-4956-93B4-D6ADEA9CEAC6}">
  <dimension ref="A1:B5"/>
  <sheetViews>
    <sheetView workbookViewId="0"/>
  </sheetViews>
  <sheetFormatPr defaultRowHeight="14.25" x14ac:dyDescent="0.2"/>
  <sheetData>
    <row r="1" spans="1:2" x14ac:dyDescent="0.2">
      <c r="A1">
        <v>92.1</v>
      </c>
    </row>
    <row r="2" spans="1:2" x14ac:dyDescent="0.2">
      <c r="A2" t="s">
        <v>61</v>
      </c>
      <c r="B2" s="5" t="s">
        <v>62</v>
      </c>
    </row>
    <row r="3" spans="1:2" x14ac:dyDescent="0.2">
      <c r="A3">
        <v>67.002307503042303</v>
      </c>
      <c r="B3">
        <v>14.4116532228569</v>
      </c>
    </row>
    <row r="4" spans="1:2" x14ac:dyDescent="0.2">
      <c r="A4">
        <v>55.573983069444502</v>
      </c>
      <c r="B4">
        <v>8.2724316560158009</v>
      </c>
    </row>
    <row r="5" spans="1:2" x14ac:dyDescent="0.2">
      <c r="A5">
        <v>80.819329826637997</v>
      </c>
      <c r="B5">
        <v>25.9638646353547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PCR result_4A</vt:lpstr>
      <vt:lpstr>PCR raw data_4A</vt:lpstr>
      <vt:lpstr>PCR result_4B</vt:lpstr>
      <vt:lpstr>PCR raw data_4B</vt:lpstr>
      <vt:lpstr>PCR result_4C</vt:lpstr>
      <vt:lpstr>PCR raw data_4C</vt:lpstr>
      <vt:lpstr>Apoptosis-92.1_4D</vt:lpstr>
      <vt:lpstr>Apoptosis-MUM-2B_4E</vt:lpstr>
      <vt:lpstr>EdU-92.1_4F</vt:lpstr>
      <vt:lpstr>EdU-MUM-2B_4G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Administer .</cp:lastModifiedBy>
  <dcterms:created xsi:type="dcterms:W3CDTF">2015-06-05T18:19:34Z</dcterms:created>
  <dcterms:modified xsi:type="dcterms:W3CDTF">2025-05-14T06:31:59Z</dcterms:modified>
</cp:coreProperties>
</file>