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n\Desktop\Universidad\2024-I\Servomecanismos\Servomechanisms_projects\Trayectoria\"/>
    </mc:Choice>
  </mc:AlternateContent>
  <xr:revisionPtr revIDLastSave="0" documentId="13_ncr:1_{16518D5A-BC3A-421A-BEDE-865E88995B6E}" xr6:coauthVersionLast="47" xr6:coauthVersionMax="47" xr10:uidLastSave="{00000000-0000-0000-0000-000000000000}"/>
  <bookViews>
    <workbookView xWindow="-110" yWindow="-110" windowWidth="19420" windowHeight="10300" xr2:uid="{B34E106D-3479-45AA-9C3D-D53737CD7836}"/>
  </bookViews>
  <sheets>
    <sheet name="Datos excel" sheetId="1" r:id="rId1"/>
    <sheet name="Graficas excel" sheetId="3" r:id="rId2"/>
    <sheet name="Datos matlab" sheetId="2" r:id="rId3"/>
    <sheet name="Graficas matla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B338" i="1" s="1"/>
  <c r="C338" i="1" s="1"/>
  <c r="O3" i="3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D604" i="1"/>
  <c r="E603" i="2"/>
  <c r="A603" i="2"/>
  <c r="F78" i="2" l="1"/>
  <c r="F315" i="2"/>
  <c r="F196" i="2"/>
  <c r="F451" i="2"/>
  <c r="B514" i="1"/>
  <c r="C514" i="1" s="1"/>
  <c r="F590" i="2"/>
  <c r="B576" i="2"/>
  <c r="B72" i="1"/>
  <c r="D72" i="1" s="1"/>
  <c r="B183" i="1"/>
  <c r="C183" i="1" s="1"/>
  <c r="B188" i="1"/>
  <c r="D188" i="1" s="1"/>
  <c r="B81" i="2"/>
  <c r="F333" i="2"/>
  <c r="B90" i="1"/>
  <c r="D90" i="1" s="1"/>
  <c r="B344" i="1"/>
  <c r="D344" i="1" s="1"/>
  <c r="B206" i="2"/>
  <c r="F596" i="2"/>
  <c r="B101" i="1"/>
  <c r="B345" i="1"/>
  <c r="D345" i="1" s="1"/>
  <c r="F93" i="2"/>
  <c r="F337" i="2"/>
  <c r="B102" i="1"/>
  <c r="D102" i="1" s="1"/>
  <c r="B215" i="1"/>
  <c r="C215" i="1" s="1"/>
  <c r="B540" i="1"/>
  <c r="D540" i="1" s="1"/>
  <c r="F216" i="2"/>
  <c r="B465" i="2"/>
  <c r="B103" i="1"/>
  <c r="D103" i="1" s="1"/>
  <c r="B358" i="1"/>
  <c r="D358" i="1" s="1"/>
  <c r="B102" i="2"/>
  <c r="F341" i="2"/>
  <c r="F599" i="2"/>
  <c r="B108" i="1"/>
  <c r="C108" i="1" s="1"/>
  <c r="B433" i="1"/>
  <c r="F135" i="2"/>
  <c r="F379" i="2"/>
  <c r="B254" i="1"/>
  <c r="D254" i="1" s="1"/>
  <c r="B28" i="2"/>
  <c r="B388" i="2"/>
  <c r="B125" i="1"/>
  <c r="C125" i="1" s="1"/>
  <c r="F29" i="2"/>
  <c r="F388" i="2"/>
  <c r="B274" i="1"/>
  <c r="C274" i="1" s="1"/>
  <c r="B147" i="2"/>
  <c r="F530" i="2"/>
  <c r="B133" i="1"/>
  <c r="D133" i="1" s="1"/>
  <c r="B33" i="2"/>
  <c r="F273" i="2"/>
  <c r="B69" i="1"/>
  <c r="D69" i="1" s="1"/>
  <c r="B134" i="1"/>
  <c r="C134" i="1" s="1"/>
  <c r="B277" i="1"/>
  <c r="D277" i="1" s="1"/>
  <c r="B462" i="1"/>
  <c r="C462" i="1" s="1"/>
  <c r="F41" i="2"/>
  <c r="B167" i="2"/>
  <c r="B282" i="2"/>
  <c r="F410" i="2"/>
  <c r="B533" i="2"/>
  <c r="B73" i="1"/>
  <c r="C73" i="1" s="1"/>
  <c r="B535" i="1"/>
  <c r="D535" i="1" s="1"/>
  <c r="B452" i="2"/>
  <c r="B191" i="1"/>
  <c r="D191" i="1" s="1"/>
  <c r="B93" i="2"/>
  <c r="F459" i="2"/>
  <c r="F598" i="2"/>
  <c r="B35" i="1"/>
  <c r="C35" i="1" s="1"/>
  <c r="B435" i="1"/>
  <c r="D435" i="1" s="1"/>
  <c r="F269" i="2"/>
  <c r="B60" i="1"/>
  <c r="D60" i="1" s="1"/>
  <c r="B454" i="1"/>
  <c r="B271" i="2"/>
  <c r="B132" i="1"/>
  <c r="B30" i="2"/>
  <c r="B409" i="2"/>
  <c r="B67" i="1"/>
  <c r="B461" i="1"/>
  <c r="D461" i="1" s="1"/>
  <c r="F409" i="2"/>
  <c r="B70" i="1"/>
  <c r="C70" i="1" s="1"/>
  <c r="B136" i="1"/>
  <c r="C136" i="1" s="1"/>
  <c r="B278" i="1"/>
  <c r="C278" i="1" s="1"/>
  <c r="B466" i="1"/>
  <c r="C466" i="1" s="1"/>
  <c r="B44" i="2"/>
  <c r="B169" i="2"/>
  <c r="F282" i="2"/>
  <c r="B413" i="2"/>
  <c r="B535" i="2"/>
  <c r="B343" i="1"/>
  <c r="C343" i="1" s="1"/>
  <c r="F203" i="2"/>
  <c r="F595" i="2"/>
  <c r="B17" i="1"/>
  <c r="C17" i="1" s="1"/>
  <c r="B536" i="1"/>
  <c r="D536" i="1" s="1"/>
  <c r="B335" i="2"/>
  <c r="B24" i="1"/>
  <c r="D24" i="1" s="1"/>
  <c r="B194" i="1"/>
  <c r="C194" i="1" s="1"/>
  <c r="B538" i="1"/>
  <c r="C538" i="1" s="1"/>
  <c r="F209" i="2"/>
  <c r="F461" i="2"/>
  <c r="B26" i="1"/>
  <c r="B348" i="1"/>
  <c r="D348" i="1" s="1"/>
  <c r="B96" i="2"/>
  <c r="B338" i="2"/>
  <c r="B599" i="2"/>
  <c r="B28" i="1"/>
  <c r="C28" i="1" s="1"/>
  <c r="B216" i="1"/>
  <c r="B542" i="1"/>
  <c r="C542" i="1" s="1"/>
  <c r="B217" i="2"/>
  <c r="F480" i="2"/>
  <c r="B29" i="1"/>
  <c r="B105" i="1"/>
  <c r="C105" i="1" s="1"/>
  <c r="B217" i="1"/>
  <c r="C217" i="1" s="1"/>
  <c r="B375" i="1"/>
  <c r="D375" i="1" s="1"/>
  <c r="B553" i="1"/>
  <c r="D553" i="1" s="1"/>
  <c r="B104" i="2"/>
  <c r="B231" i="2"/>
  <c r="B342" i="2"/>
  <c r="F485" i="2"/>
  <c r="B30" i="1"/>
  <c r="D30" i="1" s="1"/>
  <c r="B106" i="1"/>
  <c r="D106" i="1" s="1"/>
  <c r="B218" i="1"/>
  <c r="C218" i="1" s="1"/>
  <c r="B383" i="1"/>
  <c r="D383" i="1" s="1"/>
  <c r="B561" i="1"/>
  <c r="D561" i="1" s="1"/>
  <c r="F104" i="2"/>
  <c r="F231" i="2"/>
  <c r="F346" i="2"/>
  <c r="F487" i="2"/>
  <c r="B34" i="1"/>
  <c r="B253" i="1"/>
  <c r="D253" i="1" s="1"/>
  <c r="F27" i="2"/>
  <c r="B262" i="2"/>
  <c r="B524" i="2"/>
  <c r="B124" i="1"/>
  <c r="C124" i="1" s="1"/>
  <c r="F144" i="2"/>
  <c r="F524" i="2"/>
  <c r="B271" i="1"/>
  <c r="C271" i="1" s="1"/>
  <c r="F145" i="2"/>
  <c r="F528" i="2"/>
  <c r="B61" i="1"/>
  <c r="D61" i="1" s="1"/>
  <c r="B456" i="1"/>
  <c r="D456" i="1" s="1"/>
  <c r="B272" i="2"/>
  <c r="B276" i="1"/>
  <c r="C276" i="1" s="1"/>
  <c r="B162" i="2"/>
  <c r="F532" i="2"/>
  <c r="B71" i="1"/>
  <c r="D71" i="1" s="1"/>
  <c r="B137" i="1"/>
  <c r="C137" i="1" s="1"/>
  <c r="B285" i="1"/>
  <c r="C285" i="1" s="1"/>
  <c r="B468" i="1"/>
  <c r="B45" i="2"/>
  <c r="F169" i="2"/>
  <c r="B283" i="2"/>
  <c r="F413" i="2"/>
  <c r="B557" i="2"/>
  <c r="B76" i="1"/>
  <c r="D76" i="1" s="1"/>
  <c r="B387" i="1"/>
  <c r="F171" i="2"/>
  <c r="B488" i="2"/>
  <c r="B140" i="1"/>
  <c r="D140" i="1" s="1"/>
  <c r="B592" i="1"/>
  <c r="C592" i="1" s="1"/>
  <c r="F419" i="2"/>
  <c r="B9" i="1"/>
  <c r="C9" i="1" s="1"/>
  <c r="B227" i="1"/>
  <c r="F113" i="2"/>
  <c r="B489" i="2"/>
  <c r="B10" i="1"/>
  <c r="B53" i="1"/>
  <c r="B85" i="1"/>
  <c r="D85" i="1" s="1"/>
  <c r="B117" i="1"/>
  <c r="B158" i="1"/>
  <c r="C158" i="1" s="1"/>
  <c r="B229" i="1"/>
  <c r="C229" i="1" s="1"/>
  <c r="B308" i="1"/>
  <c r="B396" i="1"/>
  <c r="D396" i="1" s="1"/>
  <c r="B502" i="1"/>
  <c r="D502" i="1" s="1"/>
  <c r="B597" i="1"/>
  <c r="D597" i="1" s="1"/>
  <c r="F67" i="2"/>
  <c r="F130" i="2"/>
  <c r="B178" i="2"/>
  <c r="B238" i="2"/>
  <c r="F300" i="2"/>
  <c r="F366" i="2"/>
  <c r="B430" i="2"/>
  <c r="B501" i="2"/>
  <c r="B560" i="2"/>
  <c r="B221" i="1"/>
  <c r="C221" i="1" s="1"/>
  <c r="F45" i="2"/>
  <c r="B347" i="2"/>
  <c r="B488" i="1"/>
  <c r="D488" i="1" s="1"/>
  <c r="F488" i="2"/>
  <c r="B109" i="1"/>
  <c r="C109" i="1" s="1"/>
  <c r="B393" i="1"/>
  <c r="C393" i="1" s="1"/>
  <c r="F177" i="2"/>
  <c r="B300" i="2"/>
  <c r="B12" i="1"/>
  <c r="D12" i="1" s="1"/>
  <c r="B54" i="1"/>
  <c r="D54" i="1" s="1"/>
  <c r="B87" i="1"/>
  <c r="B118" i="1"/>
  <c r="D118" i="1" s="1"/>
  <c r="B161" i="1"/>
  <c r="D161" i="1" s="1"/>
  <c r="B243" i="1"/>
  <c r="D243" i="1" s="1"/>
  <c r="B311" i="1"/>
  <c r="D311" i="1" s="1"/>
  <c r="B414" i="1"/>
  <c r="D414" i="1" s="1"/>
  <c r="B505" i="1"/>
  <c r="D505" i="1" s="1"/>
  <c r="B602" i="1"/>
  <c r="D602" i="1" s="1"/>
  <c r="F69" i="2"/>
  <c r="B131" i="2"/>
  <c r="F178" i="2"/>
  <c r="F240" i="2"/>
  <c r="B301" i="2"/>
  <c r="B367" i="2"/>
  <c r="F442" i="2"/>
  <c r="B502" i="2"/>
  <c r="B567" i="2"/>
  <c r="B474" i="1"/>
  <c r="D474" i="1" s="1"/>
  <c r="F236" i="2"/>
  <c r="F557" i="2"/>
  <c r="B39" i="1"/>
  <c r="B300" i="1"/>
  <c r="C300" i="1" s="1"/>
  <c r="B111" i="2"/>
  <c r="B237" i="2"/>
  <c r="B558" i="2"/>
  <c r="C557" i="2" s="1"/>
  <c r="B52" i="1"/>
  <c r="D52" i="1" s="1"/>
  <c r="B302" i="1"/>
  <c r="D302" i="1" s="1"/>
  <c r="F66" i="2"/>
  <c r="B422" i="2"/>
  <c r="B14" i="1"/>
  <c r="D14" i="1" s="1"/>
  <c r="B55" i="1"/>
  <c r="D55" i="1" s="1"/>
  <c r="B88" i="1"/>
  <c r="C88" i="1" s="1"/>
  <c r="B119" i="1"/>
  <c r="B164" i="1"/>
  <c r="D164" i="1" s="1"/>
  <c r="B245" i="1"/>
  <c r="C245" i="1" s="1"/>
  <c r="B317" i="1"/>
  <c r="C317" i="1" s="1"/>
  <c r="B415" i="1"/>
  <c r="D415" i="1" s="1"/>
  <c r="B506" i="1"/>
  <c r="F3" i="2"/>
  <c r="B70" i="2"/>
  <c r="B134" i="2"/>
  <c r="B195" i="2"/>
  <c r="F246" i="2"/>
  <c r="B304" i="2"/>
  <c r="F367" i="2"/>
  <c r="B443" i="2"/>
  <c r="F502" i="2"/>
  <c r="F569" i="2"/>
  <c r="B36" i="1"/>
  <c r="D36" i="1" s="1"/>
  <c r="B138" i="1"/>
  <c r="B562" i="1"/>
  <c r="D562" i="1" s="1"/>
  <c r="B299" i="2"/>
  <c r="B8" i="1"/>
  <c r="D8" i="1" s="1"/>
  <c r="B390" i="1"/>
  <c r="C390" i="1" s="1"/>
  <c r="B172" i="2"/>
  <c r="F299" i="2"/>
  <c r="B84" i="1"/>
  <c r="C84" i="1" s="1"/>
  <c r="B494" i="1"/>
  <c r="D494" i="1" s="1"/>
  <c r="B366" i="2"/>
  <c r="B15" i="1"/>
  <c r="B57" i="1"/>
  <c r="B89" i="1"/>
  <c r="B120" i="1"/>
  <c r="B169" i="1"/>
  <c r="B247" i="1"/>
  <c r="B319" i="1"/>
  <c r="C319" i="1" s="1"/>
  <c r="B423" i="1"/>
  <c r="D423" i="1" s="1"/>
  <c r="B511" i="1"/>
  <c r="D511" i="1" s="1"/>
  <c r="B8" i="2"/>
  <c r="F70" i="2"/>
  <c r="F134" i="2"/>
  <c r="F195" i="2"/>
  <c r="B248" i="2"/>
  <c r="B314" i="2"/>
  <c r="B375" i="2"/>
  <c r="F447" i="2"/>
  <c r="B515" i="2"/>
  <c r="F573" i="2"/>
  <c r="B286" i="1"/>
  <c r="F110" i="2"/>
  <c r="B414" i="2"/>
  <c r="B77" i="1"/>
  <c r="C77" i="1" s="1"/>
  <c r="B225" i="1"/>
  <c r="B64" i="2"/>
  <c r="B349" i="2"/>
  <c r="B142" i="1"/>
  <c r="D142" i="1" s="1"/>
  <c r="B596" i="1"/>
  <c r="D596" i="1" s="1"/>
  <c r="F237" i="2"/>
  <c r="F558" i="2"/>
  <c r="B58" i="1"/>
  <c r="D58" i="1" s="1"/>
  <c r="B121" i="1"/>
  <c r="D121" i="1" s="1"/>
  <c r="B170" i="1"/>
  <c r="D170" i="1" s="1"/>
  <c r="B252" i="1"/>
  <c r="D252" i="1" s="1"/>
  <c r="B322" i="1"/>
  <c r="D322" i="1" s="1"/>
  <c r="B426" i="1"/>
  <c r="C426" i="1" s="1"/>
  <c r="B513" i="1"/>
  <c r="F8" i="2"/>
  <c r="B76" i="2"/>
  <c r="B135" i="2"/>
  <c r="B196" i="2"/>
  <c r="F261" i="2"/>
  <c r="B315" i="2"/>
  <c r="F376" i="2"/>
  <c r="B449" i="2"/>
  <c r="B521" i="2"/>
  <c r="F575" i="2"/>
  <c r="B168" i="1"/>
  <c r="B248" i="1"/>
  <c r="D248" i="1" s="1"/>
  <c r="B279" i="1"/>
  <c r="C279" i="1" s="1"/>
  <c r="B354" i="1"/>
  <c r="D354" i="1" s="1"/>
  <c r="B391" i="1"/>
  <c r="B430" i="1"/>
  <c r="B467" i="1"/>
  <c r="B546" i="1"/>
  <c r="D546" i="1" s="1"/>
  <c r="B3" i="2"/>
  <c r="F42" i="2"/>
  <c r="B71" i="2"/>
  <c r="F107" i="2"/>
  <c r="B142" i="2"/>
  <c r="B177" i="2"/>
  <c r="B209" i="2"/>
  <c r="F238" i="2"/>
  <c r="F274" i="2"/>
  <c r="B309" i="2"/>
  <c r="F342" i="2"/>
  <c r="B379" i="2"/>
  <c r="B419" i="2"/>
  <c r="B458" i="2"/>
  <c r="B493" i="2"/>
  <c r="B532" i="2"/>
  <c r="B569" i="2"/>
  <c r="B18" i="1"/>
  <c r="D18" i="1" s="1"/>
  <c r="B41" i="1"/>
  <c r="B63" i="1"/>
  <c r="B78" i="1"/>
  <c r="D78" i="1" s="1"/>
  <c r="B94" i="1"/>
  <c r="B111" i="1"/>
  <c r="B148" i="1"/>
  <c r="B174" i="1"/>
  <c r="D174" i="1" s="1"/>
  <c r="B195" i="1"/>
  <c r="B230" i="1"/>
  <c r="B255" i="1"/>
  <c r="B291" i="1"/>
  <c r="B323" i="1"/>
  <c r="B364" i="1"/>
  <c r="D364" i="1" s="1"/>
  <c r="B481" i="1"/>
  <c r="D481" i="1" s="1"/>
  <c r="B515" i="1"/>
  <c r="D515" i="1" s="1"/>
  <c r="B567" i="1"/>
  <c r="D567" i="1" s="1"/>
  <c r="B12" i="2"/>
  <c r="B52" i="2"/>
  <c r="F83" i="2"/>
  <c r="B114" i="2"/>
  <c r="F152" i="2"/>
  <c r="B184" i="2"/>
  <c r="F217" i="2"/>
  <c r="B249" i="2"/>
  <c r="F283" i="2"/>
  <c r="F321" i="2"/>
  <c r="B352" i="2"/>
  <c r="F390" i="2"/>
  <c r="F432" i="2"/>
  <c r="F465" i="2"/>
  <c r="F503" i="2"/>
  <c r="B543" i="2"/>
  <c r="B588" i="2"/>
  <c r="B583" i="2"/>
  <c r="B559" i="2"/>
  <c r="B539" i="2"/>
  <c r="F513" i="2"/>
  <c r="F489" i="2"/>
  <c r="F466" i="2"/>
  <c r="F446" i="2"/>
  <c r="B420" i="2"/>
  <c r="F395" i="2"/>
  <c r="B374" i="2"/>
  <c r="B351" i="2"/>
  <c r="F324" i="2"/>
  <c r="B308" i="2"/>
  <c r="F284" i="2"/>
  <c r="F262" i="2"/>
  <c r="F243" i="2"/>
  <c r="F220" i="2"/>
  <c r="B198" i="2"/>
  <c r="B179" i="2"/>
  <c r="B159" i="2"/>
  <c r="B136" i="2"/>
  <c r="F116" i="2"/>
  <c r="B94" i="2"/>
  <c r="F76" i="2"/>
  <c r="B54" i="2"/>
  <c r="B32" i="2"/>
  <c r="B9" i="2"/>
  <c r="B579" i="1"/>
  <c r="D579" i="1" s="1"/>
  <c r="B492" i="1"/>
  <c r="B470" i="1"/>
  <c r="D470" i="1" s="1"/>
  <c r="B442" i="1"/>
  <c r="B417" i="1"/>
  <c r="D417" i="1" s="1"/>
  <c r="B397" i="1"/>
  <c r="B371" i="1"/>
  <c r="D371" i="1" s="1"/>
  <c r="B349" i="1"/>
  <c r="C349" i="1" s="1"/>
  <c r="B326" i="1"/>
  <c r="D326" i="1" s="1"/>
  <c r="B303" i="1"/>
  <c r="B282" i="1"/>
  <c r="B259" i="1"/>
  <c r="D259" i="1" s="1"/>
  <c r="B239" i="1"/>
  <c r="B222" i="1"/>
  <c r="B199" i="1"/>
  <c r="B180" i="1"/>
  <c r="B162" i="1"/>
  <c r="D162" i="1" s="1"/>
  <c r="B143" i="1"/>
  <c r="D143" i="1" s="1"/>
  <c r="B596" i="2"/>
  <c r="F571" i="2"/>
  <c r="F553" i="2"/>
  <c r="B525" i="2"/>
  <c r="B503" i="2"/>
  <c r="B480" i="2"/>
  <c r="F457" i="2"/>
  <c r="F433" i="2"/>
  <c r="B410" i="2"/>
  <c r="F387" i="2"/>
  <c r="B364" i="2"/>
  <c r="B341" i="2"/>
  <c r="B321" i="2"/>
  <c r="F298" i="2"/>
  <c r="B274" i="2"/>
  <c r="F255" i="2"/>
  <c r="B232" i="2"/>
  <c r="B210" i="2"/>
  <c r="F193" i="2"/>
  <c r="B170" i="2"/>
  <c r="F147" i="2"/>
  <c r="B129" i="2"/>
  <c r="B107" i="2"/>
  <c r="F84" i="2"/>
  <c r="B67" i="2"/>
  <c r="F44" i="2"/>
  <c r="B19" i="2"/>
  <c r="B564" i="1"/>
  <c r="B509" i="1"/>
  <c r="B483" i="1"/>
  <c r="B460" i="1"/>
  <c r="D460" i="1" s="1"/>
  <c r="B434" i="1"/>
  <c r="B413" i="1"/>
  <c r="B388" i="1"/>
  <c r="B362" i="1"/>
  <c r="C362" i="1" s="1"/>
  <c r="B337" i="1"/>
  <c r="D337" i="1" s="1"/>
  <c r="B318" i="1"/>
  <c r="B296" i="1"/>
  <c r="B273" i="1"/>
  <c r="B213" i="1"/>
  <c r="B193" i="1"/>
  <c r="B173" i="1"/>
  <c r="D173" i="1" s="1"/>
  <c r="B156" i="1"/>
  <c r="C156" i="1" s="1"/>
  <c r="B590" i="2"/>
  <c r="F568" i="2"/>
  <c r="B545" i="2"/>
  <c r="F521" i="2"/>
  <c r="F501" i="2"/>
  <c r="F477" i="2"/>
  <c r="F449" i="2"/>
  <c r="B432" i="2"/>
  <c r="F405" i="2"/>
  <c r="F378" i="2"/>
  <c r="F356" i="2"/>
  <c r="F335" i="2"/>
  <c r="F314" i="2"/>
  <c r="G314" i="2" s="1"/>
  <c r="B291" i="2"/>
  <c r="F271" i="2"/>
  <c r="F248" i="2"/>
  <c r="F230" i="2"/>
  <c r="F208" i="2"/>
  <c r="B186" i="2"/>
  <c r="F167" i="2"/>
  <c r="B145" i="2"/>
  <c r="F127" i="2"/>
  <c r="F103" i="2"/>
  <c r="B83" i="2"/>
  <c r="F63" i="2"/>
  <c r="B42" i="2"/>
  <c r="F17" i="2"/>
  <c r="B595" i="1"/>
  <c r="B554" i="1"/>
  <c r="B529" i="1"/>
  <c r="B503" i="1"/>
  <c r="C503" i="1" s="1"/>
  <c r="B479" i="1"/>
  <c r="D479" i="1" s="1"/>
  <c r="B452" i="1"/>
  <c r="B428" i="1"/>
  <c r="B407" i="1"/>
  <c r="B382" i="1"/>
  <c r="D382" i="1" s="1"/>
  <c r="B361" i="1"/>
  <c r="B330" i="1"/>
  <c r="D330" i="1" s="1"/>
  <c r="B312" i="1"/>
  <c r="B289" i="1"/>
  <c r="B268" i="1"/>
  <c r="B246" i="1"/>
  <c r="B228" i="1"/>
  <c r="C228" i="1" s="1"/>
  <c r="B209" i="1"/>
  <c r="B186" i="1"/>
  <c r="C186" i="1" s="1"/>
  <c r="B589" i="2"/>
  <c r="B561" i="2"/>
  <c r="B544" i="2"/>
  <c r="F520" i="2"/>
  <c r="B499" i="2"/>
  <c r="B472" i="2"/>
  <c r="F448" i="2"/>
  <c r="F424" i="2"/>
  <c r="B403" i="2"/>
  <c r="B376" i="2"/>
  <c r="F354" i="2"/>
  <c r="F334" i="2"/>
  <c r="F312" i="2"/>
  <c r="B290" i="2"/>
  <c r="F270" i="2"/>
  <c r="F247" i="2"/>
  <c r="F229" i="2"/>
  <c r="F205" i="2"/>
  <c r="B185" i="2"/>
  <c r="F166" i="2"/>
  <c r="B144" i="2"/>
  <c r="B121" i="2"/>
  <c r="B97" i="2"/>
  <c r="F79" i="2"/>
  <c r="G78" i="2" s="1"/>
  <c r="F60" i="2"/>
  <c r="F38" i="2"/>
  <c r="B13" i="2"/>
  <c r="C12" i="2" s="1"/>
  <c r="B588" i="1"/>
  <c r="D588" i="1" s="1"/>
  <c r="B552" i="1"/>
  <c r="D552" i="1" s="1"/>
  <c r="B522" i="1"/>
  <c r="C522" i="1" s="1"/>
  <c r="B500" i="1"/>
  <c r="B449" i="1"/>
  <c r="D449" i="1" s="1"/>
  <c r="B424" i="1"/>
  <c r="C424" i="1" s="1"/>
  <c r="B403" i="1"/>
  <c r="B381" i="1"/>
  <c r="B356" i="1"/>
  <c r="D356" i="1" s="1"/>
  <c r="B329" i="1"/>
  <c r="B310" i="1"/>
  <c r="F584" i="2"/>
  <c r="F560" i="2"/>
  <c r="F543" i="2"/>
  <c r="B520" i="2"/>
  <c r="F493" i="2"/>
  <c r="F471" i="2"/>
  <c r="B448" i="2"/>
  <c r="B424" i="2"/>
  <c r="F402" i="2"/>
  <c r="F375" i="2"/>
  <c r="F352" i="2"/>
  <c r="B334" i="2"/>
  <c r="B312" i="2"/>
  <c r="F289" i="2"/>
  <c r="B270" i="2"/>
  <c r="B247" i="2"/>
  <c r="F223" i="2"/>
  <c r="B204" i="2"/>
  <c r="F184" i="2"/>
  <c r="F164" i="2"/>
  <c r="F143" i="2"/>
  <c r="B119" i="2"/>
  <c r="F96" i="2"/>
  <c r="B79" i="2"/>
  <c r="B60" i="2"/>
  <c r="B38" i="2"/>
  <c r="F12" i="2"/>
  <c r="B586" i="1"/>
  <c r="D586" i="1" s="1"/>
  <c r="B551" i="1"/>
  <c r="B521" i="1"/>
  <c r="B495" i="1"/>
  <c r="D495" i="1" s="1"/>
  <c r="B476" i="1"/>
  <c r="B447" i="1"/>
  <c r="D447" i="1" s="1"/>
  <c r="B402" i="1"/>
  <c r="D402" i="1" s="1"/>
  <c r="B377" i="1"/>
  <c r="D377" i="1" s="1"/>
  <c r="B355" i="1"/>
  <c r="D355" i="1" s="1"/>
  <c r="B262" i="1"/>
  <c r="B241" i="1"/>
  <c r="B223" i="1"/>
  <c r="C223" i="1" s="1"/>
  <c r="B204" i="1"/>
  <c r="C204" i="1" s="1"/>
  <c r="B185" i="1"/>
  <c r="B167" i="1"/>
  <c r="D167" i="1" s="1"/>
  <c r="F583" i="2"/>
  <c r="F559" i="2"/>
  <c r="F539" i="2"/>
  <c r="F514" i="2"/>
  <c r="B490" i="2"/>
  <c r="B467" i="2"/>
  <c r="B447" i="2"/>
  <c r="F421" i="2"/>
  <c r="F400" i="2"/>
  <c r="F374" i="2"/>
  <c r="F351" i="2"/>
  <c r="B326" i="2"/>
  <c r="F308" i="2"/>
  <c r="F286" i="2"/>
  <c r="B263" i="2"/>
  <c r="B246" i="2"/>
  <c r="B221" i="2"/>
  <c r="B203" i="2"/>
  <c r="F183" i="2"/>
  <c r="F159" i="2"/>
  <c r="B138" i="2"/>
  <c r="B118" i="2"/>
  <c r="F94" i="2"/>
  <c r="B77" i="2"/>
  <c r="F54" i="2"/>
  <c r="F32" i="2"/>
  <c r="F11" i="2"/>
  <c r="B584" i="1"/>
  <c r="B545" i="1"/>
  <c r="B520" i="1"/>
  <c r="B493" i="1"/>
  <c r="B472" i="1"/>
  <c r="C472" i="1" s="1"/>
  <c r="B444" i="1"/>
  <c r="B422" i="1"/>
  <c r="D422" i="1" s="1"/>
  <c r="B401" i="1"/>
  <c r="B374" i="1"/>
  <c r="C374" i="1" s="1"/>
  <c r="B351" i="1"/>
  <c r="B328" i="1"/>
  <c r="B305" i="1"/>
  <c r="D305" i="1" s="1"/>
  <c r="B284" i="1"/>
  <c r="C284" i="1" s="1"/>
  <c r="B260" i="1"/>
  <c r="D260" i="1" s="1"/>
  <c r="B200" i="1"/>
  <c r="D200" i="1" s="1"/>
  <c r="B181" i="1"/>
  <c r="B163" i="1"/>
  <c r="B146" i="1"/>
  <c r="D146" i="1" s="1"/>
  <c r="B20" i="1"/>
  <c r="B42" i="1"/>
  <c r="B65" i="1"/>
  <c r="B79" i="1"/>
  <c r="D79" i="1" s="1"/>
  <c r="B95" i="1"/>
  <c r="C95" i="1" s="1"/>
  <c r="B113" i="1"/>
  <c r="C113" i="1" s="1"/>
  <c r="B126" i="1"/>
  <c r="D126" i="1" s="1"/>
  <c r="B149" i="1"/>
  <c r="C149" i="1" s="1"/>
  <c r="B175" i="1"/>
  <c r="B201" i="1"/>
  <c r="D201" i="1" s="1"/>
  <c r="B231" i="1"/>
  <c r="D231" i="1" s="1"/>
  <c r="B292" i="1"/>
  <c r="D292" i="1" s="1"/>
  <c r="B325" i="1"/>
  <c r="B365" i="1"/>
  <c r="B404" i="1"/>
  <c r="B436" i="1"/>
  <c r="D436" i="1" s="1"/>
  <c r="B482" i="1"/>
  <c r="D482" i="1" s="1"/>
  <c r="B519" i="1"/>
  <c r="B568" i="1"/>
  <c r="F15" i="2"/>
  <c r="F52" i="2"/>
  <c r="B84" i="2"/>
  <c r="B116" i="2"/>
  <c r="B154" i="2"/>
  <c r="F185" i="2"/>
  <c r="B218" i="2"/>
  <c r="B252" i="2"/>
  <c r="B284" i="2"/>
  <c r="B322" i="2"/>
  <c r="B355" i="2"/>
  <c r="B391" i="2"/>
  <c r="B433" i="2"/>
  <c r="B466" i="2"/>
  <c r="B504" i="2"/>
  <c r="F544" i="2"/>
  <c r="F576" i="2"/>
  <c r="B3" i="1"/>
  <c r="B21" i="1"/>
  <c r="B45" i="1"/>
  <c r="B81" i="1"/>
  <c r="D81" i="1" s="1"/>
  <c r="B97" i="1"/>
  <c r="B114" i="1"/>
  <c r="C114" i="1" s="1"/>
  <c r="B127" i="1"/>
  <c r="D127" i="1" s="1"/>
  <c r="B150" i="1"/>
  <c r="B206" i="1"/>
  <c r="B233" i="1"/>
  <c r="D233" i="1" s="1"/>
  <c r="B261" i="1"/>
  <c r="B367" i="1"/>
  <c r="B408" i="1"/>
  <c r="B440" i="1"/>
  <c r="B486" i="1"/>
  <c r="B572" i="1"/>
  <c r="B18" i="2"/>
  <c r="B53" i="2"/>
  <c r="B85" i="2"/>
  <c r="C84" i="2" s="1"/>
  <c r="F118" i="2"/>
  <c r="F154" i="2"/>
  <c r="F188" i="2"/>
  <c r="F218" i="2"/>
  <c r="B256" i="2"/>
  <c r="B289" i="2"/>
  <c r="F322" i="2"/>
  <c r="B359" i="2"/>
  <c r="B393" i="2"/>
  <c r="B434" i="2"/>
  <c r="B471" i="2"/>
  <c r="B506" i="2"/>
  <c r="B547" i="2"/>
  <c r="F580" i="2"/>
  <c r="B4" i="1"/>
  <c r="B22" i="1"/>
  <c r="B46" i="1"/>
  <c r="B66" i="1"/>
  <c r="B82" i="1"/>
  <c r="B115" i="1"/>
  <c r="B130" i="1"/>
  <c r="B151" i="1"/>
  <c r="B207" i="1"/>
  <c r="C207" i="1" s="1"/>
  <c r="B234" i="1"/>
  <c r="B264" i="1"/>
  <c r="C264" i="1" s="1"/>
  <c r="B369" i="1"/>
  <c r="B409" i="1"/>
  <c r="B441" i="1"/>
  <c r="B526" i="1"/>
  <c r="B574" i="1"/>
  <c r="D574" i="1" s="1"/>
  <c r="F18" i="2"/>
  <c r="F53" i="2"/>
  <c r="B89" i="2"/>
  <c r="F121" i="2"/>
  <c r="B155" i="2"/>
  <c r="B189" i="2"/>
  <c r="B219" i="2"/>
  <c r="F256" i="2"/>
  <c r="F290" i="2"/>
  <c r="B323" i="2"/>
  <c r="B361" i="2"/>
  <c r="B395" i="2"/>
  <c r="F434" i="2"/>
  <c r="B477" i="2"/>
  <c r="F506" i="2"/>
  <c r="F547" i="2"/>
  <c r="B581" i="2"/>
  <c r="D338" i="1"/>
  <c r="E338" i="1" s="1"/>
  <c r="F338" i="1" s="1"/>
  <c r="B5" i="1"/>
  <c r="B23" i="1"/>
  <c r="B49" i="1"/>
  <c r="B99" i="1"/>
  <c r="B154" i="1"/>
  <c r="D154" i="1" s="1"/>
  <c r="B177" i="1"/>
  <c r="B210" i="1"/>
  <c r="B236" i="1"/>
  <c r="D236" i="1" s="1"/>
  <c r="B266" i="1"/>
  <c r="D266" i="1" s="1"/>
  <c r="B297" i="1"/>
  <c r="D297" i="1" s="1"/>
  <c r="B334" i="1"/>
  <c r="B370" i="1"/>
  <c r="B446" i="1"/>
  <c r="D446" i="1" s="1"/>
  <c r="B575" i="1"/>
  <c r="B25" i="2"/>
  <c r="B56" i="2"/>
  <c r="B91" i="2"/>
  <c r="B128" i="2"/>
  <c r="F155" i="2"/>
  <c r="B194" i="2"/>
  <c r="F221" i="2"/>
  <c r="B257" i="2"/>
  <c r="F294" i="2"/>
  <c r="F323" i="2"/>
  <c r="F364" i="2"/>
  <c r="B401" i="2"/>
  <c r="B435" i="2"/>
  <c r="B479" i="2"/>
  <c r="B508" i="2"/>
  <c r="B555" i="2"/>
  <c r="B584" i="2"/>
  <c r="B6" i="1"/>
  <c r="B51" i="1"/>
  <c r="D51" i="1" s="1"/>
  <c r="B83" i="1"/>
  <c r="B131" i="1"/>
  <c r="D131" i="1" s="1"/>
  <c r="B157" i="1"/>
  <c r="B179" i="1"/>
  <c r="B211" i="1"/>
  <c r="C211" i="1" s="1"/>
  <c r="B237" i="1"/>
  <c r="B270" i="1"/>
  <c r="D270" i="1" s="1"/>
  <c r="B298" i="1"/>
  <c r="D298" i="1" s="1"/>
  <c r="B335" i="1"/>
  <c r="B450" i="1"/>
  <c r="B487" i="1"/>
  <c r="B531" i="1"/>
  <c r="B578" i="1"/>
  <c r="D578" i="1" s="1"/>
  <c r="B27" i="2"/>
  <c r="B61" i="2"/>
  <c r="F92" i="2"/>
  <c r="F128" i="2"/>
  <c r="F158" i="2"/>
  <c r="F194" i="2"/>
  <c r="B230" i="2"/>
  <c r="B260" i="2"/>
  <c r="B295" i="2"/>
  <c r="B324" i="2"/>
  <c r="B365" i="2"/>
  <c r="B405" i="2"/>
  <c r="B437" i="2"/>
  <c r="F479" i="2"/>
  <c r="B513" i="2"/>
  <c r="F555" i="2"/>
  <c r="F589" i="2"/>
  <c r="D34" i="1"/>
  <c r="C34" i="1"/>
  <c r="D514" i="1"/>
  <c r="C72" i="1"/>
  <c r="E72" i="1" s="1"/>
  <c r="F72" i="1" s="1"/>
  <c r="D183" i="1"/>
  <c r="B182" i="1"/>
  <c r="B189" i="1"/>
  <c r="B197" i="1"/>
  <c r="B242" i="1"/>
  <c r="B249" i="1"/>
  <c r="B306" i="1"/>
  <c r="B316" i="1"/>
  <c r="B332" i="1"/>
  <c r="B342" i="1"/>
  <c r="B376" i="1"/>
  <c r="B410" i="1"/>
  <c r="B420" i="1"/>
  <c r="B455" i="1"/>
  <c r="B489" i="1"/>
  <c r="B499" i="1"/>
  <c r="B547" i="1"/>
  <c r="B559" i="1"/>
  <c r="B4" i="2"/>
  <c r="F19" i="2"/>
  <c r="F40" i="2"/>
  <c r="B55" i="2"/>
  <c r="F91" i="2"/>
  <c r="B105" i="2"/>
  <c r="B122" i="2"/>
  <c r="F142" i="2"/>
  <c r="B156" i="2"/>
  <c r="F172" i="2"/>
  <c r="F192" i="2"/>
  <c r="B208" i="2"/>
  <c r="F225" i="2"/>
  <c r="B244" i="2"/>
  <c r="F260" i="2"/>
  <c r="B278" i="2"/>
  <c r="F296" i="2"/>
  <c r="B313" i="2"/>
  <c r="F326" i="2"/>
  <c r="F381" i="2"/>
  <c r="F401" i="2"/>
  <c r="F420" i="2"/>
  <c r="F437" i="2"/>
  <c r="F458" i="2"/>
  <c r="B478" i="2"/>
  <c r="B494" i="2"/>
  <c r="B514" i="2"/>
  <c r="B531" i="2"/>
  <c r="B548" i="2"/>
  <c r="F567" i="2"/>
  <c r="F594" i="2"/>
  <c r="B587" i="2"/>
  <c r="B579" i="2"/>
  <c r="B571" i="2"/>
  <c r="F556" i="2"/>
  <c r="B550" i="2"/>
  <c r="F542" i="2"/>
  <c r="F534" i="2"/>
  <c r="B527" i="2"/>
  <c r="B519" i="2"/>
  <c r="F512" i="2"/>
  <c r="F505" i="2"/>
  <c r="B498" i="2"/>
  <c r="B484" i="2"/>
  <c r="F476" i="2"/>
  <c r="B469" i="2"/>
  <c r="B461" i="2"/>
  <c r="F453" i="2"/>
  <c r="F445" i="2"/>
  <c r="B439" i="2"/>
  <c r="F431" i="2"/>
  <c r="F423" i="2"/>
  <c r="F415" i="2"/>
  <c r="F407" i="2"/>
  <c r="F399" i="2"/>
  <c r="F392" i="2"/>
  <c r="B386" i="2"/>
  <c r="B378" i="2"/>
  <c r="F370" i="2"/>
  <c r="F363" i="2"/>
  <c r="B356" i="2"/>
  <c r="B348" i="2"/>
  <c r="F340" i="2"/>
  <c r="B333" i="2"/>
  <c r="F325" i="2"/>
  <c r="F310" i="2"/>
  <c r="F303" i="2"/>
  <c r="B296" i="2"/>
  <c r="F288" i="2"/>
  <c r="B281" i="2"/>
  <c r="B273" i="2"/>
  <c r="F265" i="2"/>
  <c r="B258" i="2"/>
  <c r="F250" i="2"/>
  <c r="B243" i="2"/>
  <c r="B236" i="2"/>
  <c r="B228" i="2"/>
  <c r="B220" i="2"/>
  <c r="B212" i="2"/>
  <c r="B205" i="2"/>
  <c r="F197" i="2"/>
  <c r="B183" i="2"/>
  <c r="F168" i="2"/>
  <c r="F153" i="2"/>
  <c r="F146" i="2"/>
  <c r="F139" i="2"/>
  <c r="F132" i="2"/>
  <c r="B125" i="2"/>
  <c r="F117" i="2"/>
  <c r="F109" i="2"/>
  <c r="B103" i="2"/>
  <c r="F95" i="2"/>
  <c r="B88" i="2"/>
  <c r="F80" i="2"/>
  <c r="B73" i="2"/>
  <c r="B66" i="2"/>
  <c r="B59" i="2"/>
  <c r="F51" i="2"/>
  <c r="F43" i="2"/>
  <c r="B36" i="2"/>
  <c r="B29" i="2"/>
  <c r="F21" i="2"/>
  <c r="B14" i="2"/>
  <c r="B601" i="1"/>
  <c r="B585" i="1"/>
  <c r="B594" i="2"/>
  <c r="F586" i="2"/>
  <c r="F578" i="2"/>
  <c r="F570" i="2"/>
  <c r="F563" i="2"/>
  <c r="B556" i="2"/>
  <c r="F549" i="2"/>
  <c r="B542" i="2"/>
  <c r="B534" i="2"/>
  <c r="F526" i="2"/>
  <c r="F518" i="2"/>
  <c r="B512" i="2"/>
  <c r="B505" i="2"/>
  <c r="F497" i="2"/>
  <c r="B491" i="2"/>
  <c r="F483" i="2"/>
  <c r="B476" i="2"/>
  <c r="F468" i="2"/>
  <c r="F460" i="2"/>
  <c r="B453" i="2"/>
  <c r="B445" i="2"/>
  <c r="F438" i="2"/>
  <c r="B431" i="2"/>
  <c r="B423" i="2"/>
  <c r="B415" i="2"/>
  <c r="B407" i="2"/>
  <c r="B392" i="2"/>
  <c r="F385" i="2"/>
  <c r="F377" i="2"/>
  <c r="B370" i="2"/>
  <c r="B363" i="2"/>
  <c r="F355" i="2"/>
  <c r="F347" i="2"/>
  <c r="B340" i="2"/>
  <c r="F332" i="2"/>
  <c r="B325" i="2"/>
  <c r="B318" i="2"/>
  <c r="B310" i="2"/>
  <c r="B303" i="2"/>
  <c r="F295" i="2"/>
  <c r="B288" i="2"/>
  <c r="F280" i="2"/>
  <c r="F272" i="2"/>
  <c r="B265" i="2"/>
  <c r="F257" i="2"/>
  <c r="B250" i="2"/>
  <c r="F242" i="2"/>
  <c r="F235" i="2"/>
  <c r="F227" i="2"/>
  <c r="F219" i="2"/>
  <c r="F211" i="2"/>
  <c r="F204" i="2"/>
  <c r="B197" i="2"/>
  <c r="B190" i="2"/>
  <c r="F182" i="2"/>
  <c r="F175" i="2"/>
  <c r="B168" i="2"/>
  <c r="B161" i="2"/>
  <c r="B153" i="2"/>
  <c r="B146" i="2"/>
  <c r="C146" i="2" s="1"/>
  <c r="B139" i="2"/>
  <c r="B132" i="2"/>
  <c r="F124" i="2"/>
  <c r="B117" i="2"/>
  <c r="B109" i="2"/>
  <c r="F102" i="2"/>
  <c r="B95" i="2"/>
  <c r="F87" i="2"/>
  <c r="B80" i="2"/>
  <c r="F65" i="2"/>
  <c r="F58" i="2"/>
  <c r="B51" i="2"/>
  <c r="B43" i="2"/>
  <c r="F35" i="2"/>
  <c r="F28" i="2"/>
  <c r="B21" i="2"/>
  <c r="F13" i="2"/>
  <c r="B7" i="2"/>
  <c r="B590" i="1"/>
  <c r="F601" i="2"/>
  <c r="F593" i="2"/>
  <c r="B586" i="2"/>
  <c r="B578" i="2"/>
  <c r="B570" i="2"/>
  <c r="B563" i="2"/>
  <c r="B549" i="2"/>
  <c r="F541" i="2"/>
  <c r="F533" i="2"/>
  <c r="B526" i="2"/>
  <c r="B518" i="2"/>
  <c r="F511" i="2"/>
  <c r="F504" i="2"/>
  <c r="B497" i="2"/>
  <c r="F490" i="2"/>
  <c r="B483" i="2"/>
  <c r="F475" i="2"/>
  <c r="B468" i="2"/>
  <c r="B460" i="2"/>
  <c r="F452" i="2"/>
  <c r="G451" i="2" s="1"/>
  <c r="F444" i="2"/>
  <c r="B438" i="2"/>
  <c r="F430" i="2"/>
  <c r="F422" i="2"/>
  <c r="F414" i="2"/>
  <c r="F406" i="2"/>
  <c r="B399" i="2"/>
  <c r="F391" i="2"/>
  <c r="B385" i="2"/>
  <c r="B377" i="2"/>
  <c r="F369" i="2"/>
  <c r="B601" i="2"/>
  <c r="F591" i="2"/>
  <c r="G590" i="2" s="1"/>
  <c r="F582" i="2"/>
  <c r="B573" i="2"/>
  <c r="B564" i="2"/>
  <c r="F554" i="2"/>
  <c r="F546" i="2"/>
  <c r="B537" i="2"/>
  <c r="B528" i="2"/>
  <c r="B517" i="2"/>
  <c r="F509" i="2"/>
  <c r="F500" i="2"/>
  <c r="F492" i="2"/>
  <c r="F482" i="2"/>
  <c r="F473" i="2"/>
  <c r="F464" i="2"/>
  <c r="F455" i="2"/>
  <c r="B446" i="2"/>
  <c r="F436" i="2"/>
  <c r="F427" i="2"/>
  <c r="B418" i="2"/>
  <c r="F408" i="2"/>
  <c r="B398" i="2"/>
  <c r="B390" i="2"/>
  <c r="B381" i="2"/>
  <c r="B372" i="2"/>
  <c r="F362" i="2"/>
  <c r="B354" i="2"/>
  <c r="F345" i="2"/>
  <c r="B337" i="2"/>
  <c r="B328" i="2"/>
  <c r="B320" i="2"/>
  <c r="F311" i="2"/>
  <c r="F302" i="2"/>
  <c r="B294" i="2"/>
  <c r="B286" i="2"/>
  <c r="B277" i="2"/>
  <c r="F268" i="2"/>
  <c r="F259" i="2"/>
  <c r="F251" i="2"/>
  <c r="B242" i="2"/>
  <c r="B234" i="2"/>
  <c r="B225" i="2"/>
  <c r="B216" i="2"/>
  <c r="F207" i="2"/>
  <c r="F199" i="2"/>
  <c r="B191" i="2"/>
  <c r="B182" i="2"/>
  <c r="B174" i="2"/>
  <c r="B166" i="2"/>
  <c r="F157" i="2"/>
  <c r="F149" i="2"/>
  <c r="F133" i="2"/>
  <c r="B124" i="2"/>
  <c r="F115" i="2"/>
  <c r="F106" i="2"/>
  <c r="B99" i="2"/>
  <c r="F90" i="2"/>
  <c r="F82" i="2"/>
  <c r="B74" i="2"/>
  <c r="B57" i="2"/>
  <c r="F48" i="2"/>
  <c r="B40" i="2"/>
  <c r="F31" i="2"/>
  <c r="F23" i="2"/>
  <c r="B15" i="2"/>
  <c r="F6" i="2"/>
  <c r="B571" i="1"/>
  <c r="B555" i="1"/>
  <c r="B539" i="1"/>
  <c r="B523" i="1"/>
  <c r="F600" i="2"/>
  <c r="B582" i="2"/>
  <c r="F572" i="2"/>
  <c r="F562" i="2"/>
  <c r="B546" i="2"/>
  <c r="F536" i="2"/>
  <c r="F527" i="2"/>
  <c r="F516" i="2"/>
  <c r="B509" i="2"/>
  <c r="B500" i="2"/>
  <c r="B492" i="2"/>
  <c r="B482" i="2"/>
  <c r="B473" i="2"/>
  <c r="B464" i="2"/>
  <c r="B455" i="2"/>
  <c r="B444" i="2"/>
  <c r="B436" i="2"/>
  <c r="B427" i="2"/>
  <c r="F417" i="2"/>
  <c r="B408" i="2"/>
  <c r="F397" i="2"/>
  <c r="F389" i="2"/>
  <c r="F380" i="2"/>
  <c r="F371" i="2"/>
  <c r="B362" i="2"/>
  <c r="F353" i="2"/>
  <c r="B345" i="2"/>
  <c r="F336" i="2"/>
  <c r="F327" i="2"/>
  <c r="F319" i="2"/>
  <c r="B311" i="2"/>
  <c r="B302" i="2"/>
  <c r="F293" i="2"/>
  <c r="F285" i="2"/>
  <c r="F276" i="2"/>
  <c r="B268" i="2"/>
  <c r="B259" i="2"/>
  <c r="B251" i="2"/>
  <c r="F241" i="2"/>
  <c r="F233" i="2"/>
  <c r="F224" i="2"/>
  <c r="F215" i="2"/>
  <c r="B207" i="2"/>
  <c r="B199" i="2"/>
  <c r="F190" i="2"/>
  <c r="F181" i="2"/>
  <c r="F173" i="2"/>
  <c r="F165" i="2"/>
  <c r="B157" i="2"/>
  <c r="B149" i="2"/>
  <c r="B141" i="2"/>
  <c r="B133" i="2"/>
  <c r="F123" i="2"/>
  <c r="B115" i="2"/>
  <c r="F98" i="2"/>
  <c r="B90" i="2"/>
  <c r="B82" i="2"/>
  <c r="C81" i="2" s="1"/>
  <c r="F73" i="2"/>
  <c r="B65" i="2"/>
  <c r="B48" i="2"/>
  <c r="F39" i="2"/>
  <c r="B31" i="2"/>
  <c r="B23" i="2"/>
  <c r="F14" i="2"/>
  <c r="B576" i="1"/>
  <c r="B560" i="1"/>
  <c r="B544" i="1"/>
  <c r="B528" i="1"/>
  <c r="B600" i="2"/>
  <c r="B591" i="2"/>
  <c r="F581" i="2"/>
  <c r="B572" i="2"/>
  <c r="B554" i="2"/>
  <c r="F545" i="2"/>
  <c r="B536" i="2"/>
  <c r="F525" i="2"/>
  <c r="B516" i="2"/>
  <c r="F508" i="2"/>
  <c r="F499" i="2"/>
  <c r="F491" i="2"/>
  <c r="F481" i="2"/>
  <c r="F472" i="2"/>
  <c r="F463" i="2"/>
  <c r="F454" i="2"/>
  <c r="F443" i="2"/>
  <c r="F435" i="2"/>
  <c r="F426" i="2"/>
  <c r="B417" i="2"/>
  <c r="B406" i="2"/>
  <c r="B397" i="2"/>
  <c r="B389" i="2"/>
  <c r="B380" i="2"/>
  <c r="B371" i="2"/>
  <c r="F361" i="2"/>
  <c r="B353" i="2"/>
  <c r="F344" i="2"/>
  <c r="B336" i="2"/>
  <c r="B327" i="2"/>
  <c r="B319" i="2"/>
  <c r="F309" i="2"/>
  <c r="F301" i="2"/>
  <c r="B293" i="2"/>
  <c r="B285" i="2"/>
  <c r="B276" i="2"/>
  <c r="F267" i="2"/>
  <c r="F258" i="2"/>
  <c r="F249" i="2"/>
  <c r="B241" i="2"/>
  <c r="B233" i="2"/>
  <c r="B224" i="2"/>
  <c r="B215" i="2"/>
  <c r="F206" i="2"/>
  <c r="F198" i="2"/>
  <c r="F189" i="2"/>
  <c r="B181" i="2"/>
  <c r="B173" i="2"/>
  <c r="B165" i="2"/>
  <c r="F156" i="2"/>
  <c r="F148" i="2"/>
  <c r="F140" i="2"/>
  <c r="G139" i="2" s="1"/>
  <c r="F131" i="2"/>
  <c r="B123" i="2"/>
  <c r="F114" i="2"/>
  <c r="B106" i="2"/>
  <c r="B98" i="2"/>
  <c r="F89" i="2"/>
  <c r="F81" i="2"/>
  <c r="F72" i="2"/>
  <c r="F64" i="2"/>
  <c r="F56" i="2"/>
  <c r="F47" i="2"/>
  <c r="B39" i="2"/>
  <c r="F30" i="2"/>
  <c r="F22" i="2"/>
  <c r="B6" i="2"/>
  <c r="B599" i="1"/>
  <c r="B593" i="1"/>
  <c r="B587" i="1"/>
  <c r="B581" i="1"/>
  <c r="B565" i="1"/>
  <c r="B549" i="1"/>
  <c r="B533" i="1"/>
  <c r="B517" i="1"/>
  <c r="B598" i="2"/>
  <c r="F587" i="2"/>
  <c r="B575" i="2"/>
  <c r="F564" i="2"/>
  <c r="F552" i="2"/>
  <c r="B541" i="2"/>
  <c r="B530" i="2"/>
  <c r="F519" i="2"/>
  <c r="F496" i="2"/>
  <c r="B487" i="2"/>
  <c r="B475" i="2"/>
  <c r="B463" i="2"/>
  <c r="B451" i="2"/>
  <c r="C451" i="2" s="1"/>
  <c r="F440" i="2"/>
  <c r="F429" i="2"/>
  <c r="F418" i="2"/>
  <c r="F404" i="2"/>
  <c r="F394" i="2"/>
  <c r="F383" i="2"/>
  <c r="B373" i="2"/>
  <c r="F360" i="2"/>
  <c r="F350" i="2"/>
  <c r="F339" i="2"/>
  <c r="F329" i="2"/>
  <c r="F318" i="2"/>
  <c r="F307" i="2"/>
  <c r="B298" i="2"/>
  <c r="F277" i="2"/>
  <c r="B266" i="2"/>
  <c r="B255" i="2"/>
  <c r="B245" i="2"/>
  <c r="B235" i="2"/>
  <c r="B223" i="2"/>
  <c r="F212" i="2"/>
  <c r="B192" i="2"/>
  <c r="F180" i="2"/>
  <c r="B171" i="2"/>
  <c r="F161" i="2"/>
  <c r="F141" i="2"/>
  <c r="B130" i="2"/>
  <c r="F120" i="2"/>
  <c r="B110" i="2"/>
  <c r="B100" i="2"/>
  <c r="B78" i="2"/>
  <c r="B69" i="2"/>
  <c r="F59" i="2"/>
  <c r="B47" i="2"/>
  <c r="B37" i="2"/>
  <c r="F26" i="2"/>
  <c r="B17" i="2"/>
  <c r="F7" i="2"/>
  <c r="B598" i="1"/>
  <c r="B591" i="1"/>
  <c r="B577" i="1"/>
  <c r="B557" i="1"/>
  <c r="B537" i="1"/>
  <c r="B518" i="1"/>
  <c r="B507" i="1"/>
  <c r="B491" i="1"/>
  <c r="B475" i="1"/>
  <c r="B459" i="1"/>
  <c r="B443" i="1"/>
  <c r="B427" i="1"/>
  <c r="B411" i="1"/>
  <c r="B395" i="1"/>
  <c r="B379" i="1"/>
  <c r="B363" i="1"/>
  <c r="B347" i="1"/>
  <c r="B331" i="1"/>
  <c r="B315" i="1"/>
  <c r="B299" i="1"/>
  <c r="B283" i="1"/>
  <c r="B267" i="1"/>
  <c r="B251" i="1"/>
  <c r="B235" i="1"/>
  <c r="B219" i="1"/>
  <c r="B203" i="1"/>
  <c r="B187" i="1"/>
  <c r="B171" i="1"/>
  <c r="B155" i="1"/>
  <c r="B139" i="1"/>
  <c r="B123" i="1"/>
  <c r="B107" i="1"/>
  <c r="B91" i="1"/>
  <c r="B75" i="1"/>
  <c r="B59" i="1"/>
  <c r="B43" i="1"/>
  <c r="B27" i="1"/>
  <c r="B11" i="1"/>
  <c r="F597" i="2"/>
  <c r="F585" i="2"/>
  <c r="F574" i="2"/>
  <c r="B562" i="2"/>
  <c r="B552" i="2"/>
  <c r="F540" i="2"/>
  <c r="F529" i="2"/>
  <c r="F517" i="2"/>
  <c r="F507" i="2"/>
  <c r="B496" i="2"/>
  <c r="F486" i="2"/>
  <c r="F474" i="2"/>
  <c r="F462" i="2"/>
  <c r="F450" i="2"/>
  <c r="B429" i="2"/>
  <c r="F416" i="2"/>
  <c r="B404" i="2"/>
  <c r="B394" i="2"/>
  <c r="B383" i="2"/>
  <c r="F372" i="2"/>
  <c r="B360" i="2"/>
  <c r="B350" i="2"/>
  <c r="B339" i="2"/>
  <c r="B329" i="2"/>
  <c r="F317" i="2"/>
  <c r="B307" i="2"/>
  <c r="F287" i="2"/>
  <c r="F275" i="2"/>
  <c r="F264" i="2"/>
  <c r="F254" i="2"/>
  <c r="F244" i="2"/>
  <c r="F234" i="2"/>
  <c r="F222" i="2"/>
  <c r="B211" i="2"/>
  <c r="B202" i="2"/>
  <c r="F191" i="2"/>
  <c r="B180" i="2"/>
  <c r="F160" i="2"/>
  <c r="B151" i="2"/>
  <c r="B140" i="2"/>
  <c r="F129" i="2"/>
  <c r="B120" i="2"/>
  <c r="F108" i="2"/>
  <c r="F99" i="2"/>
  <c r="F88" i="2"/>
  <c r="F77" i="2"/>
  <c r="F68" i="2"/>
  <c r="B58" i="2"/>
  <c r="F46" i="2"/>
  <c r="F36" i="2"/>
  <c r="B26" i="2"/>
  <c r="F16" i="2"/>
  <c r="F5" i="2"/>
  <c r="B583" i="1"/>
  <c r="B563" i="1"/>
  <c r="B543" i="1"/>
  <c r="B524" i="1"/>
  <c r="B512" i="1"/>
  <c r="B496" i="1"/>
  <c r="B480" i="1"/>
  <c r="B464" i="1"/>
  <c r="B448" i="1"/>
  <c r="B432" i="1"/>
  <c r="B416" i="1"/>
  <c r="B400" i="1"/>
  <c r="B384" i="1"/>
  <c r="B368" i="1"/>
  <c r="B352" i="1"/>
  <c r="B336" i="1"/>
  <c r="B320" i="1"/>
  <c r="B304" i="1"/>
  <c r="B288" i="1"/>
  <c r="B272" i="1"/>
  <c r="B256" i="1"/>
  <c r="B240" i="1"/>
  <c r="B224" i="1"/>
  <c r="B208" i="1"/>
  <c r="B192" i="1"/>
  <c r="B176" i="1"/>
  <c r="B160" i="1"/>
  <c r="B144" i="1"/>
  <c r="B128" i="1"/>
  <c r="B112" i="1"/>
  <c r="B96" i="1"/>
  <c r="B80" i="1"/>
  <c r="B64" i="1"/>
  <c r="B48" i="1"/>
  <c r="B32" i="1"/>
  <c r="B16" i="1"/>
  <c r="B597" i="2"/>
  <c r="B585" i="2"/>
  <c r="B574" i="2"/>
  <c r="F561" i="2"/>
  <c r="F551" i="2"/>
  <c r="B540" i="2"/>
  <c r="B529" i="2"/>
  <c r="F515" i="2"/>
  <c r="B507" i="2"/>
  <c r="B486" i="2"/>
  <c r="B474" i="2"/>
  <c r="B462" i="2"/>
  <c r="B450" i="2"/>
  <c r="B440" i="2"/>
  <c r="F428" i="2"/>
  <c r="B416" i="2"/>
  <c r="F403" i="2"/>
  <c r="F393" i="2"/>
  <c r="F382" i="2"/>
  <c r="B369" i="2"/>
  <c r="F359" i="2"/>
  <c r="F349" i="2"/>
  <c r="F338" i="2"/>
  <c r="F328" i="2"/>
  <c r="B317" i="2"/>
  <c r="F306" i="2"/>
  <c r="F297" i="2"/>
  <c r="B287" i="2"/>
  <c r="C286" i="2" s="1"/>
  <c r="B275" i="2"/>
  <c r="B264" i="2"/>
  <c r="B254" i="2"/>
  <c r="F232" i="2"/>
  <c r="B222" i="2"/>
  <c r="F210" i="2"/>
  <c r="F201" i="2"/>
  <c r="F179" i="2"/>
  <c r="F170" i="2"/>
  <c r="B160" i="2"/>
  <c r="F150" i="2"/>
  <c r="F138" i="2"/>
  <c r="F119" i="2"/>
  <c r="B108" i="2"/>
  <c r="F97" i="2"/>
  <c r="B87" i="2"/>
  <c r="B68" i="2"/>
  <c r="F57" i="2"/>
  <c r="B46" i="2"/>
  <c r="B35" i="2"/>
  <c r="F25" i="2"/>
  <c r="B16" i="2"/>
  <c r="B5" i="2"/>
  <c r="B569" i="1"/>
  <c r="B550" i="1"/>
  <c r="B530" i="1"/>
  <c r="B501" i="1"/>
  <c r="B485" i="1"/>
  <c r="B469" i="1"/>
  <c r="B453" i="1"/>
  <c r="B437" i="1"/>
  <c r="B421" i="1"/>
  <c r="B405" i="1"/>
  <c r="B389" i="1"/>
  <c r="B373" i="1"/>
  <c r="B357" i="1"/>
  <c r="B341" i="1"/>
  <c r="B309" i="1"/>
  <c r="B293" i="1"/>
  <c r="B595" i="2"/>
  <c r="B580" i="2"/>
  <c r="F566" i="2"/>
  <c r="B553" i="2"/>
  <c r="F538" i="2"/>
  <c r="F523" i="2"/>
  <c r="F498" i="2"/>
  <c r="B485" i="2"/>
  <c r="F470" i="2"/>
  <c r="B457" i="2"/>
  <c r="B442" i="2"/>
  <c r="B428" i="2"/>
  <c r="F412" i="2"/>
  <c r="B400" i="2"/>
  <c r="B387" i="2"/>
  <c r="F373" i="2"/>
  <c r="F358" i="2"/>
  <c r="B346" i="2"/>
  <c r="B332" i="2"/>
  <c r="F320" i="2"/>
  <c r="B306" i="2"/>
  <c r="F292" i="2"/>
  <c r="F281" i="2"/>
  <c r="B269" i="2"/>
  <c r="F253" i="2"/>
  <c r="B240" i="2"/>
  <c r="B229" i="2"/>
  <c r="C228" i="2" s="1"/>
  <c r="F214" i="2"/>
  <c r="F202" i="2"/>
  <c r="B188" i="2"/>
  <c r="F176" i="2"/>
  <c r="B164" i="2"/>
  <c r="B152" i="2"/>
  <c r="F137" i="2"/>
  <c r="B127" i="2"/>
  <c r="B113" i="2"/>
  <c r="F101" i="2"/>
  <c r="F86" i="2"/>
  <c r="F75" i="2"/>
  <c r="B63" i="2"/>
  <c r="F50" i="2"/>
  <c r="F37" i="2"/>
  <c r="F24" i="2"/>
  <c r="B11" i="2"/>
  <c r="B582" i="1"/>
  <c r="B558" i="1"/>
  <c r="B534" i="1"/>
  <c r="B498" i="1"/>
  <c r="B478" i="1"/>
  <c r="B458" i="1"/>
  <c r="B439" i="1"/>
  <c r="B419" i="1"/>
  <c r="B399" i="1"/>
  <c r="B380" i="1"/>
  <c r="B360" i="1"/>
  <c r="B340" i="1"/>
  <c r="B314" i="1"/>
  <c r="B295" i="1"/>
  <c r="B202" i="1"/>
  <c r="B196" i="1"/>
  <c r="B190" i="1"/>
  <c r="B184" i="1"/>
  <c r="B178" i="1"/>
  <c r="B172" i="1"/>
  <c r="B166" i="1"/>
  <c r="B74" i="1"/>
  <c r="B68" i="1"/>
  <c r="B62" i="1"/>
  <c r="B56" i="1"/>
  <c r="B50" i="1"/>
  <c r="B44" i="1"/>
  <c r="B38" i="1"/>
  <c r="B411" i="2"/>
  <c r="B368" i="2"/>
  <c r="B316" i="2"/>
  <c r="F263" i="2"/>
  <c r="F226" i="2"/>
  <c r="B200" i="2"/>
  <c r="F162" i="2"/>
  <c r="F125" i="2"/>
  <c r="F85" i="2"/>
  <c r="B49" i="2"/>
  <c r="F20" i="2"/>
  <c r="B589" i="1"/>
  <c r="B339" i="1"/>
  <c r="B313" i="1"/>
  <c r="B593" i="2"/>
  <c r="F579" i="2"/>
  <c r="B566" i="2"/>
  <c r="B538" i="2"/>
  <c r="B523" i="2"/>
  <c r="B511" i="2"/>
  <c r="F484" i="2"/>
  <c r="B470" i="2"/>
  <c r="F456" i="2"/>
  <c r="F441" i="2"/>
  <c r="B426" i="2"/>
  <c r="B412" i="2"/>
  <c r="F398" i="2"/>
  <c r="F386" i="2"/>
  <c r="F368" i="2"/>
  <c r="G368" i="2" s="1"/>
  <c r="B358" i="2"/>
  <c r="B344" i="2"/>
  <c r="F331" i="2"/>
  <c r="F305" i="2"/>
  <c r="B292" i="2"/>
  <c r="B280" i="2"/>
  <c r="B267" i="2"/>
  <c r="F239" i="2"/>
  <c r="F228" i="2"/>
  <c r="B214" i="2"/>
  <c r="B201" i="2"/>
  <c r="F187" i="2"/>
  <c r="F163" i="2"/>
  <c r="F151" i="2"/>
  <c r="B137" i="2"/>
  <c r="F126" i="2"/>
  <c r="F112" i="2"/>
  <c r="B101" i="2"/>
  <c r="B75" i="2"/>
  <c r="F62" i="2"/>
  <c r="B50" i="2"/>
  <c r="F34" i="2"/>
  <c r="B24" i="2"/>
  <c r="F10" i="2"/>
  <c r="B566" i="1"/>
  <c r="B541" i="1"/>
  <c r="B504" i="1"/>
  <c r="B484" i="1"/>
  <c r="B465" i="1"/>
  <c r="B445" i="1"/>
  <c r="B425" i="1"/>
  <c r="B406" i="1"/>
  <c r="B386" i="1"/>
  <c r="B366" i="1"/>
  <c r="B346" i="1"/>
  <c r="B327" i="1"/>
  <c r="B321" i="1"/>
  <c r="B301" i="1"/>
  <c r="B281" i="1"/>
  <c r="B275" i="1"/>
  <c r="B269" i="1"/>
  <c r="B263" i="1"/>
  <c r="B257" i="1"/>
  <c r="B165" i="1"/>
  <c r="B159" i="1"/>
  <c r="B153" i="1"/>
  <c r="B147" i="1"/>
  <c r="B141" i="1"/>
  <c r="B135" i="1"/>
  <c r="B129" i="1"/>
  <c r="B37" i="1"/>
  <c r="B31" i="1"/>
  <c r="B25" i="1"/>
  <c r="B19" i="1"/>
  <c r="B13" i="1"/>
  <c r="B7" i="1"/>
  <c r="B592" i="2"/>
  <c r="F550" i="2"/>
  <c r="B522" i="2"/>
  <c r="B495" i="2"/>
  <c r="B454" i="2"/>
  <c r="B425" i="2"/>
  <c r="B384" i="2"/>
  <c r="B343" i="2"/>
  <c r="F304" i="2"/>
  <c r="B279" i="2"/>
  <c r="B239" i="2"/>
  <c r="B175" i="2"/>
  <c r="F136" i="2"/>
  <c r="F111" i="2"/>
  <c r="F61" i="2"/>
  <c r="F33" i="2"/>
  <c r="B516" i="1"/>
  <c r="B477" i="1"/>
  <c r="B457" i="1"/>
  <c r="B418" i="1"/>
  <c r="B398" i="1"/>
  <c r="B359" i="1"/>
  <c r="F592" i="2"/>
  <c r="F577" i="2"/>
  <c r="F565" i="2"/>
  <c r="B551" i="2"/>
  <c r="F537" i="2"/>
  <c r="F522" i="2"/>
  <c r="F510" i="2"/>
  <c r="F495" i="2"/>
  <c r="B481" i="2"/>
  <c r="F469" i="2"/>
  <c r="B456" i="2"/>
  <c r="B441" i="2"/>
  <c r="F425" i="2"/>
  <c r="F411" i="2"/>
  <c r="F396" i="2"/>
  <c r="F384" i="2"/>
  <c r="F357" i="2"/>
  <c r="F343" i="2"/>
  <c r="B331" i="2"/>
  <c r="F316" i="2"/>
  <c r="B305" i="2"/>
  <c r="F279" i="2"/>
  <c r="F266" i="2"/>
  <c r="B253" i="2"/>
  <c r="B227" i="2"/>
  <c r="F213" i="2"/>
  <c r="G212" i="2" s="1"/>
  <c r="F200" i="2"/>
  <c r="B187" i="2"/>
  <c r="B176" i="2"/>
  <c r="B163" i="2"/>
  <c r="B150" i="2"/>
  <c r="B126" i="2"/>
  <c r="B112" i="2"/>
  <c r="F100" i="2"/>
  <c r="B86" i="2"/>
  <c r="F74" i="2"/>
  <c r="B62" i="2"/>
  <c r="F49" i="2"/>
  <c r="B34" i="2"/>
  <c r="B22" i="2"/>
  <c r="B10" i="2"/>
  <c r="B600" i="1"/>
  <c r="B573" i="1"/>
  <c r="B548" i="1"/>
  <c r="B525" i="1"/>
  <c r="B510" i="1"/>
  <c r="B490" i="1"/>
  <c r="B471" i="1"/>
  <c r="B451" i="1"/>
  <c r="B431" i="1"/>
  <c r="B412" i="1"/>
  <c r="B392" i="1"/>
  <c r="B372" i="1"/>
  <c r="B353" i="1"/>
  <c r="B333" i="1"/>
  <c r="B307" i="1"/>
  <c r="B287" i="1"/>
  <c r="B250" i="1"/>
  <c r="B244" i="1"/>
  <c r="B238" i="1"/>
  <c r="B232" i="1"/>
  <c r="B226" i="1"/>
  <c r="B220" i="1"/>
  <c r="B214" i="1"/>
  <c r="B122" i="1"/>
  <c r="B116" i="1"/>
  <c r="B110" i="1"/>
  <c r="B104" i="1"/>
  <c r="B98" i="1"/>
  <c r="B92" i="1"/>
  <c r="B86" i="1"/>
  <c r="B577" i="2"/>
  <c r="B565" i="2"/>
  <c r="F535" i="2"/>
  <c r="B510" i="2"/>
  <c r="F467" i="2"/>
  <c r="F439" i="2"/>
  <c r="B396" i="2"/>
  <c r="B357" i="2"/>
  <c r="F330" i="2"/>
  <c r="F291" i="2"/>
  <c r="F252" i="2"/>
  <c r="B213" i="2"/>
  <c r="F186" i="2"/>
  <c r="B148" i="2"/>
  <c r="C147" i="2" s="1"/>
  <c r="B72" i="2"/>
  <c r="F9" i="2"/>
  <c r="B580" i="1"/>
  <c r="B556" i="1"/>
  <c r="B532" i="1"/>
  <c r="B497" i="1"/>
  <c r="B438" i="1"/>
  <c r="B378" i="1"/>
  <c r="B294" i="1"/>
  <c r="B33" i="1"/>
  <c r="B40" i="1"/>
  <c r="B47" i="1"/>
  <c r="B93" i="1"/>
  <c r="B100" i="1"/>
  <c r="B145" i="1"/>
  <c r="B152" i="1"/>
  <c r="B198" i="1"/>
  <c r="B205" i="1"/>
  <c r="B212" i="1"/>
  <c r="B258" i="1"/>
  <c r="B265" i="1"/>
  <c r="B280" i="1"/>
  <c r="B290" i="1"/>
  <c r="B324" i="1"/>
  <c r="B350" i="1"/>
  <c r="B385" i="1"/>
  <c r="B394" i="1"/>
  <c r="B429" i="1"/>
  <c r="B463" i="1"/>
  <c r="B473" i="1"/>
  <c r="B508" i="1"/>
  <c r="B527" i="1"/>
  <c r="B570" i="1"/>
  <c r="B594" i="1"/>
  <c r="F4" i="2"/>
  <c r="B20" i="2"/>
  <c r="B41" i="2"/>
  <c r="F55" i="2"/>
  <c r="F71" i="2"/>
  <c r="B92" i="2"/>
  <c r="F105" i="2"/>
  <c r="F122" i="2"/>
  <c r="B143" i="2"/>
  <c r="B158" i="2"/>
  <c r="F174" i="2"/>
  <c r="B193" i="2"/>
  <c r="B226" i="2"/>
  <c r="F245" i="2"/>
  <c r="B261" i="2"/>
  <c r="F278" i="2"/>
  <c r="B297" i="2"/>
  <c r="F313" i="2"/>
  <c r="B330" i="2"/>
  <c r="F348" i="2"/>
  <c r="F365" i="2"/>
  <c r="B382" i="2"/>
  <c r="B402" i="2"/>
  <c r="B421" i="2"/>
  <c r="B459" i="2"/>
  <c r="F478" i="2"/>
  <c r="F494" i="2"/>
  <c r="F531" i="2"/>
  <c r="F548" i="2"/>
  <c r="B568" i="2"/>
  <c r="F588" i="2"/>
  <c r="D186" i="1" l="1"/>
  <c r="G518" i="2"/>
  <c r="G196" i="2"/>
  <c r="C24" i="1"/>
  <c r="G409" i="2"/>
  <c r="C575" i="2"/>
  <c r="G194" i="2"/>
  <c r="C162" i="2"/>
  <c r="C174" i="1"/>
  <c r="E174" i="1" s="1"/>
  <c r="F174" i="1" s="1"/>
  <c r="G174" i="1" s="1"/>
  <c r="H174" i="1" s="1"/>
  <c r="I174" i="1" s="1"/>
  <c r="J174" i="1" s="1"/>
  <c r="G83" i="2"/>
  <c r="C248" i="2"/>
  <c r="C301" i="2"/>
  <c r="C167" i="1"/>
  <c r="E167" i="1" s="1"/>
  <c r="F167" i="1" s="1"/>
  <c r="G167" i="1" s="1"/>
  <c r="H167" i="1" s="1"/>
  <c r="I167" i="1" s="1"/>
  <c r="G333" i="2"/>
  <c r="C576" i="2"/>
  <c r="C452" i="2"/>
  <c r="D451" i="2" s="1"/>
  <c r="D279" i="1"/>
  <c r="E279" i="1" s="1"/>
  <c r="F279" i="1" s="1"/>
  <c r="C358" i="1"/>
  <c r="E358" i="1" s="1"/>
  <c r="F358" i="1" s="1"/>
  <c r="G358" i="1" s="1"/>
  <c r="H358" i="1" s="1"/>
  <c r="I358" i="1" s="1"/>
  <c r="J358" i="1" s="1"/>
  <c r="G154" i="2"/>
  <c r="C32" i="2"/>
  <c r="D194" i="1"/>
  <c r="E194" i="1" s="1"/>
  <c r="F194" i="1" s="1"/>
  <c r="G194" i="1" s="1"/>
  <c r="H194" i="1" s="1"/>
  <c r="I194" i="1" s="1"/>
  <c r="J194" i="1" s="1"/>
  <c r="G547" i="2"/>
  <c r="D538" i="1"/>
  <c r="E538" i="1" s="1"/>
  <c r="F538" i="1" s="1"/>
  <c r="G538" i="1" s="1"/>
  <c r="H538" i="1" s="1"/>
  <c r="I538" i="1" s="1"/>
  <c r="J538" i="1" s="1"/>
  <c r="C375" i="1"/>
  <c r="E375" i="1" s="1"/>
  <c r="F375" i="1" s="1"/>
  <c r="D278" i="1"/>
  <c r="E278" i="1" s="1"/>
  <c r="F278" i="1" s="1"/>
  <c r="C446" i="1"/>
  <c r="E446" i="1" s="1"/>
  <c r="F446" i="1" s="1"/>
  <c r="G446" i="1" s="1"/>
  <c r="C188" i="1"/>
  <c r="E188" i="1" s="1"/>
  <c r="F188" i="1" s="1"/>
  <c r="G188" i="1" s="1"/>
  <c r="H188" i="1" s="1"/>
  <c r="I188" i="1" s="1"/>
  <c r="J188" i="1" s="1"/>
  <c r="C18" i="1"/>
  <c r="E18" i="1" s="1"/>
  <c r="F18" i="1" s="1"/>
  <c r="G18" i="1" s="1"/>
  <c r="H18" i="1" s="1"/>
  <c r="I18" i="1" s="1"/>
  <c r="G446" i="2"/>
  <c r="C253" i="1"/>
  <c r="E253" i="1" s="1"/>
  <c r="G73" i="2"/>
  <c r="C491" i="2"/>
  <c r="C524" i="2"/>
  <c r="C344" i="1"/>
  <c r="E344" i="1" s="1"/>
  <c r="F344" i="1" s="1"/>
  <c r="G344" i="1" s="1"/>
  <c r="H344" i="1" s="1"/>
  <c r="I344" i="1" s="1"/>
  <c r="J344" i="1" s="1"/>
  <c r="C514" i="2"/>
  <c r="D592" i="1"/>
  <c r="E592" i="1" s="1"/>
  <c r="F592" i="1" s="1"/>
  <c r="G592" i="1" s="1"/>
  <c r="H592" i="1" s="1"/>
  <c r="I592" i="1" s="1"/>
  <c r="J592" i="1" s="1"/>
  <c r="G404" i="2"/>
  <c r="D136" i="1"/>
  <c r="C44" i="2"/>
  <c r="C201" i="1"/>
  <c r="E201" i="1" s="1"/>
  <c r="F201" i="1" s="1"/>
  <c r="G201" i="1" s="1"/>
  <c r="H201" i="1" s="1"/>
  <c r="I201" i="1" s="1"/>
  <c r="J201" i="1" s="1"/>
  <c r="G198" i="2"/>
  <c r="D105" i="1"/>
  <c r="E105" i="1" s="1"/>
  <c r="F105" i="1" s="1"/>
  <c r="G105" i="1" s="1"/>
  <c r="H105" i="1" s="1"/>
  <c r="I105" i="1" s="1"/>
  <c r="J105" i="1" s="1"/>
  <c r="G177" i="2"/>
  <c r="C553" i="1"/>
  <c r="E553" i="1" s="1"/>
  <c r="F553" i="1" s="1"/>
  <c r="G553" i="1" s="1"/>
  <c r="H553" i="1" s="1"/>
  <c r="I553" i="1" s="1"/>
  <c r="J553" i="1" s="1"/>
  <c r="G532" i="2"/>
  <c r="C422" i="2"/>
  <c r="G487" i="2"/>
  <c r="D217" i="1"/>
  <c r="E217" i="1" s="1"/>
  <c r="F217" i="1" s="1"/>
  <c r="G217" i="1" s="1"/>
  <c r="H217" i="1" s="1"/>
  <c r="I217" i="1" s="1"/>
  <c r="J217" i="1" s="1"/>
  <c r="C567" i="1"/>
  <c r="E567" i="1" s="1"/>
  <c r="F567" i="1" s="1"/>
  <c r="G567" i="1" s="1"/>
  <c r="H567" i="1" s="1"/>
  <c r="I567" i="1" s="1"/>
  <c r="J567" i="1" s="1"/>
  <c r="C442" i="2"/>
  <c r="C191" i="1"/>
  <c r="E191" i="1" s="1"/>
  <c r="F191" i="1" s="1"/>
  <c r="G191" i="1" s="1"/>
  <c r="H191" i="1" s="1"/>
  <c r="I191" i="1" s="1"/>
  <c r="D70" i="1"/>
  <c r="E70" i="1" s="1"/>
  <c r="F70" i="1" s="1"/>
  <c r="G70" i="1" s="1"/>
  <c r="H70" i="1" s="1"/>
  <c r="I70" i="1" s="1"/>
  <c r="J70" i="1" s="1"/>
  <c r="G501" i="2"/>
  <c r="C394" i="2"/>
  <c r="C178" i="2"/>
  <c r="C217" i="2"/>
  <c r="D113" i="1"/>
  <c r="E113" i="1" s="1"/>
  <c r="F113" i="1" s="1"/>
  <c r="G113" i="1" s="1"/>
  <c r="H113" i="1" s="1"/>
  <c r="I113" i="1" s="1"/>
  <c r="J113" i="1" s="1"/>
  <c r="C93" i="2"/>
  <c r="G100" i="2"/>
  <c r="C174" i="2"/>
  <c r="C12" i="1"/>
  <c r="E12" i="1" s="1"/>
  <c r="F12" i="1" s="1"/>
  <c r="G12" i="1" s="1"/>
  <c r="H12" i="1" s="1"/>
  <c r="I12" i="1" s="1"/>
  <c r="C505" i="1"/>
  <c r="E505" i="1" s="1"/>
  <c r="F505" i="1" s="1"/>
  <c r="G505" i="1" s="1"/>
  <c r="H505" i="1" s="1"/>
  <c r="I505" i="1" s="1"/>
  <c r="J505" i="1" s="1"/>
  <c r="G549" i="2"/>
  <c r="C501" i="2"/>
  <c r="G521" i="2"/>
  <c r="G252" i="2"/>
  <c r="C97" i="2"/>
  <c r="G327" i="2"/>
  <c r="C103" i="2"/>
  <c r="G341" i="2"/>
  <c r="C493" i="2"/>
  <c r="C54" i="1"/>
  <c r="E54" i="1" s="1"/>
  <c r="F54" i="1" s="1"/>
  <c r="G54" i="1" s="1"/>
  <c r="H54" i="1" s="1"/>
  <c r="I54" i="1" s="1"/>
  <c r="J54" i="1" s="1"/>
  <c r="C10" i="2"/>
  <c r="C206" i="2"/>
  <c r="G458" i="2"/>
  <c r="C434" i="2"/>
  <c r="C470" i="2"/>
  <c r="G237" i="2"/>
  <c r="G216" i="2"/>
  <c r="C260" i="2"/>
  <c r="C236" i="2"/>
  <c r="C461" i="2"/>
  <c r="G93" i="2"/>
  <c r="C535" i="2"/>
  <c r="D285" i="1"/>
  <c r="E285" i="1" s="1"/>
  <c r="F285" i="1" s="1"/>
  <c r="G285" i="1" s="1"/>
  <c r="H285" i="1" s="1"/>
  <c r="I285" i="1" s="1"/>
  <c r="J285" i="1" s="1"/>
  <c r="C324" i="2"/>
  <c r="G509" i="2"/>
  <c r="C30" i="2"/>
  <c r="C77" i="2"/>
  <c r="C166" i="2"/>
  <c r="C210" i="2"/>
  <c r="C255" i="2"/>
  <c r="D158" i="1"/>
  <c r="E158" i="1" s="1"/>
  <c r="F158" i="1" s="1"/>
  <c r="G158" i="1" s="1"/>
  <c r="H158" i="1" s="1"/>
  <c r="I158" i="1" s="1"/>
  <c r="J158" i="1" s="1"/>
  <c r="C69" i="2"/>
  <c r="D271" i="1"/>
  <c r="E271" i="1" s="1"/>
  <c r="F271" i="1" s="1"/>
  <c r="G121" i="2"/>
  <c r="C96" i="2"/>
  <c r="C162" i="1"/>
  <c r="E162" i="1" s="1"/>
  <c r="F162" i="1" s="1"/>
  <c r="G162" i="1" s="1"/>
  <c r="H162" i="1" s="1"/>
  <c r="I162" i="1" s="1"/>
  <c r="J162" i="1" s="1"/>
  <c r="C372" i="2"/>
  <c r="C283" i="2"/>
  <c r="C278" i="2"/>
  <c r="C388" i="2"/>
  <c r="C143" i="1"/>
  <c r="E143" i="1" s="1"/>
  <c r="F143" i="1" s="1"/>
  <c r="G143" i="1" s="1"/>
  <c r="H143" i="1" s="1"/>
  <c r="I143" i="1" s="1"/>
  <c r="C465" i="2"/>
  <c r="G475" i="2"/>
  <c r="D349" i="1"/>
  <c r="E349" i="1" s="1"/>
  <c r="F349" i="1" s="1"/>
  <c r="G349" i="1" s="1"/>
  <c r="H349" i="1" s="1"/>
  <c r="I349" i="1" s="1"/>
  <c r="D393" i="1"/>
  <c r="E393" i="1" s="1"/>
  <c r="F393" i="1" s="1"/>
  <c r="G393" i="1" s="1"/>
  <c r="H393" i="1" s="1"/>
  <c r="I393" i="1" s="1"/>
  <c r="J393" i="1" s="1"/>
  <c r="C316" i="2"/>
  <c r="G584" i="2"/>
  <c r="C124" i="2"/>
  <c r="C402" i="1"/>
  <c r="E402" i="1" s="1"/>
  <c r="F402" i="1" s="1"/>
  <c r="G402" i="1" s="1"/>
  <c r="H402" i="1" s="1"/>
  <c r="I402" i="1" s="1"/>
  <c r="J402" i="1" s="1"/>
  <c r="G255" i="2"/>
  <c r="C375" i="2"/>
  <c r="C315" i="2"/>
  <c r="G45" i="2"/>
  <c r="G222" i="2"/>
  <c r="C110" i="2"/>
  <c r="C405" i="2"/>
  <c r="G223" i="2"/>
  <c r="C131" i="2"/>
  <c r="D264" i="1"/>
  <c r="E264" i="1" s="1"/>
  <c r="F264" i="1" s="1"/>
  <c r="G264" i="1" s="1"/>
  <c r="H264" i="1" s="1"/>
  <c r="I264" i="1" s="1"/>
  <c r="J264" i="1" s="1"/>
  <c r="C218" i="2"/>
  <c r="G60" i="2"/>
  <c r="G476" i="2"/>
  <c r="G245" i="2"/>
  <c r="G278" i="2"/>
  <c r="C323" i="2"/>
  <c r="C325" i="2"/>
  <c r="C559" i="2"/>
  <c r="C424" i="2"/>
  <c r="C146" i="1"/>
  <c r="E146" i="1" s="1"/>
  <c r="F146" i="1" s="1"/>
  <c r="G146" i="1" s="1"/>
  <c r="H146" i="1" s="1"/>
  <c r="I146" i="1" s="1"/>
  <c r="J146" i="1" s="1"/>
  <c r="C447" i="2"/>
  <c r="C453" i="2"/>
  <c r="C460" i="1"/>
  <c r="E460" i="1" s="1"/>
  <c r="C60" i="2"/>
  <c r="C374" i="2"/>
  <c r="D124" i="1"/>
  <c r="E124" i="1" s="1"/>
  <c r="F124" i="1" s="1"/>
  <c r="G124" i="1" s="1"/>
  <c r="H124" i="1" s="1"/>
  <c r="I124" i="1" s="1"/>
  <c r="J124" i="1" s="1"/>
  <c r="G110" i="2"/>
  <c r="C214" i="2"/>
  <c r="C297" i="1"/>
  <c r="E297" i="1" s="1"/>
  <c r="F297" i="1" s="1"/>
  <c r="G297" i="1" s="1"/>
  <c r="H297" i="1" s="1"/>
  <c r="I297" i="1" s="1"/>
  <c r="J297" i="1" s="1"/>
  <c r="C302" i="1"/>
  <c r="E302" i="1" s="1"/>
  <c r="F302" i="1" s="1"/>
  <c r="G302" i="1" s="1"/>
  <c r="H302" i="1" s="1"/>
  <c r="I302" i="1" s="1"/>
  <c r="J302" i="1" s="1"/>
  <c r="G17" i="2"/>
  <c r="C364" i="2"/>
  <c r="C378" i="2"/>
  <c r="C539" i="2"/>
  <c r="C457" i="2"/>
  <c r="D114" i="1"/>
  <c r="E114" i="1" s="1"/>
  <c r="F114" i="1" s="1"/>
  <c r="G598" i="2"/>
  <c r="C554" i="2"/>
  <c r="G546" i="2"/>
  <c r="H546" i="2" s="1"/>
  <c r="C333" i="2"/>
  <c r="C461" i="1"/>
  <c r="E461" i="1" s="1"/>
  <c r="F461" i="1" s="1"/>
  <c r="G461" i="1" s="1"/>
  <c r="H461" i="1" s="1"/>
  <c r="I461" i="1" s="1"/>
  <c r="J461" i="1" s="1"/>
  <c r="G346" i="2"/>
  <c r="C121" i="1"/>
  <c r="E121" i="1" s="1"/>
  <c r="F121" i="1" s="1"/>
  <c r="G121" i="1" s="1"/>
  <c r="H121" i="1" s="1"/>
  <c r="I121" i="1" s="1"/>
  <c r="J121" i="1" s="1"/>
  <c r="C159" i="2"/>
  <c r="G595" i="2"/>
  <c r="G239" i="2"/>
  <c r="C435" i="2"/>
  <c r="C78" i="1"/>
  <c r="E78" i="1" s="1"/>
  <c r="F78" i="1" s="1"/>
  <c r="G78" i="1" s="1"/>
  <c r="H78" i="1" s="1"/>
  <c r="I78" i="1" s="1"/>
  <c r="J78" i="1" s="1"/>
  <c r="C270" i="1"/>
  <c r="E270" i="1" s="1"/>
  <c r="F270" i="1" s="1"/>
  <c r="G270" i="1" s="1"/>
  <c r="H270" i="1" s="1"/>
  <c r="I270" i="1" s="1"/>
  <c r="J270" i="1" s="1"/>
  <c r="C597" i="1"/>
  <c r="E597" i="1" s="1"/>
  <c r="F597" i="1" s="1"/>
  <c r="G240" i="2"/>
  <c r="C401" i="2"/>
  <c r="C395" i="2"/>
  <c r="C88" i="2"/>
  <c r="G520" i="2"/>
  <c r="C69" i="1"/>
  <c r="E69" i="1" s="1"/>
  <c r="F69" i="1" s="1"/>
  <c r="C37" i="2"/>
  <c r="G524" i="2"/>
  <c r="G75" i="2"/>
  <c r="C334" i="2"/>
  <c r="C173" i="1"/>
  <c r="E173" i="1" s="1"/>
  <c r="F173" i="1" s="1"/>
  <c r="G173" i="1" s="1"/>
  <c r="H173" i="1" s="1"/>
  <c r="I173" i="1" s="1"/>
  <c r="J173" i="1" s="1"/>
  <c r="C83" i="2"/>
  <c r="D83" i="2" s="1"/>
  <c r="C60" i="1"/>
  <c r="E60" i="1" s="1"/>
  <c r="F60" i="1" s="1"/>
  <c r="G60" i="1" s="1"/>
  <c r="H60" i="1" s="1"/>
  <c r="I60" i="1" s="1"/>
  <c r="J60" i="1" s="1"/>
  <c r="C230" i="2"/>
  <c r="C322" i="2"/>
  <c r="G31" i="2"/>
  <c r="G37" i="2"/>
  <c r="G53" i="2"/>
  <c r="C231" i="2"/>
  <c r="C19" i="2"/>
  <c r="D229" i="1"/>
  <c r="E229" i="1" s="1"/>
  <c r="F229" i="1" s="1"/>
  <c r="G229" i="1" s="1"/>
  <c r="H229" i="1" s="1"/>
  <c r="I229" i="1" s="1"/>
  <c r="J229" i="1" s="1"/>
  <c r="C81" i="1"/>
  <c r="E81" i="1" s="1"/>
  <c r="F81" i="1" s="1"/>
  <c r="G81" i="1" s="1"/>
  <c r="H81" i="1" s="1"/>
  <c r="I81" i="1" s="1"/>
  <c r="J81" i="1" s="1"/>
  <c r="C574" i="1"/>
  <c r="E574" i="1" s="1"/>
  <c r="F574" i="1" s="1"/>
  <c r="G574" i="1" s="1"/>
  <c r="H574" i="1" s="1"/>
  <c r="I574" i="1" s="1"/>
  <c r="J574" i="1" s="1"/>
  <c r="G157" i="2"/>
  <c r="C144" i="2"/>
  <c r="G26" i="2"/>
  <c r="C469" i="2"/>
  <c r="C588" i="1"/>
  <c r="E588" i="1" s="1"/>
  <c r="F588" i="1" s="1"/>
  <c r="G588" i="1" s="1"/>
  <c r="H588" i="1" s="1"/>
  <c r="I588" i="1" s="1"/>
  <c r="J588" i="1" s="1"/>
  <c r="D319" i="1"/>
  <c r="E319" i="1" s="1"/>
  <c r="F319" i="1" s="1"/>
  <c r="G319" i="1" s="1"/>
  <c r="G260" i="2"/>
  <c r="C27" i="2"/>
  <c r="G281" i="2"/>
  <c r="C474" i="1"/>
  <c r="E474" i="1" s="1"/>
  <c r="F474" i="1" s="1"/>
  <c r="G474" i="1" s="1"/>
  <c r="H474" i="1" s="1"/>
  <c r="I474" i="1" s="1"/>
  <c r="C169" i="2"/>
  <c r="D108" i="1"/>
  <c r="E108" i="1" s="1"/>
  <c r="F108" i="1" s="1"/>
  <c r="G108" i="1" s="1"/>
  <c r="H108" i="1" s="1"/>
  <c r="I108" i="1" s="1"/>
  <c r="J108" i="1" s="1"/>
  <c r="C55" i="1"/>
  <c r="E55" i="1" s="1"/>
  <c r="F55" i="1" s="1"/>
  <c r="G55" i="1" s="1"/>
  <c r="D88" i="1"/>
  <c r="E88" i="1" s="1"/>
  <c r="G193" i="2"/>
  <c r="G133" i="2"/>
  <c r="C335" i="2"/>
  <c r="G211" i="2"/>
  <c r="H211" i="2" s="1"/>
  <c r="C537" i="2"/>
  <c r="C555" i="2"/>
  <c r="G340" i="2"/>
  <c r="G69" i="2"/>
  <c r="C564" i="2"/>
  <c r="D426" i="1"/>
  <c r="E426" i="1" s="1"/>
  <c r="F426" i="1" s="1"/>
  <c r="G426" i="1" s="1"/>
  <c r="H426" i="1" s="1"/>
  <c r="I426" i="1" s="1"/>
  <c r="J426" i="1" s="1"/>
  <c r="G127" i="2"/>
  <c r="C273" i="2"/>
  <c r="C547" i="2"/>
  <c r="C562" i="1"/>
  <c r="E562" i="1" s="1"/>
  <c r="C248" i="1"/>
  <c r="E248" i="1" s="1"/>
  <c r="F248" i="1" s="1"/>
  <c r="G248" i="1" s="1"/>
  <c r="H248" i="1" s="1"/>
  <c r="I248" i="1" s="1"/>
  <c r="J248" i="1" s="1"/>
  <c r="C90" i="1"/>
  <c r="E90" i="1" s="1"/>
  <c r="F90" i="1" s="1"/>
  <c r="G90" i="1" s="1"/>
  <c r="H90" i="1" s="1"/>
  <c r="I90" i="1" s="1"/>
  <c r="J90" i="1" s="1"/>
  <c r="C184" i="2"/>
  <c r="D137" i="1"/>
  <c r="E137" i="1" s="1"/>
  <c r="F137" i="1" s="1"/>
  <c r="G137" i="1" s="1"/>
  <c r="H137" i="1" s="1"/>
  <c r="I137" i="1" s="1"/>
  <c r="J137" i="1" s="1"/>
  <c r="G588" i="2"/>
  <c r="C277" i="1"/>
  <c r="E277" i="1" s="1"/>
  <c r="F277" i="1" s="1"/>
  <c r="G277" i="1" s="1"/>
  <c r="H277" i="1" s="1"/>
  <c r="I277" i="1" s="1"/>
  <c r="J277" i="1" s="1"/>
  <c r="G248" i="2"/>
  <c r="C116" i="2"/>
  <c r="C495" i="1"/>
  <c r="E495" i="1" s="1"/>
  <c r="F495" i="1" s="1"/>
  <c r="C18" i="2"/>
  <c r="G523" i="2"/>
  <c r="G577" i="2"/>
  <c r="G538" i="2"/>
  <c r="G596" i="2"/>
  <c r="G306" i="2"/>
  <c r="C508" i="2"/>
  <c r="D35" i="1"/>
  <c r="E35" i="1" s="1"/>
  <c r="F35" i="1" s="1"/>
  <c r="G35" i="1" s="1"/>
  <c r="H35" i="1" s="1"/>
  <c r="I35" i="1" s="1"/>
  <c r="C138" i="2"/>
  <c r="D211" i="1"/>
  <c r="E211" i="1" s="1"/>
  <c r="F211" i="1" s="1"/>
  <c r="G211" i="1" s="1"/>
  <c r="H211" i="1" s="1"/>
  <c r="I211" i="1" s="1"/>
  <c r="J211" i="1" s="1"/>
  <c r="C345" i="1"/>
  <c r="C282" i="2"/>
  <c r="G19" i="2"/>
  <c r="G580" i="2"/>
  <c r="G379" i="2"/>
  <c r="C337" i="2"/>
  <c r="G481" i="2"/>
  <c r="C20" i="2"/>
  <c r="C511" i="2"/>
  <c r="G542" i="2"/>
  <c r="D245" i="1"/>
  <c r="E245" i="1" s="1"/>
  <c r="F245" i="1" s="1"/>
  <c r="G245" i="1" s="1"/>
  <c r="H245" i="1" s="1"/>
  <c r="I245" i="1" s="1"/>
  <c r="J245" i="1" s="1"/>
  <c r="C252" i="1"/>
  <c r="E252" i="1" s="1"/>
  <c r="F252" i="1" s="1"/>
  <c r="G252" i="1" s="1"/>
  <c r="C133" i="1"/>
  <c r="E133" i="1" s="1"/>
  <c r="F133" i="1" s="1"/>
  <c r="G133" i="1" s="1"/>
  <c r="H133" i="1" s="1"/>
  <c r="I133" i="1" s="1"/>
  <c r="J133" i="1" s="1"/>
  <c r="D466" i="1"/>
  <c r="E466" i="1" s="1"/>
  <c r="F466" i="1" s="1"/>
  <c r="G466" i="1" s="1"/>
  <c r="H466" i="1" s="1"/>
  <c r="I466" i="1" s="1"/>
  <c r="J466" i="1" s="1"/>
  <c r="G118" i="2"/>
  <c r="C490" i="2"/>
  <c r="G478" i="2"/>
  <c r="C342" i="2"/>
  <c r="C305" i="2"/>
  <c r="C348" i="1"/>
  <c r="E348" i="1" s="1"/>
  <c r="F348" i="1" s="1"/>
  <c r="G348" i="1" s="1"/>
  <c r="H348" i="1" s="1"/>
  <c r="I348" i="1" s="1"/>
  <c r="J348" i="1" s="1"/>
  <c r="G273" i="2"/>
  <c r="C142" i="2"/>
  <c r="C412" i="2"/>
  <c r="G136" i="2"/>
  <c r="G254" i="2"/>
  <c r="C292" i="2"/>
  <c r="G434" i="2"/>
  <c r="G535" i="2"/>
  <c r="C56" i="2"/>
  <c r="G206" i="2"/>
  <c r="G491" i="2"/>
  <c r="G27" i="2"/>
  <c r="G517" i="2"/>
  <c r="H517" i="2" s="1"/>
  <c r="C35" i="2"/>
  <c r="C295" i="2"/>
  <c r="G423" i="2"/>
  <c r="C549" i="2"/>
  <c r="C479" i="1"/>
  <c r="E479" i="1" s="1"/>
  <c r="F479" i="1" s="1"/>
  <c r="G479" i="1" s="1"/>
  <c r="H479" i="1" s="1"/>
  <c r="I479" i="1" s="1"/>
  <c r="J479" i="1" s="1"/>
  <c r="D156" i="1"/>
  <c r="E156" i="1" s="1"/>
  <c r="F156" i="1" s="1"/>
  <c r="C71" i="1"/>
  <c r="E71" i="1" s="1"/>
  <c r="F71" i="1" s="1"/>
  <c r="G71" i="1" s="1"/>
  <c r="H71" i="1" s="1"/>
  <c r="I71" i="1" s="1"/>
  <c r="J71" i="1" s="1"/>
  <c r="C233" i="1"/>
  <c r="E233" i="1" s="1"/>
  <c r="F233" i="1" s="1"/>
  <c r="G233" i="1" s="1"/>
  <c r="H233" i="1" s="1"/>
  <c r="I233" i="1" s="1"/>
  <c r="J233" i="1" s="1"/>
  <c r="C101" i="2"/>
  <c r="C100" i="2"/>
  <c r="D67" i="1"/>
  <c r="C67" i="1"/>
  <c r="C487" i="2"/>
  <c r="C257" i="2"/>
  <c r="G219" i="2"/>
  <c r="G195" i="2"/>
  <c r="C111" i="2"/>
  <c r="G370" i="2"/>
  <c r="G376" i="2"/>
  <c r="C602" i="1"/>
  <c r="E602" i="1" s="1"/>
  <c r="G242" i="2"/>
  <c r="D506" i="1"/>
  <c r="C506" i="1"/>
  <c r="G426" i="2"/>
  <c r="G48" i="2"/>
  <c r="C29" i="2"/>
  <c r="D125" i="1"/>
  <c r="C271" i="2"/>
  <c r="C270" i="2"/>
  <c r="C314" i="2"/>
  <c r="C464" i="2"/>
  <c r="G104" i="2"/>
  <c r="G345" i="2"/>
  <c r="H345" i="2" s="1"/>
  <c r="C540" i="1"/>
  <c r="E540" i="1" s="1"/>
  <c r="F540" i="1" s="1"/>
  <c r="G540" i="1" s="1"/>
  <c r="H540" i="1" s="1"/>
  <c r="I540" i="1" s="1"/>
  <c r="J540" i="1" s="1"/>
  <c r="D109" i="1"/>
  <c r="E109" i="1" s="1"/>
  <c r="F109" i="1" s="1"/>
  <c r="C195" i="2"/>
  <c r="C298" i="2"/>
  <c r="G557" i="2"/>
  <c r="C383" i="1"/>
  <c r="G92" i="2"/>
  <c r="D492" i="1"/>
  <c r="C492" i="1"/>
  <c r="E492" i="1" s="1"/>
  <c r="F492" i="1" s="1"/>
  <c r="G492" i="1" s="1"/>
  <c r="D94" i="1"/>
  <c r="C94" i="1"/>
  <c r="G477" i="2"/>
  <c r="D462" i="1"/>
  <c r="E462" i="1" s="1"/>
  <c r="F462" i="1" s="1"/>
  <c r="G462" i="1" s="1"/>
  <c r="H462" i="1" s="1"/>
  <c r="I462" i="1" s="1"/>
  <c r="J462" i="1" s="1"/>
  <c r="D28" i="1"/>
  <c r="E28" i="1" s="1"/>
  <c r="F28" i="1" s="1"/>
  <c r="G28" i="1" s="1"/>
  <c r="H28" i="1" s="1"/>
  <c r="I28" i="1" s="1"/>
  <c r="C456" i="1"/>
  <c r="E456" i="1" s="1"/>
  <c r="C231" i="1"/>
  <c r="E231" i="1" s="1"/>
  <c r="F231" i="1" s="1"/>
  <c r="G231" i="1" s="1"/>
  <c r="H231" i="1" s="1"/>
  <c r="I231" i="1" s="1"/>
  <c r="J231" i="1" s="1"/>
  <c r="D22" i="1"/>
  <c r="C22" i="1"/>
  <c r="C413" i="2"/>
  <c r="C488" i="2"/>
  <c r="D433" i="1"/>
  <c r="C433" i="1"/>
  <c r="G589" i="2"/>
  <c r="C417" i="1"/>
  <c r="E417" i="1" s="1"/>
  <c r="F417" i="1" s="1"/>
  <c r="G417" i="1" s="1"/>
  <c r="H417" i="1" s="1"/>
  <c r="I417" i="1" s="1"/>
  <c r="J417" i="1" s="1"/>
  <c r="C488" i="1"/>
  <c r="E488" i="1" s="1"/>
  <c r="D218" i="1"/>
  <c r="C102" i="2"/>
  <c r="D4" i="1"/>
  <c r="C4" i="1"/>
  <c r="C428" i="1"/>
  <c r="D428" i="1"/>
  <c r="D542" i="1"/>
  <c r="E542" i="1" s="1"/>
  <c r="F542" i="1" s="1"/>
  <c r="G542" i="1" s="1"/>
  <c r="H542" i="1" s="1"/>
  <c r="I542" i="1" s="1"/>
  <c r="J542" i="1" s="1"/>
  <c r="D169" i="1"/>
  <c r="C169" i="1"/>
  <c r="G522" i="2"/>
  <c r="G32" i="2"/>
  <c r="G484" i="2"/>
  <c r="G202" i="2"/>
  <c r="G63" i="2"/>
  <c r="G480" i="2"/>
  <c r="C309" i="2"/>
  <c r="G594" i="2"/>
  <c r="C355" i="1"/>
  <c r="E355" i="1" s="1"/>
  <c r="F355" i="1" s="1"/>
  <c r="G355" i="1" s="1"/>
  <c r="H355" i="1" s="1"/>
  <c r="I355" i="1" s="1"/>
  <c r="J355" i="1" s="1"/>
  <c r="D274" i="1"/>
  <c r="E274" i="1" s="1"/>
  <c r="F274" i="1" s="1"/>
  <c r="G274" i="1" s="1"/>
  <c r="H274" i="1" s="1"/>
  <c r="I274" i="1" s="1"/>
  <c r="J274" i="1" s="1"/>
  <c r="D215" i="1"/>
  <c r="D84" i="1"/>
  <c r="E84" i="1" s="1"/>
  <c r="F84" i="1" s="1"/>
  <c r="G158" i="2"/>
  <c r="G166" i="2"/>
  <c r="D120" i="1"/>
  <c r="C120" i="1"/>
  <c r="G3" i="2"/>
  <c r="G262" i="2"/>
  <c r="C254" i="2"/>
  <c r="C598" i="2"/>
  <c r="G343" i="2"/>
  <c r="G164" i="2"/>
  <c r="G79" i="2"/>
  <c r="H78" i="2" s="1"/>
  <c r="D73" i="1"/>
  <c r="D300" i="1"/>
  <c r="E300" i="1" s="1"/>
  <c r="F300" i="1" s="1"/>
  <c r="G300" i="1" s="1"/>
  <c r="H300" i="1" s="1"/>
  <c r="I300" i="1" s="1"/>
  <c r="J300" i="1" s="1"/>
  <c r="C396" i="1"/>
  <c r="E396" i="1" s="1"/>
  <c r="F396" i="1" s="1"/>
  <c r="G396" i="1" s="1"/>
  <c r="H396" i="1" s="1"/>
  <c r="I396" i="1" s="1"/>
  <c r="J396" i="1" s="1"/>
  <c r="C76" i="1"/>
  <c r="E76" i="1" s="1"/>
  <c r="F76" i="1" s="1"/>
  <c r="G76" i="1" s="1"/>
  <c r="D362" i="1"/>
  <c r="E362" i="1" s="1"/>
  <c r="F362" i="1" s="1"/>
  <c r="G362" i="1" s="1"/>
  <c r="H362" i="1" s="1"/>
  <c r="I362" i="1" s="1"/>
  <c r="G479" i="2"/>
  <c r="H478" i="2" s="1"/>
  <c r="C435" i="1"/>
  <c r="E435" i="1" s="1"/>
  <c r="F435" i="1" s="1"/>
  <c r="G435" i="1" s="1"/>
  <c r="H435" i="1" s="1"/>
  <c r="I435" i="1" s="1"/>
  <c r="J435" i="1" s="1"/>
  <c r="C423" i="1"/>
  <c r="E423" i="1" s="1"/>
  <c r="G106" i="2"/>
  <c r="D317" i="1"/>
  <c r="E317" i="1" s="1"/>
  <c r="C29" i="1"/>
  <c r="D29" i="1"/>
  <c r="C52" i="1"/>
  <c r="E52" i="1" s="1"/>
  <c r="F52" i="1" s="1"/>
  <c r="G52" i="1" s="1"/>
  <c r="H52" i="1" s="1"/>
  <c r="I52" i="1" s="1"/>
  <c r="J52" i="1" s="1"/>
  <c r="C308" i="1"/>
  <c r="D308" i="1"/>
  <c r="G171" i="2"/>
  <c r="C535" i="1"/>
  <c r="E535" i="1" s="1"/>
  <c r="C387" i="1"/>
  <c r="D387" i="1"/>
  <c r="G149" i="2"/>
  <c r="D216" i="1"/>
  <c r="C216" i="1"/>
  <c r="C132" i="1"/>
  <c r="D132" i="1"/>
  <c r="G151" i="2"/>
  <c r="G527" i="2"/>
  <c r="C494" i="1"/>
  <c r="C194" i="2"/>
  <c r="C520" i="2"/>
  <c r="G102" i="2"/>
  <c r="C442" i="1"/>
  <c r="D442" i="1"/>
  <c r="G163" i="2"/>
  <c r="C114" i="2"/>
  <c r="C154" i="1"/>
  <c r="E154" i="1" s="1"/>
  <c r="F154" i="1" s="1"/>
  <c r="D17" i="1"/>
  <c r="E17" i="1" s="1"/>
  <c r="F17" i="1" s="1"/>
  <c r="D111" i="1"/>
  <c r="C111" i="1"/>
  <c r="D454" i="1"/>
  <c r="C454" i="1"/>
  <c r="D390" i="1"/>
  <c r="E390" i="1" s="1"/>
  <c r="F390" i="1" s="1"/>
  <c r="G390" i="1" s="1"/>
  <c r="H390" i="1" s="1"/>
  <c r="I390" i="1" s="1"/>
  <c r="J390" i="1" s="1"/>
  <c r="C134" i="2"/>
  <c r="G236" i="2"/>
  <c r="C109" i="2"/>
  <c r="C102" i="1"/>
  <c r="C254" i="1"/>
  <c r="E254" i="1" s="1"/>
  <c r="F254" i="1" s="1"/>
  <c r="G254" i="1" s="1"/>
  <c r="H254" i="1" s="1"/>
  <c r="I254" i="1" s="1"/>
  <c r="J254" i="1" s="1"/>
  <c r="D276" i="1"/>
  <c r="C76" i="2"/>
  <c r="G144" i="2"/>
  <c r="D101" i="1"/>
  <c r="C101" i="1"/>
  <c r="G597" i="2"/>
  <c r="D284" i="1"/>
  <c r="E284" i="1" s="1"/>
  <c r="F284" i="1" s="1"/>
  <c r="G284" i="1" s="1"/>
  <c r="H284" i="1" s="1"/>
  <c r="I284" i="1" s="1"/>
  <c r="J284" i="1" s="1"/>
  <c r="G10" i="2"/>
  <c r="G231" i="2"/>
  <c r="D134" i="1"/>
  <c r="C446" i="2"/>
  <c r="C252" i="2"/>
  <c r="C523" i="2"/>
  <c r="G23" i="2"/>
  <c r="C338" i="2"/>
  <c r="G528" i="2"/>
  <c r="G529" i="2"/>
  <c r="G268" i="2"/>
  <c r="G86" i="2"/>
  <c r="G203" i="2"/>
  <c r="C536" i="1"/>
  <c r="C579" i="1"/>
  <c r="E579" i="1" s="1"/>
  <c r="F579" i="1" s="1"/>
  <c r="G579" i="1" s="1"/>
  <c r="H579" i="1" s="1"/>
  <c r="I579" i="1" s="1"/>
  <c r="J579" i="1" s="1"/>
  <c r="C61" i="1"/>
  <c r="C305" i="1"/>
  <c r="E305" i="1" s="1"/>
  <c r="F305" i="1" s="1"/>
  <c r="G305" i="1" s="1"/>
  <c r="H305" i="1" s="1"/>
  <c r="I305" i="1" s="1"/>
  <c r="J305" i="1" s="1"/>
  <c r="D343" i="1"/>
  <c r="E343" i="1" s="1"/>
  <c r="F343" i="1" s="1"/>
  <c r="G343" i="1" s="1"/>
  <c r="H343" i="1" s="1"/>
  <c r="I343" i="1" s="1"/>
  <c r="J343" i="1" s="1"/>
  <c r="C142" i="1"/>
  <c r="E142" i="1" s="1"/>
  <c r="C30" i="1"/>
  <c r="C203" i="2"/>
  <c r="G204" i="2"/>
  <c r="C560" i="2"/>
  <c r="G44" i="2"/>
  <c r="G387" i="2"/>
  <c r="C161" i="1"/>
  <c r="E161" i="1" s="1"/>
  <c r="F161" i="1" s="1"/>
  <c r="G161" i="1" s="1"/>
  <c r="H161" i="1" s="1"/>
  <c r="I161" i="1" s="1"/>
  <c r="C70" i="2"/>
  <c r="C106" i="1"/>
  <c r="E106" i="1" s="1"/>
  <c r="F106" i="1" s="1"/>
  <c r="G106" i="1" s="1"/>
  <c r="H106" i="1" s="1"/>
  <c r="I106" i="1" s="1"/>
  <c r="J106" i="1" s="1"/>
  <c r="C243" i="2"/>
  <c r="C473" i="2"/>
  <c r="C502" i="1"/>
  <c r="G215" i="2"/>
  <c r="G191" i="2"/>
  <c r="C272" i="2"/>
  <c r="G435" i="2"/>
  <c r="C391" i="2"/>
  <c r="C561" i="1"/>
  <c r="G134" i="2"/>
  <c r="G54" i="2"/>
  <c r="G467" i="2"/>
  <c r="C387" i="2"/>
  <c r="C247" i="2"/>
  <c r="C63" i="1"/>
  <c r="D63" i="1"/>
  <c r="G143" i="2"/>
  <c r="C269" i="2"/>
  <c r="D87" i="1"/>
  <c r="C87" i="1"/>
  <c r="D468" i="1"/>
  <c r="C468" i="1"/>
  <c r="D26" i="1"/>
  <c r="C26" i="1"/>
  <c r="G135" i="2"/>
  <c r="G468" i="2"/>
  <c r="G412" i="2"/>
  <c r="C389" i="2"/>
  <c r="C548" i="2"/>
  <c r="C189" i="2"/>
  <c r="G18" i="2"/>
  <c r="C447" i="1"/>
  <c r="E447" i="1" s="1"/>
  <c r="F447" i="1" s="1"/>
  <c r="G447" i="1" s="1"/>
  <c r="H447" i="1" s="1"/>
  <c r="I447" i="1" s="1"/>
  <c r="J447" i="1" s="1"/>
  <c r="C164" i="1"/>
  <c r="E164" i="1" s="1"/>
  <c r="F164" i="1" s="1"/>
  <c r="G164" i="1" s="1"/>
  <c r="H164" i="1" s="1"/>
  <c r="I164" i="1" s="1"/>
  <c r="J164" i="1" s="1"/>
  <c r="C512" i="2"/>
  <c r="C52" i="2"/>
  <c r="D452" i="1"/>
  <c r="C452" i="1"/>
  <c r="C564" i="1"/>
  <c r="D564" i="1"/>
  <c r="G502" i="2"/>
  <c r="G221" i="2"/>
  <c r="G266" i="2"/>
  <c r="C274" i="2"/>
  <c r="C449" i="2"/>
  <c r="C95" i="2"/>
  <c r="G331" i="2"/>
  <c r="G460" i="2"/>
  <c r="G459" i="2"/>
  <c r="G94" i="2"/>
  <c r="C58" i="1"/>
  <c r="E58" i="1" s="1"/>
  <c r="F58" i="1" s="1"/>
  <c r="G58" i="1" s="1"/>
  <c r="H58" i="1" s="1"/>
  <c r="I58" i="1" s="1"/>
  <c r="J58" i="1" s="1"/>
  <c r="C382" i="1"/>
  <c r="C404" i="2"/>
  <c r="D335" i="1"/>
  <c r="C335" i="1"/>
  <c r="D334" i="1"/>
  <c r="C334" i="1"/>
  <c r="D409" i="1"/>
  <c r="C409" i="1"/>
  <c r="G14" i="2"/>
  <c r="G583" i="2"/>
  <c r="G11" i="2"/>
  <c r="G351" i="2"/>
  <c r="G41" i="2"/>
  <c r="C596" i="1"/>
  <c r="E596" i="1" s="1"/>
  <c r="F596" i="1" s="1"/>
  <c r="G596" i="1" s="1"/>
  <c r="H596" i="1" s="1"/>
  <c r="I596" i="1" s="1"/>
  <c r="J596" i="1" s="1"/>
  <c r="G410" i="2"/>
  <c r="H409" i="2" s="1"/>
  <c r="C151" i="2"/>
  <c r="C595" i="2"/>
  <c r="G178" i="2"/>
  <c r="C368" i="2"/>
  <c r="G560" i="2"/>
  <c r="G87" i="2"/>
  <c r="G461" i="2"/>
  <c r="G160" i="2"/>
  <c r="C599" i="2"/>
  <c r="C216" i="2"/>
  <c r="C353" i="2"/>
  <c r="G500" i="2"/>
  <c r="G34" i="2"/>
  <c r="C406" i="2"/>
  <c r="G168" i="2"/>
  <c r="G431" i="2"/>
  <c r="C104" i="2"/>
  <c r="C365" i="2"/>
  <c r="G543" i="2"/>
  <c r="G375" i="2"/>
  <c r="G246" i="2"/>
  <c r="C135" i="2"/>
  <c r="G489" i="2"/>
  <c r="C569" i="2"/>
  <c r="G70" i="2"/>
  <c r="G424" i="2"/>
  <c r="C521" i="2"/>
  <c r="G360" i="2"/>
  <c r="C172" i="2"/>
  <c r="C132" i="2"/>
  <c r="C224" i="2"/>
  <c r="G361" i="2"/>
  <c r="G508" i="2"/>
  <c r="C167" i="2"/>
  <c r="C533" i="2"/>
  <c r="G400" i="2"/>
  <c r="G91" i="2"/>
  <c r="C140" i="1"/>
  <c r="E140" i="1" s="1"/>
  <c r="F140" i="1" s="1"/>
  <c r="G140" i="1" s="1"/>
  <c r="H140" i="1" s="1"/>
  <c r="I140" i="1" s="1"/>
  <c r="J140" i="1" s="1"/>
  <c r="C361" i="2"/>
  <c r="C262" i="2"/>
  <c r="C106" i="2"/>
  <c r="C158" i="2"/>
  <c r="G512" i="2"/>
  <c r="C532" i="2"/>
  <c r="G366" i="2"/>
  <c r="C366" i="2"/>
  <c r="G129" i="2"/>
  <c r="G418" i="2"/>
  <c r="G209" i="2"/>
  <c r="G393" i="2"/>
  <c r="C584" i="2"/>
  <c r="G486" i="2"/>
  <c r="G180" i="2"/>
  <c r="G563" i="2"/>
  <c r="G46" i="2"/>
  <c r="C141" i="2"/>
  <c r="G571" i="2"/>
  <c r="G89" i="2"/>
  <c r="G413" i="2"/>
  <c r="C50" i="2"/>
  <c r="G324" i="2"/>
  <c r="G444" i="2"/>
  <c r="C578" i="2"/>
  <c r="C103" i="1"/>
  <c r="E103" i="1" s="1"/>
  <c r="F103" i="1" s="1"/>
  <c r="G103" i="1" s="1"/>
  <c r="H103" i="1" s="1"/>
  <c r="I103" i="1" s="1"/>
  <c r="J103" i="1" s="1"/>
  <c r="C479" i="2"/>
  <c r="C492" i="2"/>
  <c r="G447" i="2"/>
  <c r="G66" i="2"/>
  <c r="C329" i="2"/>
  <c r="C455" i="2"/>
  <c r="C591" i="2"/>
  <c r="G24" i="2"/>
  <c r="C596" i="2"/>
  <c r="C119" i="2"/>
  <c r="C326" i="2"/>
  <c r="G471" i="2"/>
  <c r="C581" i="2"/>
  <c r="G421" i="2"/>
  <c r="G57" i="2"/>
  <c r="G181" i="2"/>
  <c r="C302" i="2"/>
  <c r="C205" i="2"/>
  <c r="G452" i="2"/>
  <c r="H451" i="2" s="1"/>
  <c r="G40" i="2"/>
  <c r="C432" i="2"/>
  <c r="G307" i="2"/>
  <c r="G95" i="2"/>
  <c r="C448" i="2"/>
  <c r="G378" i="2"/>
  <c r="C502" i="2"/>
  <c r="C558" i="2"/>
  <c r="D557" i="2" s="1"/>
  <c r="G217" i="2"/>
  <c r="D117" i="1"/>
  <c r="C117" i="1"/>
  <c r="D221" i="1"/>
  <c r="E221" i="1" s="1"/>
  <c r="F221" i="1" s="1"/>
  <c r="G221" i="1" s="1"/>
  <c r="H221" i="1" s="1"/>
  <c r="I221" i="1" s="1"/>
  <c r="J221" i="1" s="1"/>
  <c r="G148" i="2"/>
  <c r="G147" i="2"/>
  <c r="C589" i="2"/>
  <c r="C588" i="2"/>
  <c r="C409" i="2"/>
  <c r="C410" i="2"/>
  <c r="C323" i="1"/>
  <c r="D323" i="1"/>
  <c r="D138" i="1"/>
  <c r="C138" i="1"/>
  <c r="D10" i="1"/>
  <c r="C10" i="1"/>
  <c r="C145" i="2"/>
  <c r="G390" i="2"/>
  <c r="G391" i="2"/>
  <c r="G141" i="2"/>
  <c r="C311" i="1"/>
  <c r="E311" i="1" s="1"/>
  <c r="F311" i="1" s="1"/>
  <c r="G311" i="1" s="1"/>
  <c r="H311" i="1" s="1"/>
  <c r="I311" i="1" s="1"/>
  <c r="J311" i="1" s="1"/>
  <c r="D424" i="1"/>
  <c r="E424" i="1" s="1"/>
  <c r="F424" i="1" s="1"/>
  <c r="G424" i="1" s="1"/>
  <c r="H424" i="1" s="1"/>
  <c r="I424" i="1" s="1"/>
  <c r="J424" i="1" s="1"/>
  <c r="C568" i="1"/>
  <c r="D568" i="1"/>
  <c r="D554" i="1"/>
  <c r="C554" i="1"/>
  <c r="C213" i="1"/>
  <c r="D213" i="1"/>
  <c r="D303" i="1"/>
  <c r="C303" i="1"/>
  <c r="G321" i="2"/>
  <c r="D247" i="1"/>
  <c r="C247" i="1"/>
  <c r="C119" i="1"/>
  <c r="D119" i="1"/>
  <c r="C402" i="2"/>
  <c r="G339" i="2"/>
  <c r="C495" i="2"/>
  <c r="G84" i="2"/>
  <c r="G350" i="2"/>
  <c r="G442" i="2"/>
  <c r="C73" i="2"/>
  <c r="C449" i="1"/>
  <c r="E449" i="1" s="1"/>
  <c r="D223" i="1"/>
  <c r="E223" i="1" s="1"/>
  <c r="F223" i="1" s="1"/>
  <c r="G223" i="1" s="1"/>
  <c r="H223" i="1" s="1"/>
  <c r="I223" i="1" s="1"/>
  <c r="J223" i="1" s="1"/>
  <c r="C177" i="1"/>
  <c r="D177" i="1"/>
  <c r="C408" i="1"/>
  <c r="D408" i="1"/>
  <c r="G401" i="2"/>
  <c r="G334" i="2"/>
  <c r="G457" i="2"/>
  <c r="G283" i="2"/>
  <c r="G282" i="2"/>
  <c r="C513" i="1"/>
  <c r="D513" i="1"/>
  <c r="G373" i="2"/>
  <c r="C574" i="2"/>
  <c r="C170" i="2"/>
  <c r="C38" i="2"/>
  <c r="G453" i="2"/>
  <c r="C267" i="2"/>
  <c r="G405" i="2"/>
  <c r="C525" i="2"/>
  <c r="C415" i="2"/>
  <c r="C438" i="2"/>
  <c r="C570" i="2"/>
  <c r="G419" i="2"/>
  <c r="G420" i="2"/>
  <c r="C322" i="1"/>
  <c r="E322" i="1" s="1"/>
  <c r="F322" i="1" s="1"/>
  <c r="G322" i="1" s="1"/>
  <c r="H322" i="1" s="1"/>
  <c r="I322" i="1" s="1"/>
  <c r="J322" i="1" s="1"/>
  <c r="G220" i="2"/>
  <c r="C392" i="2"/>
  <c r="C290" i="2"/>
  <c r="C289" i="2"/>
  <c r="D467" i="1"/>
  <c r="C467" i="1"/>
  <c r="D286" i="1"/>
  <c r="C286" i="1"/>
  <c r="D227" i="1"/>
  <c r="C227" i="1"/>
  <c r="D225" i="1"/>
  <c r="C225" i="1"/>
  <c r="D53" i="1"/>
  <c r="C53" i="1"/>
  <c r="C243" i="1"/>
  <c r="E243" i="1" s="1"/>
  <c r="D282" i="1"/>
  <c r="C282" i="1"/>
  <c r="E186" i="1"/>
  <c r="F186" i="1" s="1"/>
  <c r="G186" i="1" s="1"/>
  <c r="H186" i="1" s="1"/>
  <c r="I186" i="1" s="1"/>
  <c r="J186" i="1" s="1"/>
  <c r="D261" i="1"/>
  <c r="C261" i="1"/>
  <c r="C89" i="1"/>
  <c r="D89" i="1"/>
  <c r="C41" i="2"/>
  <c r="C397" i="1"/>
  <c r="D397" i="1"/>
  <c r="G142" i="2"/>
  <c r="C196" i="2"/>
  <c r="C355" i="2"/>
  <c r="C511" i="1"/>
  <c r="E511" i="1" s="1"/>
  <c r="C371" i="1"/>
  <c r="E371" i="1" s="1"/>
  <c r="F371" i="1" s="1"/>
  <c r="G371" i="1" s="1"/>
  <c r="H371" i="1" s="1"/>
  <c r="I371" i="1" s="1"/>
  <c r="J371" i="1" s="1"/>
  <c r="D77" i="1"/>
  <c r="E77" i="1" s="1"/>
  <c r="F77" i="1" s="1"/>
  <c r="G77" i="1" s="1"/>
  <c r="H77" i="1" s="1"/>
  <c r="I77" i="1" s="1"/>
  <c r="J77" i="1" s="1"/>
  <c r="D39" i="1"/>
  <c r="C39" i="1"/>
  <c r="D403" i="1"/>
  <c r="C403" i="1"/>
  <c r="C433" i="2"/>
  <c r="C14" i="1"/>
  <c r="E14" i="1" s="1"/>
  <c r="F14" i="1" s="1"/>
  <c r="G14" i="1" s="1"/>
  <c r="D95" i="1"/>
  <c r="G488" i="2"/>
  <c r="C206" i="1"/>
  <c r="D206" i="1"/>
  <c r="C365" i="1"/>
  <c r="D365" i="1"/>
  <c r="D181" i="1"/>
  <c r="C181" i="1"/>
  <c r="D262" i="1"/>
  <c r="C262" i="1"/>
  <c r="G492" i="2"/>
  <c r="G493" i="2"/>
  <c r="C289" i="1"/>
  <c r="D289" i="1"/>
  <c r="C443" i="2"/>
  <c r="C36" i="1"/>
  <c r="C79" i="1"/>
  <c r="E79" i="1" s="1"/>
  <c r="F79" i="1" s="1"/>
  <c r="G79" i="1" s="1"/>
  <c r="H79" i="1" s="1"/>
  <c r="I79" i="1" s="1"/>
  <c r="D207" i="1"/>
  <c r="E207" i="1" s="1"/>
  <c r="F207" i="1" s="1"/>
  <c r="G207" i="1" s="1"/>
  <c r="H207" i="1" s="1"/>
  <c r="I207" i="1" s="1"/>
  <c r="J207" i="1" s="1"/>
  <c r="C5" i="1"/>
  <c r="D5" i="1"/>
  <c r="D325" i="1"/>
  <c r="C325" i="1"/>
  <c r="D312" i="1"/>
  <c r="C312" i="1"/>
  <c r="D388" i="1"/>
  <c r="C388" i="1"/>
  <c r="G261" i="2"/>
  <c r="C150" i="2"/>
  <c r="C352" i="2"/>
  <c r="C22" i="2"/>
  <c r="C310" i="2"/>
  <c r="G103" i="2"/>
  <c r="C349" i="2"/>
  <c r="G428" i="2"/>
  <c r="C223" i="2"/>
  <c r="C577" i="2"/>
  <c r="C127" i="1"/>
  <c r="E127" i="1" s="1"/>
  <c r="F127" i="1" s="1"/>
  <c r="G127" i="1" s="1"/>
  <c r="H127" i="1" s="1"/>
  <c r="I127" i="1" s="1"/>
  <c r="J127" i="1" s="1"/>
  <c r="D204" i="1"/>
  <c r="E204" i="1" s="1"/>
  <c r="F204" i="1" s="1"/>
  <c r="G204" i="1" s="1"/>
  <c r="H204" i="1" s="1"/>
  <c r="I204" i="1" s="1"/>
  <c r="J204" i="1" s="1"/>
  <c r="C583" i="2"/>
  <c r="C24" i="2"/>
  <c r="C118" i="1"/>
  <c r="E118" i="1" s="1"/>
  <c r="F118" i="1" s="1"/>
  <c r="G118" i="1" s="1"/>
  <c r="H118" i="1" s="1"/>
  <c r="I118" i="1" s="1"/>
  <c r="J118" i="1" s="1"/>
  <c r="G558" i="2"/>
  <c r="G559" i="2"/>
  <c r="G107" i="2"/>
  <c r="G192" i="2"/>
  <c r="C510" i="2"/>
  <c r="C509" i="2"/>
  <c r="C49" i="1"/>
  <c r="D49" i="1"/>
  <c r="D9" i="1"/>
  <c r="E9" i="1" s="1"/>
  <c r="F9" i="1" s="1"/>
  <c r="G9" i="1" s="1"/>
  <c r="H9" i="1" s="1"/>
  <c r="I9" i="1" s="1"/>
  <c r="C115" i="2"/>
  <c r="D503" i="1"/>
  <c r="E503" i="1" s="1"/>
  <c r="F503" i="1" s="1"/>
  <c r="G503" i="1" s="1"/>
  <c r="H503" i="1" s="1"/>
  <c r="I503" i="1" s="1"/>
  <c r="J503" i="1" s="1"/>
  <c r="D575" i="1"/>
  <c r="C575" i="1"/>
  <c r="C414" i="1"/>
  <c r="E414" i="1" s="1"/>
  <c r="D46" i="1"/>
  <c r="C46" i="1"/>
  <c r="G243" i="2"/>
  <c r="G244" i="2"/>
  <c r="C259" i="1"/>
  <c r="E259" i="1" s="1"/>
  <c r="F259" i="1" s="1"/>
  <c r="G259" i="1" s="1"/>
  <c r="H259" i="1" s="1"/>
  <c r="I259" i="1" s="1"/>
  <c r="J259" i="1" s="1"/>
  <c r="C545" i="1"/>
  <c r="D545" i="1"/>
  <c r="C246" i="1"/>
  <c r="D246" i="1"/>
  <c r="D195" i="1"/>
  <c r="C195" i="1"/>
  <c r="D430" i="1"/>
  <c r="C430" i="1"/>
  <c r="G228" i="2"/>
  <c r="C268" i="1"/>
  <c r="D268" i="1"/>
  <c r="C57" i="1"/>
  <c r="D57" i="1"/>
  <c r="C299" i="2"/>
  <c r="C45" i="2"/>
  <c r="C46" i="2"/>
  <c r="G205" i="2"/>
  <c r="C586" i="1"/>
  <c r="E586" i="1" s="1"/>
  <c r="F586" i="1" s="1"/>
  <c r="G586" i="1" s="1"/>
  <c r="H586" i="1" s="1"/>
  <c r="I586" i="1" s="1"/>
  <c r="J586" i="1" s="1"/>
  <c r="G367" i="2"/>
  <c r="H367" i="2" s="1"/>
  <c r="C85" i="1"/>
  <c r="E85" i="1" s="1"/>
  <c r="F85" i="1" s="1"/>
  <c r="G85" i="1" s="1"/>
  <c r="H85" i="1" s="1"/>
  <c r="I85" i="1" s="1"/>
  <c r="J85" i="1" s="1"/>
  <c r="C415" i="1"/>
  <c r="G374" i="2"/>
  <c r="G52" i="2"/>
  <c r="C422" i="1"/>
  <c r="E422" i="1" s="1"/>
  <c r="F422" i="1" s="1"/>
  <c r="G422" i="1" s="1"/>
  <c r="H422" i="1" s="1"/>
  <c r="I422" i="1" s="1"/>
  <c r="D241" i="1"/>
  <c r="C241" i="1"/>
  <c r="C300" i="2"/>
  <c r="C354" i="1"/>
  <c r="E354" i="1" s="1"/>
  <c r="F354" i="1" s="1"/>
  <c r="G354" i="1" s="1"/>
  <c r="H354" i="1" s="1"/>
  <c r="I354" i="1" s="1"/>
  <c r="J354" i="1" s="1"/>
  <c r="C200" i="1"/>
  <c r="D472" i="1"/>
  <c r="E472" i="1" s="1"/>
  <c r="F472" i="1" s="1"/>
  <c r="G472" i="1" s="1"/>
  <c r="H472" i="1" s="1"/>
  <c r="I472" i="1" s="1"/>
  <c r="J472" i="1" s="1"/>
  <c r="C8" i="1"/>
  <c r="E8" i="1" s="1"/>
  <c r="F8" i="1" s="1"/>
  <c r="G8" i="1" s="1"/>
  <c r="H8" i="1" s="1"/>
  <c r="I8" i="1" s="1"/>
  <c r="G62" i="2"/>
  <c r="G469" i="2"/>
  <c r="G4" i="2"/>
  <c r="C179" i="2"/>
  <c r="D178" i="2" s="1"/>
  <c r="G59" i="2"/>
  <c r="C232" i="2"/>
  <c r="C370" i="2"/>
  <c r="C515" i="2"/>
  <c r="G38" i="2"/>
  <c r="G101" i="2"/>
  <c r="G218" i="2"/>
  <c r="G369" i="2"/>
  <c r="H368" i="2" s="1"/>
  <c r="G587" i="2"/>
  <c r="G332" i="2"/>
  <c r="C94" i="2"/>
  <c r="C304" i="2"/>
  <c r="G537" i="2"/>
  <c r="C238" i="2"/>
  <c r="C75" i="2"/>
  <c r="G330" i="2"/>
  <c r="G578" i="2"/>
  <c r="C484" i="2"/>
  <c r="G96" i="2"/>
  <c r="G16" i="2"/>
  <c r="C561" i="2"/>
  <c r="C266" i="2"/>
  <c r="C105" i="2"/>
  <c r="C241" i="2"/>
  <c r="C379" i="2"/>
  <c r="C198" i="2"/>
  <c r="G5" i="2"/>
  <c r="G436" i="2"/>
  <c r="G581" i="2"/>
  <c r="C108" i="2"/>
  <c r="C475" i="2"/>
  <c r="G109" i="2"/>
  <c r="C3" i="2"/>
  <c r="C260" i="1"/>
  <c r="E260" i="1" s="1"/>
  <c r="F260" i="1" s="1"/>
  <c r="G260" i="1" s="1"/>
  <c r="H260" i="1" s="1"/>
  <c r="I260" i="1" s="1"/>
  <c r="J260" i="1" s="1"/>
  <c r="C298" i="1"/>
  <c r="E298" i="1" s="1"/>
  <c r="F298" i="1" s="1"/>
  <c r="G298" i="1" s="1"/>
  <c r="H298" i="1" s="1"/>
  <c r="I298" i="1" s="1"/>
  <c r="J298" i="1" s="1"/>
  <c r="G8" i="2"/>
  <c r="C367" i="2"/>
  <c r="C245" i="2"/>
  <c r="C15" i="1"/>
  <c r="D15" i="1"/>
  <c r="C486" i="2"/>
  <c r="C202" i="2"/>
  <c r="G276" i="2"/>
  <c r="C463" i="2"/>
  <c r="C64" i="2"/>
  <c r="C14" i="2"/>
  <c r="G235" i="2"/>
  <c r="C277" i="2"/>
  <c r="C377" i="1"/>
  <c r="E377" i="1" s="1"/>
  <c r="F377" i="1" s="1"/>
  <c r="G377" i="1" s="1"/>
  <c r="H377" i="1" s="1"/>
  <c r="I377" i="1" s="1"/>
  <c r="J377" i="1" s="1"/>
  <c r="C330" i="1"/>
  <c r="E330" i="1" s="1"/>
  <c r="F330" i="1" s="1"/>
  <c r="G330" i="1" s="1"/>
  <c r="H330" i="1" s="1"/>
  <c r="I330" i="1" s="1"/>
  <c r="J330" i="1" s="1"/>
  <c r="C470" i="1"/>
  <c r="E470" i="1" s="1"/>
  <c r="F470" i="1" s="1"/>
  <c r="G470" i="1" s="1"/>
  <c r="H470" i="1" s="1"/>
  <c r="I470" i="1" s="1"/>
  <c r="J470" i="1" s="1"/>
  <c r="C126" i="1"/>
  <c r="G505" i="2"/>
  <c r="G184" i="2"/>
  <c r="C121" i="2"/>
  <c r="C185" i="2"/>
  <c r="G297" i="2"/>
  <c r="C8" i="2"/>
  <c r="G238" i="2"/>
  <c r="G173" i="2"/>
  <c r="C212" i="2"/>
  <c r="C358" i="2"/>
  <c r="G292" i="2"/>
  <c r="G258" i="2"/>
  <c r="G311" i="2"/>
  <c r="C519" i="2"/>
  <c r="G259" i="2"/>
  <c r="C236" i="1"/>
  <c r="E236" i="1" s="1"/>
  <c r="F236" i="1" s="1"/>
  <c r="G236" i="1" s="1"/>
  <c r="H236" i="1" s="1"/>
  <c r="I236" i="1" s="1"/>
  <c r="J236" i="1" s="1"/>
  <c r="C292" i="1"/>
  <c r="E292" i="1" s="1"/>
  <c r="F292" i="1" s="1"/>
  <c r="G292" i="1" s="1"/>
  <c r="H292" i="1" s="1"/>
  <c r="I292" i="1" s="1"/>
  <c r="J292" i="1" s="1"/>
  <c r="G363" i="2"/>
  <c r="C476" i="2"/>
  <c r="C489" i="2"/>
  <c r="G207" i="2"/>
  <c r="G568" i="2"/>
  <c r="C320" i="2"/>
  <c r="C209" i="2"/>
  <c r="G299" i="2"/>
  <c r="C237" i="2"/>
  <c r="G126" i="2"/>
  <c r="C403" i="2"/>
  <c r="G130" i="2"/>
  <c r="C82" i="2"/>
  <c r="D81" i="2" s="1"/>
  <c r="C7" i="2"/>
  <c r="C13" i="2"/>
  <c r="D12" i="2" s="1"/>
  <c r="G399" i="2"/>
  <c r="G322" i="2"/>
  <c r="G433" i="2"/>
  <c r="G159" i="2"/>
  <c r="G465" i="2"/>
  <c r="C177" i="2"/>
  <c r="C157" i="2"/>
  <c r="G342" i="2"/>
  <c r="C458" i="2"/>
  <c r="G290" i="2"/>
  <c r="C553" i="2"/>
  <c r="C529" i="2"/>
  <c r="C57" i="2"/>
  <c r="G415" i="2"/>
  <c r="G495" i="2"/>
  <c r="C275" i="2"/>
  <c r="C416" i="2"/>
  <c r="C90" i="2"/>
  <c r="G232" i="2"/>
  <c r="G515" i="2"/>
  <c r="C40" i="2"/>
  <c r="C190" i="2"/>
  <c r="C376" i="2"/>
  <c r="G256" i="2"/>
  <c r="C504" i="2"/>
  <c r="G138" i="2"/>
  <c r="H138" i="2" s="1"/>
  <c r="G534" i="2"/>
  <c r="G224" i="2"/>
  <c r="C170" i="1"/>
  <c r="E170" i="1" s="1"/>
  <c r="F170" i="1" s="1"/>
  <c r="G170" i="1" s="1"/>
  <c r="H170" i="1" s="1"/>
  <c r="I170" i="1" s="1"/>
  <c r="J170" i="1" s="1"/>
  <c r="G183" i="2"/>
  <c r="C311" i="2"/>
  <c r="G247" i="2"/>
  <c r="C137" i="2"/>
  <c r="C136" i="2"/>
  <c r="G337" i="2"/>
  <c r="G338" i="2"/>
  <c r="G12" i="2"/>
  <c r="G13" i="2"/>
  <c r="D328" i="1"/>
  <c r="C328" i="1"/>
  <c r="C476" i="1"/>
  <c r="D476" i="1"/>
  <c r="D310" i="1"/>
  <c r="C310" i="1"/>
  <c r="D21" i="1"/>
  <c r="C21" i="1"/>
  <c r="G516" i="2"/>
  <c r="G377" i="2"/>
  <c r="G298" i="2"/>
  <c r="G15" i="2"/>
  <c r="C326" i="1"/>
  <c r="E326" i="1" s="1"/>
  <c r="F326" i="1" s="1"/>
  <c r="G326" i="1" s="1"/>
  <c r="H326" i="1" s="1"/>
  <c r="I326" i="1" s="1"/>
  <c r="J326" i="1" s="1"/>
  <c r="G234" i="2"/>
  <c r="G233" i="2"/>
  <c r="G318" i="2"/>
  <c r="G317" i="2"/>
  <c r="D526" i="1"/>
  <c r="C526" i="1"/>
  <c r="D45" i="1"/>
  <c r="C45" i="1"/>
  <c r="D175" i="1"/>
  <c r="C175" i="1"/>
  <c r="C118" i="2"/>
  <c r="C117" i="2"/>
  <c r="D407" i="1"/>
  <c r="C407" i="1"/>
  <c r="C483" i="1"/>
  <c r="D483" i="1"/>
  <c r="D180" i="1"/>
  <c r="C180" i="1"/>
  <c r="C350" i="2"/>
  <c r="C351" i="2"/>
  <c r="D179" i="1"/>
  <c r="C179" i="1"/>
  <c r="D441" i="1"/>
  <c r="C441" i="1"/>
  <c r="C154" i="2"/>
  <c r="C153" i="2"/>
  <c r="C143" i="2"/>
  <c r="D41" i="1"/>
  <c r="C41" i="1"/>
  <c r="C505" i="2"/>
  <c r="C276" i="2"/>
  <c r="D234" i="1"/>
  <c r="C234" i="1"/>
  <c r="C471" i="2"/>
  <c r="D440" i="1"/>
  <c r="C440" i="1"/>
  <c r="G575" i="2"/>
  <c r="G576" i="2"/>
  <c r="D444" i="1"/>
  <c r="C444" i="1"/>
  <c r="G582" i="2"/>
  <c r="D6" i="1"/>
  <c r="C6" i="1"/>
  <c r="C151" i="1"/>
  <c r="D151" i="1"/>
  <c r="C519" i="1"/>
  <c r="D519" i="1"/>
  <c r="D500" i="1"/>
  <c r="C500" i="1"/>
  <c r="D209" i="1"/>
  <c r="C209" i="1"/>
  <c r="D595" i="1"/>
  <c r="C595" i="1"/>
  <c r="D273" i="1"/>
  <c r="C273" i="1"/>
  <c r="C246" i="2"/>
  <c r="D291" i="1"/>
  <c r="C291" i="1"/>
  <c r="C61" i="2"/>
  <c r="G335" i="2"/>
  <c r="G336" i="2"/>
  <c r="C294" i="2"/>
  <c r="C293" i="2"/>
  <c r="C467" i="2"/>
  <c r="C593" i="2"/>
  <c r="D99" i="1"/>
  <c r="C99" i="1"/>
  <c r="D367" i="1"/>
  <c r="C367" i="1"/>
  <c r="D42" i="1"/>
  <c r="C42" i="1"/>
  <c r="C185" i="1"/>
  <c r="D185" i="1"/>
  <c r="C377" i="2"/>
  <c r="G185" i="2"/>
  <c r="C89" i="2"/>
  <c r="G371" i="2"/>
  <c r="C485" i="2"/>
  <c r="G579" i="2"/>
  <c r="G530" i="2"/>
  <c r="G531" i="2"/>
  <c r="G316" i="2"/>
  <c r="G315" i="2"/>
  <c r="H314" i="2" s="1"/>
  <c r="G74" i="2"/>
  <c r="G498" i="2"/>
  <c r="G497" i="2"/>
  <c r="C107" i="2"/>
  <c r="C26" i="2"/>
  <c r="C25" i="2"/>
  <c r="G574" i="2"/>
  <c r="G573" i="2"/>
  <c r="G113" i="2"/>
  <c r="G114" i="2"/>
  <c r="C344" i="2"/>
  <c r="G354" i="2"/>
  <c r="G355" i="2"/>
  <c r="G117" i="2"/>
  <c r="G116" i="2"/>
  <c r="D493" i="1"/>
  <c r="C493" i="1"/>
  <c r="G269" i="2"/>
  <c r="G270" i="2"/>
  <c r="C266" i="1"/>
  <c r="E266" i="1" s="1"/>
  <c r="F266" i="1" s="1"/>
  <c r="G266" i="1" s="1"/>
  <c r="H266" i="1" s="1"/>
  <c r="I266" i="1" s="1"/>
  <c r="C552" i="2"/>
  <c r="C85" i="2"/>
  <c r="D84" i="2" s="1"/>
  <c r="G112" i="2"/>
  <c r="G111" i="2"/>
  <c r="C506" i="2"/>
  <c r="C507" i="2"/>
  <c r="C393" i="2"/>
  <c r="G544" i="2"/>
  <c r="G545" i="2"/>
  <c r="G352" i="2"/>
  <c r="G353" i="2"/>
  <c r="C499" i="2"/>
  <c r="C500" i="2"/>
  <c r="C483" i="2"/>
  <c r="C482" i="2"/>
  <c r="C363" i="2"/>
  <c r="C362" i="2"/>
  <c r="D168" i="1"/>
  <c r="C168" i="1"/>
  <c r="D351" i="1"/>
  <c r="C351" i="1"/>
  <c r="D329" i="1"/>
  <c r="C329" i="1"/>
  <c r="D509" i="1"/>
  <c r="C509" i="1"/>
  <c r="C199" i="1"/>
  <c r="D199" i="1"/>
  <c r="C31" i="2"/>
  <c r="D31" i="2" s="1"/>
  <c r="G380" i="2"/>
  <c r="C55" i="2"/>
  <c r="C54" i="2"/>
  <c r="D157" i="1"/>
  <c r="C157" i="1"/>
  <c r="D3" i="1"/>
  <c r="C3" i="1"/>
  <c r="G513" i="2"/>
  <c r="G514" i="2"/>
  <c r="D521" i="1"/>
  <c r="C521" i="1"/>
  <c r="G229" i="2"/>
  <c r="H228" i="2" s="1"/>
  <c r="G230" i="2"/>
  <c r="C340" i="2"/>
  <c r="C341" i="2"/>
  <c r="C222" i="1"/>
  <c r="D222" i="1"/>
  <c r="C53" i="2"/>
  <c r="G208" i="2"/>
  <c r="C28" i="2"/>
  <c r="C567" i="2"/>
  <c r="C568" i="2"/>
  <c r="C71" i="2"/>
  <c r="C72" i="2"/>
  <c r="C565" i="2"/>
  <c r="C566" i="2"/>
  <c r="C359" i="2"/>
  <c r="C360" i="2"/>
  <c r="C551" i="2"/>
  <c r="C472" i="2"/>
  <c r="C498" i="2"/>
  <c r="G326" i="2"/>
  <c r="G325" i="2"/>
  <c r="D210" i="1"/>
  <c r="C210" i="1"/>
  <c r="D369" i="1"/>
  <c r="C369" i="1"/>
  <c r="D572" i="1"/>
  <c r="C572" i="1"/>
  <c r="C401" i="1"/>
  <c r="D401" i="1"/>
  <c r="D551" i="1"/>
  <c r="C551" i="1"/>
  <c r="C381" i="1"/>
  <c r="D381" i="1"/>
  <c r="C544" i="2"/>
  <c r="C543" i="2"/>
  <c r="C239" i="1"/>
  <c r="D239" i="1"/>
  <c r="D83" i="1"/>
  <c r="C83" i="1"/>
  <c r="C128" i="2"/>
  <c r="C23" i="1"/>
  <c r="D23" i="1"/>
  <c r="D520" i="1"/>
  <c r="C520" i="1"/>
  <c r="G565" i="2"/>
  <c r="C411" i="2"/>
  <c r="C48" i="2"/>
  <c r="G170" i="2"/>
  <c r="G169" i="2"/>
  <c r="G253" i="2"/>
  <c r="C590" i="2"/>
  <c r="G536" i="2"/>
  <c r="C550" i="2"/>
  <c r="C530" i="2"/>
  <c r="C208" i="2"/>
  <c r="C82" i="1"/>
  <c r="D82" i="1"/>
  <c r="C404" i="1"/>
  <c r="D404" i="1"/>
  <c r="C163" i="1"/>
  <c r="D163" i="1"/>
  <c r="D584" i="1"/>
  <c r="C584" i="1"/>
  <c r="G470" i="2"/>
  <c r="C382" i="2"/>
  <c r="C91" i="2"/>
  <c r="G186" i="2"/>
  <c r="C425" i="2"/>
  <c r="C540" i="2"/>
  <c r="G397" i="2"/>
  <c r="C545" i="2"/>
  <c r="C517" i="2"/>
  <c r="C160" i="2"/>
  <c r="G525" i="2"/>
  <c r="G42" i="2"/>
  <c r="G302" i="2"/>
  <c r="G555" i="2"/>
  <c r="C436" i="2"/>
  <c r="C437" i="2"/>
  <c r="D450" i="1"/>
  <c r="C450" i="1"/>
  <c r="G464" i="2"/>
  <c r="C176" i="2"/>
  <c r="C201" i="2"/>
  <c r="G440" i="2"/>
  <c r="G124" i="2"/>
  <c r="C163" i="2"/>
  <c r="C4" i="2"/>
  <c r="G200" i="2"/>
  <c r="G381" i="2"/>
  <c r="G98" i="2"/>
  <c r="G274" i="2"/>
  <c r="G473" i="2"/>
  <c r="C268" i="2"/>
  <c r="C481" i="1"/>
  <c r="C131" i="1"/>
  <c r="D374" i="1"/>
  <c r="E374" i="1" s="1"/>
  <c r="F374" i="1" s="1"/>
  <c r="G374" i="1" s="1"/>
  <c r="H374" i="1" s="1"/>
  <c r="I374" i="1" s="1"/>
  <c r="J374" i="1" s="1"/>
  <c r="D228" i="1"/>
  <c r="E228" i="1" s="1"/>
  <c r="F228" i="1" s="1"/>
  <c r="C130" i="1"/>
  <c r="D130" i="1"/>
  <c r="C466" i="2"/>
  <c r="D20" i="1"/>
  <c r="C20" i="1"/>
  <c r="C78" i="2"/>
  <c r="C125" i="2"/>
  <c r="C331" i="2"/>
  <c r="C129" i="2"/>
  <c r="C130" i="2"/>
  <c r="G97" i="2"/>
  <c r="G503" i="2"/>
  <c r="C265" i="2"/>
  <c r="C515" i="1"/>
  <c r="D149" i="1"/>
  <c r="C578" i="1"/>
  <c r="E578" i="1" s="1"/>
  <c r="F578" i="1" s="1"/>
  <c r="C531" i="1"/>
  <c r="D531" i="1"/>
  <c r="C321" i="2"/>
  <c r="G347" i="2"/>
  <c r="C186" i="2"/>
  <c r="C213" i="2"/>
  <c r="G455" i="2"/>
  <c r="C15" i="2"/>
  <c r="G286" i="2"/>
  <c r="C180" i="2"/>
  <c r="G416" i="2"/>
  <c r="C233" i="2"/>
  <c r="C371" i="2"/>
  <c r="C516" i="2"/>
  <c r="G294" i="2"/>
  <c r="C542" i="2"/>
  <c r="C59" i="2"/>
  <c r="C477" i="2"/>
  <c r="C478" i="2"/>
  <c r="C155" i="2"/>
  <c r="C482" i="1"/>
  <c r="E482" i="1" s="1"/>
  <c r="F482" i="1" s="1"/>
  <c r="G482" i="1" s="1"/>
  <c r="H482" i="1" s="1"/>
  <c r="I482" i="1" s="1"/>
  <c r="J482" i="1" s="1"/>
  <c r="C330" i="2"/>
  <c r="C199" i="2"/>
  <c r="C221" i="2"/>
  <c r="G402" i="2"/>
  <c r="G403" i="2"/>
  <c r="C191" i="2"/>
  <c r="G383" i="2"/>
  <c r="G55" i="2"/>
  <c r="G189" i="2"/>
  <c r="C148" i="2"/>
  <c r="D147" i="2" s="1"/>
  <c r="C380" i="2"/>
  <c r="G541" i="2"/>
  <c r="G548" i="2"/>
  <c r="H547" i="2" s="1"/>
  <c r="C332" i="2"/>
  <c r="C586" i="2"/>
  <c r="G165" i="2"/>
  <c r="C356" i="1"/>
  <c r="E356" i="1" s="1"/>
  <c r="F356" i="1" s="1"/>
  <c r="G356" i="1" s="1"/>
  <c r="H356" i="1" s="1"/>
  <c r="I356" i="1" s="1"/>
  <c r="D522" i="1"/>
  <c r="E522" i="1" s="1"/>
  <c r="F522" i="1" s="1"/>
  <c r="G522" i="1" s="1"/>
  <c r="H522" i="1" s="1"/>
  <c r="I522" i="1" s="1"/>
  <c r="J522" i="1" s="1"/>
  <c r="C249" i="2"/>
  <c r="C364" i="1"/>
  <c r="E364" i="1" s="1"/>
  <c r="D486" i="1"/>
  <c r="C486" i="1"/>
  <c r="C529" i="1"/>
  <c r="D529" i="1"/>
  <c r="C193" i="1"/>
  <c r="D193" i="1"/>
  <c r="G289" i="2"/>
  <c r="C65" i="1"/>
  <c r="D65" i="1"/>
  <c r="G432" i="2"/>
  <c r="D296" i="1"/>
  <c r="C296" i="1"/>
  <c r="D255" i="1"/>
  <c r="C255" i="1"/>
  <c r="C287" i="2"/>
  <c r="D286" i="2" s="1"/>
  <c r="C487" i="1"/>
  <c r="D487" i="1"/>
  <c r="D115" i="1"/>
  <c r="C115" i="1"/>
  <c r="D318" i="1"/>
  <c r="C318" i="1"/>
  <c r="C503" i="2"/>
  <c r="C230" i="1"/>
  <c r="D230" i="1"/>
  <c r="D66" i="1"/>
  <c r="C66" i="1"/>
  <c r="C256" i="2"/>
  <c r="D150" i="1"/>
  <c r="C150" i="1"/>
  <c r="G312" i="2"/>
  <c r="G9" i="2"/>
  <c r="G483" i="2"/>
  <c r="G225" i="2"/>
  <c r="G128" i="2"/>
  <c r="G506" i="2"/>
  <c r="C17" i="2"/>
  <c r="G394" i="2"/>
  <c r="G586" i="2"/>
  <c r="C156" i="2"/>
  <c r="G293" i="2"/>
  <c r="G600" i="2"/>
  <c r="G250" i="2"/>
  <c r="C390" i="2"/>
  <c r="C536" i="2"/>
  <c r="C211" i="2"/>
  <c r="C460" i="2"/>
  <c r="C148" i="1"/>
  <c r="D148" i="1"/>
  <c r="C419" i="2"/>
  <c r="D391" i="1"/>
  <c r="C391" i="1"/>
  <c r="C9" i="2"/>
  <c r="C480" i="2"/>
  <c r="C11" i="2"/>
  <c r="G213" i="2"/>
  <c r="H212" i="2" s="1"/>
  <c r="C253" i="2"/>
  <c r="G427" i="2"/>
  <c r="G490" i="2"/>
  <c r="G115" i="2"/>
  <c r="C562" i="2"/>
  <c r="C79" i="2"/>
  <c r="C317" i="2"/>
  <c r="G80" i="2"/>
  <c r="C220" i="2"/>
  <c r="C468" i="2"/>
  <c r="C436" i="1"/>
  <c r="C546" i="1"/>
  <c r="G313" i="2"/>
  <c r="C370" i="1"/>
  <c r="D370" i="1"/>
  <c r="D413" i="1"/>
  <c r="C413" i="1"/>
  <c r="G277" i="2"/>
  <c r="G494" i="2"/>
  <c r="C279" i="2"/>
  <c r="C229" i="2"/>
  <c r="C36" i="2"/>
  <c r="C123" i="2"/>
  <c r="C337" i="1"/>
  <c r="C938" i="1" s="1"/>
  <c r="C552" i="1"/>
  <c r="C51" i="1"/>
  <c r="E51" i="1" s="1"/>
  <c r="F51" i="1" s="1"/>
  <c r="G51" i="1" s="1"/>
  <c r="H51" i="1" s="1"/>
  <c r="I51" i="1" s="1"/>
  <c r="J51" i="1" s="1"/>
  <c r="C237" i="1"/>
  <c r="D237" i="1"/>
  <c r="C97" i="1"/>
  <c r="D97" i="1"/>
  <c r="D361" i="1"/>
  <c r="C361" i="1"/>
  <c r="C434" i="1"/>
  <c r="D434" i="1"/>
  <c r="G265" i="2"/>
  <c r="C291" i="2"/>
  <c r="C538" i="2"/>
  <c r="G36" i="2"/>
  <c r="C67" i="2"/>
  <c r="G539" i="2"/>
  <c r="C47" i="2"/>
  <c r="G132" i="2"/>
  <c r="G448" i="2"/>
  <c r="G323" i="2"/>
  <c r="C308" i="2"/>
  <c r="D165" i="1"/>
  <c r="C165" i="1"/>
  <c r="D569" i="1"/>
  <c r="C569" i="1"/>
  <c r="G264" i="2"/>
  <c r="G263" i="2"/>
  <c r="G122" i="2"/>
  <c r="G123" i="2"/>
  <c r="C582" i="2"/>
  <c r="C225" i="2"/>
  <c r="G348" i="2"/>
  <c r="G445" i="2"/>
  <c r="D324" i="1"/>
  <c r="C324" i="1"/>
  <c r="D226" i="1"/>
  <c r="C226" i="1"/>
  <c r="C484" i="1"/>
  <c r="D484" i="1"/>
  <c r="D166" i="1"/>
  <c r="C166" i="1"/>
  <c r="D315" i="1"/>
  <c r="C315" i="1"/>
  <c r="C577" i="1"/>
  <c r="D577" i="1"/>
  <c r="C258" i="2"/>
  <c r="C259" i="2"/>
  <c r="C499" i="1"/>
  <c r="D499" i="1"/>
  <c r="C92" i="2"/>
  <c r="G438" i="2"/>
  <c r="G439" i="2"/>
  <c r="C257" i="1"/>
  <c r="D257" i="1"/>
  <c r="D331" i="1"/>
  <c r="C331" i="1"/>
  <c r="G561" i="2"/>
  <c r="G81" i="2"/>
  <c r="G82" i="2"/>
  <c r="G51" i="2"/>
  <c r="G50" i="2"/>
  <c r="C518" i="2"/>
  <c r="C594" i="2"/>
  <c r="D280" i="1"/>
  <c r="C280" i="1"/>
  <c r="C541" i="1"/>
  <c r="D541" i="1"/>
  <c r="G161" i="2"/>
  <c r="G175" i="2"/>
  <c r="G176" i="2"/>
  <c r="C240" i="1"/>
  <c r="D240" i="1"/>
  <c r="C496" i="1"/>
  <c r="D496" i="1"/>
  <c r="C386" i="2"/>
  <c r="C171" i="2"/>
  <c r="D265" i="1"/>
  <c r="C265" i="1"/>
  <c r="D244" i="1"/>
  <c r="C244" i="1"/>
  <c r="D516" i="1"/>
  <c r="C516" i="1"/>
  <c r="C566" i="1"/>
  <c r="D566" i="1"/>
  <c r="D558" i="1"/>
  <c r="C558" i="1"/>
  <c r="D107" i="1"/>
  <c r="C107" i="1"/>
  <c r="G6" i="2"/>
  <c r="G7" i="2"/>
  <c r="C573" i="2"/>
  <c r="G485" i="2"/>
  <c r="C303" i="2"/>
  <c r="G454" i="2"/>
  <c r="C423" i="2"/>
  <c r="C541" i="2"/>
  <c r="C381" i="2"/>
  <c r="G372" i="2"/>
  <c r="G533" i="2"/>
  <c r="C204" i="2"/>
  <c r="G572" i="2"/>
  <c r="C140" i="2"/>
  <c r="C373" i="2"/>
  <c r="C51" i="2"/>
  <c r="C207" i="2"/>
  <c r="G47" i="2"/>
  <c r="G499" i="2"/>
  <c r="C200" i="2"/>
  <c r="C585" i="2"/>
  <c r="C414" i="2"/>
  <c r="G179" i="2"/>
  <c r="G39" i="2"/>
  <c r="G430" i="2"/>
  <c r="G474" i="2"/>
  <c r="G472" i="2"/>
  <c r="D394" i="1"/>
  <c r="C394" i="1"/>
  <c r="D40" i="1"/>
  <c r="C40" i="1"/>
  <c r="D122" i="1"/>
  <c r="C122" i="1"/>
  <c r="D451" i="1"/>
  <c r="C451" i="1"/>
  <c r="G357" i="2"/>
  <c r="G356" i="2"/>
  <c r="G592" i="2"/>
  <c r="G591" i="2"/>
  <c r="H590" i="2" s="1"/>
  <c r="C147" i="1"/>
  <c r="D147" i="1"/>
  <c r="C425" i="1"/>
  <c r="D425" i="1"/>
  <c r="G386" i="2"/>
  <c r="G385" i="2"/>
  <c r="D589" i="1"/>
  <c r="C589" i="1"/>
  <c r="D62" i="1"/>
  <c r="C62" i="1"/>
  <c r="D419" i="1"/>
  <c r="C419" i="1"/>
  <c r="C112" i="2"/>
  <c r="C113" i="2"/>
  <c r="G320" i="2"/>
  <c r="G319" i="2"/>
  <c r="D501" i="1"/>
  <c r="C501" i="1"/>
  <c r="C528" i="2"/>
  <c r="C160" i="1"/>
  <c r="D160" i="1"/>
  <c r="C416" i="1"/>
  <c r="D416" i="1"/>
  <c r="C58" i="2"/>
  <c r="D11" i="1"/>
  <c r="C11" i="1"/>
  <c r="C267" i="1"/>
  <c r="D267" i="1"/>
  <c r="C518" i="1"/>
  <c r="D518" i="1"/>
  <c r="G120" i="2"/>
  <c r="G119" i="2"/>
  <c r="D599" i="1"/>
  <c r="C599" i="1"/>
  <c r="C571" i="2"/>
  <c r="C39" i="2"/>
  <c r="C496" i="2"/>
  <c r="C497" i="2"/>
  <c r="G20" i="2"/>
  <c r="C280" i="2"/>
  <c r="C281" i="2"/>
  <c r="G406" i="2"/>
  <c r="D559" i="1"/>
  <c r="C559" i="1"/>
  <c r="D332" i="1"/>
  <c r="C332" i="1"/>
  <c r="G28" i="2"/>
  <c r="E514" i="1"/>
  <c r="F514" i="1" s="1"/>
  <c r="G514" i="1" s="1"/>
  <c r="H514" i="1" s="1"/>
  <c r="I514" i="1" s="1"/>
  <c r="J514" i="1" s="1"/>
  <c r="G519" i="2"/>
  <c r="H518" i="2" s="1"/>
  <c r="D294" i="1"/>
  <c r="C294" i="1"/>
  <c r="D478" i="1"/>
  <c r="C478" i="1"/>
  <c r="C208" i="1"/>
  <c r="D208" i="1"/>
  <c r="D59" i="1"/>
  <c r="C59" i="1"/>
  <c r="G30" i="2"/>
  <c r="G29" i="2"/>
  <c r="G301" i="2"/>
  <c r="G300" i="2"/>
  <c r="G365" i="2"/>
  <c r="G364" i="2"/>
  <c r="D378" i="1"/>
  <c r="C378" i="1"/>
  <c r="D232" i="1"/>
  <c r="C232" i="1"/>
  <c r="D457" i="1"/>
  <c r="C457" i="1"/>
  <c r="C504" i="1"/>
  <c r="D504" i="1"/>
  <c r="D498" i="1"/>
  <c r="C498" i="1"/>
  <c r="C480" i="1"/>
  <c r="D480" i="1"/>
  <c r="D591" i="1"/>
  <c r="C591" i="1"/>
  <c r="G552" i="2"/>
  <c r="G551" i="2"/>
  <c r="G309" i="2"/>
  <c r="G308" i="2"/>
  <c r="C528" i="1"/>
  <c r="D528" i="1"/>
  <c r="C42" i="2"/>
  <c r="C43" i="2"/>
  <c r="C182" i="2"/>
  <c r="C183" i="2"/>
  <c r="C546" i="2"/>
  <c r="C288" i="2"/>
  <c r="D438" i="1"/>
  <c r="C438" i="1"/>
  <c r="D238" i="1"/>
  <c r="C238" i="1"/>
  <c r="D548" i="1"/>
  <c r="C548" i="1"/>
  <c r="D477" i="1"/>
  <c r="C477" i="1"/>
  <c r="D178" i="1"/>
  <c r="C178" i="1"/>
  <c r="D309" i="1"/>
  <c r="C309" i="1"/>
  <c r="D91" i="1"/>
  <c r="C91" i="1"/>
  <c r="D598" i="1"/>
  <c r="C598" i="1"/>
  <c r="C319" i="2"/>
  <c r="C318" i="2"/>
  <c r="C544" i="1"/>
  <c r="D544" i="1"/>
  <c r="G392" i="2"/>
  <c r="G441" i="2"/>
  <c r="C269" i="1"/>
  <c r="D269" i="1"/>
  <c r="D184" i="1"/>
  <c r="C184" i="1"/>
  <c r="C399" i="2"/>
  <c r="C400" i="2"/>
  <c r="C512" i="1"/>
  <c r="D512" i="1"/>
  <c r="G285" i="2"/>
  <c r="G284" i="2"/>
  <c r="C98" i="2"/>
  <c r="C99" i="2"/>
  <c r="C430" i="2"/>
  <c r="C431" i="2"/>
  <c r="C65" i="2"/>
  <c r="C66" i="2"/>
  <c r="C120" i="2"/>
  <c r="E183" i="1"/>
  <c r="F183" i="1" s="1"/>
  <c r="G183" i="1" s="1"/>
  <c r="H183" i="1" s="1"/>
  <c r="I183" i="1" s="1"/>
  <c r="J183" i="1" s="1"/>
  <c r="G456" i="2"/>
  <c r="G564" i="2"/>
  <c r="G197" i="2"/>
  <c r="H196" i="2" s="1"/>
  <c r="C175" i="2"/>
  <c r="G303" i="2"/>
  <c r="G359" i="2"/>
  <c r="G71" i="2"/>
  <c r="G188" i="2"/>
  <c r="C312" i="2"/>
  <c r="C313" i="2"/>
  <c r="F603" i="2"/>
  <c r="G227" i="2"/>
  <c r="G295" i="2"/>
  <c r="G296" i="2"/>
  <c r="G540" i="2"/>
  <c r="G349" i="2"/>
  <c r="G182" i="2"/>
  <c r="C342" i="1"/>
  <c r="D342" i="1"/>
  <c r="C369" i="2"/>
  <c r="C526" i="2"/>
  <c r="G167" i="2"/>
  <c r="G417" i="2"/>
  <c r="C16" i="2"/>
  <c r="C168" i="2"/>
  <c r="C420" i="2"/>
  <c r="C421" i="2"/>
  <c r="C385" i="1"/>
  <c r="D385" i="1"/>
  <c r="C33" i="1"/>
  <c r="D33" i="1"/>
  <c r="D214" i="1"/>
  <c r="C214" i="1"/>
  <c r="D471" i="1"/>
  <c r="C471" i="1"/>
  <c r="D359" i="1"/>
  <c r="C359" i="1"/>
  <c r="C153" i="1"/>
  <c r="D153" i="1"/>
  <c r="C445" i="1"/>
  <c r="D445" i="1"/>
  <c r="G150" i="2"/>
  <c r="D68" i="1"/>
  <c r="C68" i="1"/>
  <c r="D439" i="1"/>
  <c r="C439" i="1"/>
  <c r="C126" i="2"/>
  <c r="C127" i="2"/>
  <c r="D530" i="1"/>
  <c r="C530" i="1"/>
  <c r="C176" i="1"/>
  <c r="D176" i="1"/>
  <c r="C432" i="1"/>
  <c r="D432" i="1"/>
  <c r="G67" i="2"/>
  <c r="G68" i="2"/>
  <c r="C428" i="2"/>
  <c r="C429" i="2"/>
  <c r="C27" i="1"/>
  <c r="D27" i="1"/>
  <c r="D283" i="1"/>
  <c r="C283" i="1"/>
  <c r="D537" i="1"/>
  <c r="C537" i="1"/>
  <c r="G329" i="2"/>
  <c r="C5" i="2"/>
  <c r="C284" i="2"/>
  <c r="C285" i="2"/>
  <c r="D285" i="2" s="1"/>
  <c r="G425" i="2"/>
  <c r="G526" i="2"/>
  <c r="G199" i="2"/>
  <c r="C384" i="2"/>
  <c r="C385" i="2"/>
  <c r="G384" i="2"/>
  <c r="G145" i="2"/>
  <c r="G146" i="2"/>
  <c r="G288" i="2"/>
  <c r="G287" i="2"/>
  <c r="G414" i="2"/>
  <c r="G566" i="2"/>
  <c r="G567" i="2"/>
  <c r="D547" i="1"/>
  <c r="C547" i="1"/>
  <c r="C316" i="1"/>
  <c r="D316" i="1"/>
  <c r="G187" i="2"/>
  <c r="D510" i="1"/>
  <c r="C510" i="1"/>
  <c r="D418" i="1"/>
  <c r="C418" i="1"/>
  <c r="C464" i="1"/>
  <c r="D464" i="1"/>
  <c r="C164" i="2"/>
  <c r="C165" i="2"/>
  <c r="G279" i="2"/>
  <c r="G280" i="2"/>
  <c r="C290" i="1"/>
  <c r="D290" i="1"/>
  <c r="D525" i="1"/>
  <c r="C525" i="1"/>
  <c r="D172" i="1"/>
  <c r="C172" i="1"/>
  <c r="D293" i="1"/>
  <c r="C293" i="1"/>
  <c r="C224" i="1"/>
  <c r="D224" i="1"/>
  <c r="D75" i="1"/>
  <c r="C75" i="1"/>
  <c r="C407" i="2"/>
  <c r="C408" i="2"/>
  <c r="C440" i="2"/>
  <c r="C441" i="2"/>
  <c r="C263" i="1"/>
  <c r="D263" i="1"/>
  <c r="D534" i="1"/>
  <c r="C534" i="1"/>
  <c r="C347" i="1"/>
  <c r="D347" i="1"/>
  <c r="G462" i="2"/>
  <c r="G275" i="2"/>
  <c r="G466" i="2"/>
  <c r="D497" i="1"/>
  <c r="C497" i="1"/>
  <c r="D573" i="1"/>
  <c r="C573" i="1"/>
  <c r="C187" i="2"/>
  <c r="C188" i="2"/>
  <c r="D341" i="1"/>
  <c r="C341" i="1"/>
  <c r="C256" i="1"/>
  <c r="D256" i="1"/>
  <c r="C307" i="2"/>
  <c r="C306" i="2"/>
  <c r="D363" i="1"/>
  <c r="C363" i="1"/>
  <c r="G382" i="2"/>
  <c r="C560" i="1"/>
  <c r="D560" i="1"/>
  <c r="C427" i="2"/>
  <c r="C426" i="2"/>
  <c r="G463" i="2"/>
  <c r="D575" i="2"/>
  <c r="C354" i="2"/>
  <c r="C531" i="2"/>
  <c r="G362" i="2"/>
  <c r="C456" i="2"/>
  <c r="C534" i="2"/>
  <c r="G556" i="2"/>
  <c r="C376" i="1"/>
  <c r="D376" i="1"/>
  <c r="C161" i="2"/>
  <c r="D161" i="2" s="1"/>
  <c r="E34" i="1"/>
  <c r="F34" i="1" s="1"/>
  <c r="B603" i="2"/>
  <c r="C587" i="2"/>
  <c r="C494" i="2"/>
  <c r="G562" i="2"/>
  <c r="C327" i="2"/>
  <c r="C74" i="2"/>
  <c r="C350" i="1"/>
  <c r="D350" i="1"/>
  <c r="E24" i="1"/>
  <c r="F24" i="1" s="1"/>
  <c r="G24" i="1" s="1"/>
  <c r="H24" i="1" s="1"/>
  <c r="I24" i="1" s="1"/>
  <c r="C356" i="2"/>
  <c r="C357" i="2"/>
  <c r="D220" i="1"/>
  <c r="C220" i="1"/>
  <c r="D490" i="1"/>
  <c r="C490" i="1"/>
  <c r="C149" i="2"/>
  <c r="G396" i="2"/>
  <c r="G395" i="2"/>
  <c r="D398" i="1"/>
  <c r="C398" i="1"/>
  <c r="C159" i="1"/>
  <c r="D159" i="1"/>
  <c r="C465" i="1"/>
  <c r="D465" i="1"/>
  <c r="G162" i="2"/>
  <c r="D74" i="1"/>
  <c r="C74" i="1"/>
  <c r="D458" i="1"/>
  <c r="C458" i="1"/>
  <c r="C345" i="2"/>
  <c r="C346" i="2"/>
  <c r="C579" i="2"/>
  <c r="D550" i="1"/>
  <c r="C550" i="1"/>
  <c r="G358" i="2"/>
  <c r="G550" i="2"/>
  <c r="C192" i="1"/>
  <c r="D192" i="1"/>
  <c r="C448" i="1"/>
  <c r="D448" i="1"/>
  <c r="G76" i="2"/>
  <c r="G77" i="2"/>
  <c r="H77" i="2" s="1"/>
  <c r="G449" i="2"/>
  <c r="G450" i="2"/>
  <c r="D43" i="1"/>
  <c r="C43" i="1"/>
  <c r="D299" i="1"/>
  <c r="C299" i="1"/>
  <c r="D557" i="1"/>
  <c r="C557" i="1"/>
  <c r="G140" i="2"/>
  <c r="H139" i="2" s="1"/>
  <c r="G21" i="2"/>
  <c r="G22" i="2"/>
  <c r="G155" i="2"/>
  <c r="H154" i="2" s="1"/>
  <c r="G156" i="2"/>
  <c r="C251" i="2"/>
  <c r="C250" i="2"/>
  <c r="G388" i="2"/>
  <c r="G389" i="2"/>
  <c r="G510" i="2"/>
  <c r="G511" i="2"/>
  <c r="C152" i="2"/>
  <c r="G272" i="2"/>
  <c r="G271" i="2"/>
  <c r="G152" i="2"/>
  <c r="G153" i="2"/>
  <c r="G422" i="2"/>
  <c r="D306" i="1"/>
  <c r="C306" i="1"/>
  <c r="C133" i="2"/>
  <c r="C580" i="2"/>
  <c r="G43" i="2"/>
  <c r="D582" i="1"/>
  <c r="C582" i="1"/>
  <c r="C16" i="1"/>
  <c r="D16" i="1"/>
  <c r="C123" i="1"/>
  <c r="D123" i="1"/>
  <c r="C336" i="2"/>
  <c r="G105" i="2"/>
  <c r="D556" i="1"/>
  <c r="C556" i="1"/>
  <c r="D287" i="1"/>
  <c r="C287" i="1"/>
  <c r="C13" i="1"/>
  <c r="D13" i="1"/>
  <c r="D373" i="1"/>
  <c r="C373" i="1"/>
  <c r="C32" i="1"/>
  <c r="D32" i="1"/>
  <c r="C328" i="2"/>
  <c r="G25" i="2"/>
  <c r="G344" i="2"/>
  <c r="C398" i="2"/>
  <c r="C481" i="2"/>
  <c r="C556" i="2"/>
  <c r="D146" i="2"/>
  <c r="C197" i="2"/>
  <c r="C397" i="2"/>
  <c r="C594" i="1"/>
  <c r="D594" i="1"/>
  <c r="D205" i="1"/>
  <c r="C205" i="1"/>
  <c r="D580" i="1"/>
  <c r="C580" i="1"/>
  <c r="D307" i="1"/>
  <c r="C307" i="1"/>
  <c r="C21" i="2"/>
  <c r="C19" i="1"/>
  <c r="D19" i="1"/>
  <c r="C301" i="1"/>
  <c r="D301" i="1"/>
  <c r="G33" i="2"/>
  <c r="C522" i="2"/>
  <c r="D202" i="1"/>
  <c r="C202" i="1"/>
  <c r="D389" i="1"/>
  <c r="C389" i="1"/>
  <c r="G56" i="2"/>
  <c r="C264" i="2"/>
  <c r="C439" i="2"/>
  <c r="C48" i="1"/>
  <c r="D48" i="1"/>
  <c r="C304" i="1"/>
  <c r="D304" i="1"/>
  <c r="C563" i="1"/>
  <c r="D563" i="1"/>
  <c r="D155" i="1"/>
  <c r="C155" i="1"/>
  <c r="D411" i="1"/>
  <c r="C411" i="1"/>
  <c r="C234" i="2"/>
  <c r="D517" i="1"/>
  <c r="C517" i="1"/>
  <c r="C215" i="2"/>
  <c r="C23" i="2"/>
  <c r="G172" i="2"/>
  <c r="C454" i="2"/>
  <c r="C539" i="1"/>
  <c r="D539" i="1"/>
  <c r="G407" i="2"/>
  <c r="G408" i="2"/>
  <c r="H408" i="2" s="1"/>
  <c r="G553" i="2"/>
  <c r="G554" i="2"/>
  <c r="G443" i="2"/>
  <c r="G569" i="2"/>
  <c r="G570" i="2"/>
  <c r="C227" i="2"/>
  <c r="C455" i="1"/>
  <c r="D455" i="1"/>
  <c r="C258" i="1"/>
  <c r="D258" i="1"/>
  <c r="D250" i="1"/>
  <c r="C250" i="1"/>
  <c r="C275" i="1"/>
  <c r="D275" i="1"/>
  <c r="G201" i="2"/>
  <c r="C524" i="1"/>
  <c r="D524" i="1"/>
  <c r="D489" i="1"/>
  <c r="C489" i="1"/>
  <c r="C296" i="2"/>
  <c r="C281" i="1"/>
  <c r="D281" i="1"/>
  <c r="D543" i="1"/>
  <c r="C543" i="1"/>
  <c r="D139" i="1"/>
  <c r="C139" i="1"/>
  <c r="C597" i="2"/>
  <c r="C444" i="2"/>
  <c r="C347" i="2"/>
  <c r="C348" i="2"/>
  <c r="C242" i="1"/>
  <c r="D242" i="1"/>
  <c r="D570" i="1"/>
  <c r="C570" i="1"/>
  <c r="D198" i="1"/>
  <c r="C198" i="1"/>
  <c r="D86" i="1"/>
  <c r="C86" i="1"/>
  <c r="D333" i="1"/>
  <c r="C333" i="1"/>
  <c r="C34" i="2"/>
  <c r="C33" i="2"/>
  <c r="D32" i="2" s="1"/>
  <c r="C25" i="1"/>
  <c r="D25" i="1"/>
  <c r="C321" i="1"/>
  <c r="D321" i="1"/>
  <c r="C49" i="2"/>
  <c r="D295" i="1"/>
  <c r="C295" i="1"/>
  <c r="C239" i="2"/>
  <c r="C240" i="2"/>
  <c r="D405" i="1"/>
  <c r="C405" i="1"/>
  <c r="C64" i="1"/>
  <c r="D64" i="1"/>
  <c r="C320" i="1"/>
  <c r="D320" i="1"/>
  <c r="C583" i="1"/>
  <c r="D583" i="1"/>
  <c r="D171" i="1"/>
  <c r="C171" i="1"/>
  <c r="D427" i="1"/>
  <c r="C427" i="1"/>
  <c r="C244" i="2"/>
  <c r="G429" i="2"/>
  <c r="D533" i="1"/>
  <c r="C533" i="1"/>
  <c r="G88" i="2"/>
  <c r="G507" i="2"/>
  <c r="C555" i="1"/>
  <c r="D555" i="1"/>
  <c r="C417" i="2"/>
  <c r="C418" i="2"/>
  <c r="C563" i="2"/>
  <c r="G210" i="2"/>
  <c r="C235" i="2"/>
  <c r="G411" i="2"/>
  <c r="D379" i="1"/>
  <c r="C379" i="1"/>
  <c r="G64" i="2"/>
  <c r="G65" i="2"/>
  <c r="C249" i="1"/>
  <c r="D249" i="1"/>
  <c r="C212" i="1"/>
  <c r="D212" i="1"/>
  <c r="C139" i="2"/>
  <c r="D395" i="1"/>
  <c r="C395" i="1"/>
  <c r="C297" i="2"/>
  <c r="C513" i="2"/>
  <c r="G599" i="2"/>
  <c r="C80" i="2"/>
  <c r="D80" i="2" s="1"/>
  <c r="D527" i="1"/>
  <c r="C527" i="1"/>
  <c r="D152" i="1"/>
  <c r="C152" i="1"/>
  <c r="D92" i="1"/>
  <c r="C92" i="1"/>
  <c r="D353" i="1"/>
  <c r="C353" i="1"/>
  <c r="C31" i="1"/>
  <c r="D31" i="1"/>
  <c r="C327" i="1"/>
  <c r="D327" i="1"/>
  <c r="G61" i="2"/>
  <c r="D314" i="1"/>
  <c r="C314" i="1"/>
  <c r="G49" i="2"/>
  <c r="D421" i="1"/>
  <c r="C421" i="1"/>
  <c r="C87" i="2"/>
  <c r="C86" i="2"/>
  <c r="C80" i="1"/>
  <c r="D80" i="1"/>
  <c r="C336" i="1"/>
  <c r="D336" i="1"/>
  <c r="D187" i="1"/>
  <c r="C187" i="1"/>
  <c r="D443" i="1"/>
  <c r="C443" i="1"/>
  <c r="G58" i="2"/>
  <c r="D549" i="1"/>
  <c r="C549" i="1"/>
  <c r="C571" i="1"/>
  <c r="D571" i="1"/>
  <c r="C572" i="2"/>
  <c r="C459" i="2"/>
  <c r="C339" i="2"/>
  <c r="C242" i="2"/>
  <c r="D532" i="1"/>
  <c r="C532" i="1"/>
  <c r="D600" i="1"/>
  <c r="C600" i="1"/>
  <c r="C7" i="1"/>
  <c r="D7" i="1"/>
  <c r="C190" i="1"/>
  <c r="D190" i="1"/>
  <c r="D357" i="1"/>
  <c r="C357" i="1"/>
  <c r="C272" i="1"/>
  <c r="D272" i="1"/>
  <c r="C576" i="1"/>
  <c r="D576" i="1"/>
  <c r="D196" i="1"/>
  <c r="C196" i="1"/>
  <c r="C288" i="1"/>
  <c r="D288" i="1"/>
  <c r="C222" i="2"/>
  <c r="D523" i="1"/>
  <c r="C523" i="1"/>
  <c r="C445" i="2"/>
  <c r="C263" i="2"/>
  <c r="C219" i="2"/>
  <c r="C261" i="2"/>
  <c r="C226" i="2"/>
  <c r="C508" i="1"/>
  <c r="D508" i="1"/>
  <c r="D145" i="1"/>
  <c r="C145" i="1"/>
  <c r="D98" i="1"/>
  <c r="C98" i="1"/>
  <c r="D372" i="1"/>
  <c r="C372" i="1"/>
  <c r="D37" i="1"/>
  <c r="C37" i="1"/>
  <c r="D346" i="1"/>
  <c r="C346" i="1"/>
  <c r="C38" i="1"/>
  <c r="D38" i="1"/>
  <c r="D340" i="1"/>
  <c r="C340" i="1"/>
  <c r="C62" i="2"/>
  <c r="C63" i="2"/>
  <c r="D437" i="1"/>
  <c r="C437" i="1"/>
  <c r="C96" i="1"/>
  <c r="D96" i="1"/>
  <c r="C352" i="1"/>
  <c r="D352" i="1"/>
  <c r="G190" i="2"/>
  <c r="C203" i="1"/>
  <c r="D203" i="1"/>
  <c r="D459" i="1"/>
  <c r="C459" i="1"/>
  <c r="C68" i="2"/>
  <c r="C450" i="2"/>
  <c r="D565" i="1"/>
  <c r="C565" i="1"/>
  <c r="G593" i="2"/>
  <c r="G226" i="2"/>
  <c r="G108" i="2"/>
  <c r="G249" i="2"/>
  <c r="G504" i="2"/>
  <c r="C192" i="2"/>
  <c r="C473" i="1"/>
  <c r="D473" i="1"/>
  <c r="D100" i="1"/>
  <c r="C100" i="1"/>
  <c r="D104" i="1"/>
  <c r="C104" i="1"/>
  <c r="D392" i="1"/>
  <c r="C392" i="1"/>
  <c r="C129" i="1"/>
  <c r="D129" i="1"/>
  <c r="C366" i="1"/>
  <c r="D366" i="1"/>
  <c r="C343" i="2"/>
  <c r="C592" i="2"/>
  <c r="D44" i="1"/>
  <c r="C44" i="1"/>
  <c r="D360" i="1"/>
  <c r="C360" i="1"/>
  <c r="D453" i="1"/>
  <c r="C453" i="1"/>
  <c r="G305" i="2"/>
  <c r="C112" i="1"/>
  <c r="D112" i="1"/>
  <c r="C368" i="1"/>
  <c r="D368" i="1"/>
  <c r="C383" i="2"/>
  <c r="D219" i="1"/>
  <c r="C219" i="1"/>
  <c r="D475" i="1"/>
  <c r="C475" i="1"/>
  <c r="C462" i="2"/>
  <c r="D581" i="1"/>
  <c r="C581" i="1"/>
  <c r="G482" i="2"/>
  <c r="D585" i="1"/>
  <c r="C585" i="1"/>
  <c r="G437" i="2"/>
  <c r="C122" i="2"/>
  <c r="D197" i="1"/>
  <c r="C197" i="1"/>
  <c r="G174" i="2"/>
  <c r="D463" i="1"/>
  <c r="C463" i="1"/>
  <c r="D93" i="1"/>
  <c r="C93" i="1"/>
  <c r="D110" i="1"/>
  <c r="C110" i="1"/>
  <c r="D412" i="1"/>
  <c r="C412" i="1"/>
  <c r="G304" i="2"/>
  <c r="C135" i="1"/>
  <c r="D135" i="1"/>
  <c r="C386" i="1"/>
  <c r="D386" i="1"/>
  <c r="D313" i="1"/>
  <c r="C313" i="1"/>
  <c r="C50" i="1"/>
  <c r="D50" i="1"/>
  <c r="D380" i="1"/>
  <c r="C380" i="1"/>
  <c r="G85" i="2"/>
  <c r="G291" i="2"/>
  <c r="D469" i="1"/>
  <c r="C469" i="1"/>
  <c r="C128" i="1"/>
  <c r="D128" i="1"/>
  <c r="C384" i="1"/>
  <c r="D384" i="1"/>
  <c r="G35" i="2"/>
  <c r="G585" i="2"/>
  <c r="C235" i="1"/>
  <c r="D235" i="1"/>
  <c r="D491" i="1"/>
  <c r="C491" i="1"/>
  <c r="C474" i="2"/>
  <c r="D587" i="1"/>
  <c r="C587" i="1"/>
  <c r="G257" i="2"/>
  <c r="C396" i="2"/>
  <c r="G72" i="2"/>
  <c r="G214" i="2"/>
  <c r="C173" i="2"/>
  <c r="G310" i="2"/>
  <c r="C600" i="2"/>
  <c r="C590" i="1"/>
  <c r="D590" i="1"/>
  <c r="G241" i="2"/>
  <c r="C601" i="1"/>
  <c r="D601" i="1"/>
  <c r="C420" i="1"/>
  <c r="D420" i="1"/>
  <c r="D189" i="1"/>
  <c r="C189" i="1"/>
  <c r="C193" i="2"/>
  <c r="D429" i="1"/>
  <c r="C429" i="1"/>
  <c r="D47" i="1"/>
  <c r="C47" i="1"/>
  <c r="G251" i="2"/>
  <c r="D116" i="1"/>
  <c r="C116" i="1"/>
  <c r="D431" i="1"/>
  <c r="C431" i="1"/>
  <c r="G99" i="2"/>
  <c r="C141" i="1"/>
  <c r="D141" i="1"/>
  <c r="C406" i="1"/>
  <c r="D406" i="1"/>
  <c r="G125" i="2"/>
  <c r="D339" i="1"/>
  <c r="C339" i="1"/>
  <c r="C56" i="1"/>
  <c r="D56" i="1"/>
  <c r="D399" i="1"/>
  <c r="C399" i="1"/>
  <c r="D485" i="1"/>
  <c r="C485" i="1"/>
  <c r="G137" i="2"/>
  <c r="G328" i="2"/>
  <c r="C144" i="1"/>
  <c r="D144" i="1"/>
  <c r="C400" i="1"/>
  <c r="D400" i="1"/>
  <c r="C251" i="1"/>
  <c r="D251" i="1"/>
  <c r="C507" i="1"/>
  <c r="D507" i="1"/>
  <c r="D593" i="1"/>
  <c r="C593" i="1"/>
  <c r="G267" i="2"/>
  <c r="C181" i="2"/>
  <c r="C6" i="2"/>
  <c r="G496" i="2"/>
  <c r="G131" i="2"/>
  <c r="G398" i="2"/>
  <c r="C527" i="2"/>
  <c r="G90" i="2"/>
  <c r="D410" i="1"/>
  <c r="C410" i="1"/>
  <c r="C182" i="1"/>
  <c r="D182" i="1"/>
  <c r="G338" i="1"/>
  <c r="H338" i="1" s="1"/>
  <c r="I338" i="1" s="1"/>
  <c r="J338" i="1" s="1"/>
  <c r="G72" i="1"/>
  <c r="H72" i="1" s="1"/>
  <c r="I72" i="1" s="1"/>
  <c r="J72" i="1" s="1"/>
  <c r="N194" i="1"/>
  <c r="H145" i="2" l="1"/>
  <c r="D520" i="2"/>
  <c r="E468" i="1"/>
  <c r="F468" i="1" s="1"/>
  <c r="G468" i="1" s="1"/>
  <c r="H468" i="1" s="1"/>
  <c r="I468" i="1" s="1"/>
  <c r="J468" i="1" s="1"/>
  <c r="H194" i="2"/>
  <c r="J28" i="1"/>
  <c r="R28" i="1"/>
  <c r="H193" i="2"/>
  <c r="J35" i="1"/>
  <c r="R35" i="1"/>
  <c r="D340" i="2"/>
  <c r="E312" i="1"/>
  <c r="F312" i="1" s="1"/>
  <c r="G312" i="1" s="1"/>
  <c r="H312" i="1" s="1"/>
  <c r="I312" i="1" s="1"/>
  <c r="H333" i="2"/>
  <c r="E225" i="1"/>
  <c r="F225" i="1" s="1"/>
  <c r="G225" i="1" s="1"/>
  <c r="H225" i="1" s="1"/>
  <c r="I225" i="1" s="1"/>
  <c r="J225" i="1" s="1"/>
  <c r="D247" i="2"/>
  <c r="C958" i="1"/>
  <c r="J24" i="1"/>
  <c r="R24" i="1"/>
  <c r="D576" i="2"/>
  <c r="H153" i="2"/>
  <c r="D452" i="2"/>
  <c r="J18" i="1"/>
  <c r="R18" i="1"/>
  <c r="D248" i="2"/>
  <c r="H83" i="2"/>
  <c r="D162" i="2"/>
  <c r="D301" i="2"/>
  <c r="E63" i="1"/>
  <c r="F63" i="1" s="1"/>
  <c r="G63" i="1" s="1"/>
  <c r="H63" i="1" s="1"/>
  <c r="I63" i="1" s="1"/>
  <c r="J63" i="1" s="1"/>
  <c r="D96" i="2"/>
  <c r="C879" i="1"/>
  <c r="D490" i="2"/>
  <c r="H27" i="2"/>
  <c r="E99" i="1"/>
  <c r="F99" i="1" s="1"/>
  <c r="G99" i="1" s="1"/>
  <c r="H99" i="1" s="1"/>
  <c r="I99" i="1" s="1"/>
  <c r="J99" i="1" s="1"/>
  <c r="E209" i="1"/>
  <c r="F209" i="1" s="1"/>
  <c r="G209" i="1" s="1"/>
  <c r="H209" i="1" s="1"/>
  <c r="I209" i="1" s="1"/>
  <c r="J209" i="1" s="1"/>
  <c r="E46" i="1"/>
  <c r="F46" i="1" s="1"/>
  <c r="G46" i="1" s="1"/>
  <c r="H46" i="1" s="1"/>
  <c r="I46" i="1" s="1"/>
  <c r="J46" i="1" s="1"/>
  <c r="D501" i="2"/>
  <c r="H446" i="1"/>
  <c r="I446" i="1" s="1"/>
  <c r="J446" i="1" s="1"/>
  <c r="D457" i="2"/>
  <c r="C737" i="1"/>
  <c r="H198" i="2"/>
  <c r="D20" i="2"/>
  <c r="H449" i="2"/>
  <c r="F253" i="1"/>
  <c r="G253" i="1" s="1"/>
  <c r="H253" i="1" s="1"/>
  <c r="I253" i="1" s="1"/>
  <c r="J253" i="1" s="1"/>
  <c r="E399" i="1"/>
  <c r="F399" i="1" s="1"/>
  <c r="G399" i="1" s="1"/>
  <c r="H399" i="1" s="1"/>
  <c r="I399" i="1" s="1"/>
  <c r="J399" i="1" s="1"/>
  <c r="E241" i="1"/>
  <c r="F241" i="1" s="1"/>
  <c r="G241" i="1" s="1"/>
  <c r="H241" i="1" s="1"/>
  <c r="I241" i="1" s="1"/>
  <c r="J241" i="1" s="1"/>
  <c r="C1153" i="1"/>
  <c r="H236" i="2"/>
  <c r="D411" i="2"/>
  <c r="E136" i="1"/>
  <c r="F136" i="1" s="1"/>
  <c r="G136" i="1" s="1"/>
  <c r="H136" i="1" s="1"/>
  <c r="I136" i="1" s="1"/>
  <c r="J136" i="1" s="1"/>
  <c r="D460" i="2"/>
  <c r="E310" i="1"/>
  <c r="F310" i="1" s="1"/>
  <c r="G310" i="1" s="1"/>
  <c r="H310" i="1" s="1"/>
  <c r="I310" i="1" s="1"/>
  <c r="J310" i="1" s="1"/>
  <c r="D442" i="2"/>
  <c r="C945" i="1"/>
  <c r="D430" i="2"/>
  <c r="H36" i="2"/>
  <c r="H343" i="2"/>
  <c r="H538" i="2"/>
  <c r="D538" i="2"/>
  <c r="D236" i="2"/>
  <c r="E513" i="1"/>
  <c r="F513" i="1" s="1"/>
  <c r="G513" i="1" s="1"/>
  <c r="H513" i="1" s="1"/>
  <c r="I513" i="1" s="1"/>
  <c r="J513" i="1" s="1"/>
  <c r="D44" i="2"/>
  <c r="H157" i="2"/>
  <c r="D464" i="2"/>
  <c r="H30" i="2"/>
  <c r="D477" i="2"/>
  <c r="D539" i="2"/>
  <c r="D499" i="2"/>
  <c r="E493" i="1"/>
  <c r="F493" i="1" s="1"/>
  <c r="G493" i="1" s="1"/>
  <c r="E440" i="1"/>
  <c r="F440" i="1" s="1"/>
  <c r="G440" i="1" s="1"/>
  <c r="H440" i="1" s="1"/>
  <c r="I440" i="1" s="1"/>
  <c r="J440" i="1" s="1"/>
  <c r="H316" i="2"/>
  <c r="D375" i="2"/>
  <c r="E262" i="1"/>
  <c r="F262" i="1" s="1"/>
  <c r="G262" i="1" s="1"/>
  <c r="H262" i="1" s="1"/>
  <c r="I262" i="1" s="1"/>
  <c r="J262" i="1" s="1"/>
  <c r="H93" i="2"/>
  <c r="D95" i="2"/>
  <c r="D325" i="2"/>
  <c r="D239" i="2"/>
  <c r="D524" i="2"/>
  <c r="D523" i="2"/>
  <c r="H37" i="2"/>
  <c r="H251" i="2"/>
  <c r="D565" i="2"/>
  <c r="H113" i="2"/>
  <c r="E151" i="1"/>
  <c r="F151" i="1" s="1"/>
  <c r="G151" i="1" s="1"/>
  <c r="H151" i="1" s="1"/>
  <c r="I151" i="1" s="1"/>
  <c r="N151" i="1" s="1"/>
  <c r="D514" i="2"/>
  <c r="H404" i="2"/>
  <c r="D35" i="2"/>
  <c r="D76" i="2"/>
  <c r="N371" i="1"/>
  <c r="H403" i="2"/>
  <c r="E195" i="1"/>
  <c r="F195" i="1" s="1"/>
  <c r="G195" i="1" s="1"/>
  <c r="H195" i="1" s="1"/>
  <c r="I195" i="1" s="1"/>
  <c r="J195" i="1" s="1"/>
  <c r="H521" i="2"/>
  <c r="H177" i="2"/>
  <c r="D165" i="2"/>
  <c r="D10" i="2"/>
  <c r="D130" i="2"/>
  <c r="H501" i="2"/>
  <c r="H595" i="2"/>
  <c r="H475" i="2"/>
  <c r="D315" i="2"/>
  <c r="H510" i="2"/>
  <c r="E572" i="1"/>
  <c r="F572" i="1" s="1"/>
  <c r="G572" i="1" s="1"/>
  <c r="H572" i="1" s="1"/>
  <c r="I572" i="1" s="1"/>
  <c r="J572" i="1" s="1"/>
  <c r="H435" i="2"/>
  <c r="E454" i="1"/>
  <c r="F454" i="1" s="1"/>
  <c r="G454" i="1" s="1"/>
  <c r="H454" i="1" s="1"/>
  <c r="I454" i="1" s="1"/>
  <c r="H26" i="2"/>
  <c r="H192" i="2"/>
  <c r="C679" i="1"/>
  <c r="C818" i="1"/>
  <c r="H487" i="2"/>
  <c r="D422" i="2"/>
  <c r="D323" i="2"/>
  <c r="N217" i="1"/>
  <c r="D282" i="2"/>
  <c r="D421" i="2"/>
  <c r="D364" i="2"/>
  <c r="D465" i="2"/>
  <c r="H557" i="2"/>
  <c r="D279" i="2"/>
  <c r="H531" i="2"/>
  <c r="D131" i="2"/>
  <c r="D428" i="2"/>
  <c r="H532" i="2"/>
  <c r="D322" i="2"/>
  <c r="D599" i="2"/>
  <c r="D217" i="2"/>
  <c r="H549" i="2"/>
  <c r="C975" i="1"/>
  <c r="D470" i="2"/>
  <c r="H458" i="2"/>
  <c r="H100" i="2"/>
  <c r="H237" i="2"/>
  <c r="D393" i="2"/>
  <c r="D144" i="2"/>
  <c r="H500" i="2"/>
  <c r="D382" i="2"/>
  <c r="D394" i="2"/>
  <c r="D446" i="2"/>
  <c r="H457" i="2"/>
  <c r="H24" i="2"/>
  <c r="H513" i="2"/>
  <c r="D216" i="2"/>
  <c r="H215" i="2"/>
  <c r="H491" i="2"/>
  <c r="H508" i="2"/>
  <c r="D18" i="2"/>
  <c r="D230" i="2"/>
  <c r="H420" i="2"/>
  <c r="F602" i="1"/>
  <c r="G602" i="1" s="1"/>
  <c r="H602" i="1" s="1"/>
  <c r="I602" i="1" s="1"/>
  <c r="J602" i="1" s="1"/>
  <c r="H67" i="2"/>
  <c r="H321" i="2"/>
  <c r="H366" i="2"/>
  <c r="H330" i="2"/>
  <c r="H528" i="2"/>
  <c r="D260" i="2"/>
  <c r="C672" i="1"/>
  <c r="E551" i="1"/>
  <c r="F551" i="1" s="1"/>
  <c r="G551" i="1" s="1"/>
  <c r="H551" i="1" s="1"/>
  <c r="I551" i="1" s="1"/>
  <c r="J551" i="1" s="1"/>
  <c r="E521" i="1"/>
  <c r="F521" i="1" s="1"/>
  <c r="G521" i="1" s="1"/>
  <c r="H521" i="1" s="1"/>
  <c r="I521" i="1" s="1"/>
  <c r="J521" i="1" s="1"/>
  <c r="D195" i="2"/>
  <c r="H216" i="2"/>
  <c r="H102" i="2"/>
  <c r="D374" i="2"/>
  <c r="H509" i="2"/>
  <c r="D313" i="2"/>
  <c r="H118" i="2"/>
  <c r="D493" i="2"/>
  <c r="D97" i="2"/>
  <c r="D385" i="2"/>
  <c r="H122" i="2"/>
  <c r="C874" i="1"/>
  <c r="H165" i="2"/>
  <c r="D334" i="2"/>
  <c r="H120" i="2"/>
  <c r="H340" i="2"/>
  <c r="H481" i="2"/>
  <c r="D469" i="2"/>
  <c r="H121" i="2"/>
  <c r="E403" i="1"/>
  <c r="F403" i="1" s="1"/>
  <c r="G403" i="1" s="1"/>
  <c r="H403" i="1" s="1"/>
  <c r="I403" i="1" s="1"/>
  <c r="J403" i="1" s="1"/>
  <c r="E452" i="1"/>
  <c r="F452" i="1" s="1"/>
  <c r="G452" i="1" s="1"/>
  <c r="H452" i="1" s="1"/>
  <c r="I452" i="1" s="1"/>
  <c r="J452" i="1" s="1"/>
  <c r="E111" i="1"/>
  <c r="F111" i="1" s="1"/>
  <c r="G111" i="1" s="1"/>
  <c r="H111" i="1" s="1"/>
  <c r="I111" i="1" s="1"/>
  <c r="J111" i="1" s="1"/>
  <c r="E216" i="1"/>
  <c r="F216" i="1" s="1"/>
  <c r="G216" i="1" s="1"/>
  <c r="H216" i="1" s="1"/>
  <c r="I216" i="1" s="1"/>
  <c r="J216" i="1" s="1"/>
  <c r="H477" i="2"/>
  <c r="C997" i="1"/>
  <c r="H23" i="2"/>
  <c r="D134" i="2"/>
  <c r="H369" i="2"/>
  <c r="H286" i="2"/>
  <c r="E87" i="1"/>
  <c r="F87" i="1" s="1"/>
  <c r="G87" i="1" s="1"/>
  <c r="H87" i="1" s="1"/>
  <c r="I87" i="1" s="1"/>
  <c r="J87" i="1" s="1"/>
  <c r="H143" i="2"/>
  <c r="E94" i="1"/>
  <c r="F94" i="1" s="1"/>
  <c r="G94" i="1" s="1"/>
  <c r="H94" i="1" s="1"/>
  <c r="I94" i="1" s="1"/>
  <c r="J94" i="1" s="1"/>
  <c r="H40" i="2"/>
  <c r="H86" i="2"/>
  <c r="H18" i="2"/>
  <c r="H542" i="2"/>
  <c r="D424" i="2"/>
  <c r="D205" i="2"/>
  <c r="H191" i="2"/>
  <c r="H536" i="2"/>
  <c r="H315" i="2"/>
  <c r="D283" i="2"/>
  <c r="D113" i="2"/>
  <c r="D378" i="2"/>
  <c r="H281" i="2"/>
  <c r="D332" i="2"/>
  <c r="H222" i="2"/>
  <c r="H459" i="2"/>
  <c r="D180" i="2"/>
  <c r="H485" i="2"/>
  <c r="H375" i="2"/>
  <c r="H106" i="2"/>
  <c r="D532" i="2"/>
  <c r="H323" i="2"/>
  <c r="H324" i="2"/>
  <c r="D166" i="2"/>
  <c r="H187" i="2"/>
  <c r="H132" i="2"/>
  <c r="D190" i="2"/>
  <c r="D489" i="2"/>
  <c r="D184" i="2"/>
  <c r="D240" i="2"/>
  <c r="C654" i="1"/>
  <c r="H419" i="2"/>
  <c r="D103" i="2"/>
  <c r="H520" i="2"/>
  <c r="H410" i="2"/>
  <c r="D206" i="2"/>
  <c r="D535" i="2"/>
  <c r="D114" i="2"/>
  <c r="H110" i="2"/>
  <c r="H44" i="2"/>
  <c r="H327" i="2"/>
  <c r="H577" i="2"/>
  <c r="D559" i="2"/>
  <c r="H383" i="2"/>
  <c r="C714" i="1"/>
  <c r="D159" i="2"/>
  <c r="H45" i="2"/>
  <c r="H203" i="2"/>
  <c r="H31" i="2"/>
  <c r="D434" i="2"/>
  <c r="H17" i="2"/>
  <c r="F414" i="1"/>
  <c r="G414" i="1" s="1"/>
  <c r="H414" i="1" s="1"/>
  <c r="I414" i="1" s="1"/>
  <c r="D235" i="2"/>
  <c r="H387" i="2"/>
  <c r="H5" i="2"/>
  <c r="H136" i="2"/>
  <c r="D563" i="2"/>
  <c r="H436" i="2"/>
  <c r="D214" i="2"/>
  <c r="H175" i="2"/>
  <c r="H541" i="2"/>
  <c r="H346" i="2"/>
  <c r="E157" i="1"/>
  <c r="F157" i="1" s="1"/>
  <c r="G157" i="1" s="1"/>
  <c r="H157" i="1" s="1"/>
  <c r="I157" i="1" s="1"/>
  <c r="J157" i="1" s="1"/>
  <c r="D26" i="2"/>
  <c r="E441" i="1"/>
  <c r="F441" i="1" s="1"/>
  <c r="G441" i="1" s="1"/>
  <c r="D37" i="2"/>
  <c r="H135" i="2"/>
  <c r="H238" i="2"/>
  <c r="D333" i="2"/>
  <c r="D584" i="2"/>
  <c r="D542" i="2"/>
  <c r="C706" i="1"/>
  <c r="H75" i="2"/>
  <c r="D201" i="2"/>
  <c r="D275" i="2"/>
  <c r="H282" i="2"/>
  <c r="H129" i="2"/>
  <c r="D89" i="2"/>
  <c r="D68" i="2"/>
  <c r="D163" i="2"/>
  <c r="D265" i="2"/>
  <c r="C774" i="1"/>
  <c r="D223" i="2"/>
  <c r="C1136" i="1"/>
  <c r="H476" i="2"/>
  <c r="C1186" i="1"/>
  <c r="H498" i="2"/>
  <c r="E345" i="1"/>
  <c r="F345" i="1" s="1"/>
  <c r="G345" i="1" s="1"/>
  <c r="H345" i="1" s="1"/>
  <c r="I345" i="1" s="1"/>
  <c r="J345" i="1" s="1"/>
  <c r="N447" i="1"/>
  <c r="E175" i="1"/>
  <c r="F175" i="1" s="1"/>
  <c r="G175" i="1" s="1"/>
  <c r="H175" i="1" s="1"/>
  <c r="I175" i="1" s="1"/>
  <c r="J175" i="1" s="1"/>
  <c r="D7" i="2"/>
  <c r="C678" i="1"/>
  <c r="C949" i="1"/>
  <c r="H418" i="2"/>
  <c r="N60" i="1"/>
  <c r="H594" i="2"/>
  <c r="D172" i="2"/>
  <c r="H284" i="2"/>
  <c r="D66" i="2"/>
  <c r="H9" i="2"/>
  <c r="D29" i="2"/>
  <c r="H206" i="2"/>
  <c r="H19" i="2"/>
  <c r="D277" i="2"/>
  <c r="C1047" i="1"/>
  <c r="D167" i="2"/>
  <c r="H294" i="2"/>
  <c r="C767" i="1"/>
  <c r="D278" i="2"/>
  <c r="E246" i="1"/>
  <c r="F246" i="1" s="1"/>
  <c r="G246" i="1" s="1"/>
  <c r="H246" i="1" s="1"/>
  <c r="I246" i="1" s="1"/>
  <c r="J246" i="1" s="1"/>
  <c r="C738" i="1"/>
  <c r="D595" i="2"/>
  <c r="H583" i="2"/>
  <c r="D448" i="2"/>
  <c r="D388" i="2"/>
  <c r="D519" i="2"/>
  <c r="C1106" i="1"/>
  <c r="C885" i="1"/>
  <c r="H433" i="2"/>
  <c r="H309" i="2"/>
  <c r="D316" i="2"/>
  <c r="D128" i="2"/>
  <c r="H472" i="2"/>
  <c r="H352" i="2"/>
  <c r="D447" i="2"/>
  <c r="H14" i="2"/>
  <c r="D254" i="2"/>
  <c r="D292" i="2"/>
  <c r="H239" i="2"/>
  <c r="D123" i="2"/>
  <c r="D405" i="2"/>
  <c r="H144" i="2"/>
  <c r="H479" i="2"/>
  <c r="H296" i="2"/>
  <c r="H109" i="2"/>
  <c r="D387" i="2"/>
  <c r="H361" i="2"/>
  <c r="D530" i="2"/>
  <c r="H417" i="2"/>
  <c r="H471" i="2"/>
  <c r="H427" i="2"/>
  <c r="H273" i="2"/>
  <c r="H117" i="2"/>
  <c r="D209" i="2"/>
  <c r="H133" i="2"/>
  <c r="C1197" i="1"/>
  <c r="C817" i="1"/>
  <c r="H497" i="2"/>
  <c r="D403" i="2"/>
  <c r="D110" i="2"/>
  <c r="N588" i="1"/>
  <c r="D50" i="2"/>
  <c r="D210" i="2"/>
  <c r="H59" i="2"/>
  <c r="H588" i="2"/>
  <c r="D145" i="2"/>
  <c r="H503" i="2"/>
  <c r="D295" i="2"/>
  <c r="H490" i="2"/>
  <c r="D255" i="2"/>
  <c r="H85" i="2"/>
  <c r="D342" i="2"/>
  <c r="D124" i="2"/>
  <c r="D463" i="2"/>
  <c r="H159" i="2"/>
  <c r="D202" i="2"/>
  <c r="H523" i="2"/>
  <c r="D324" i="2"/>
  <c r="D69" i="2"/>
  <c r="H214" i="2"/>
  <c r="C948" i="1"/>
  <c r="H379" i="2"/>
  <c r="H373" i="2"/>
  <c r="H597" i="2"/>
  <c r="D335" i="2"/>
  <c r="D345" i="2"/>
  <c r="D440" i="2"/>
  <c r="H524" i="2"/>
  <c r="E261" i="1"/>
  <c r="F261" i="1" s="1"/>
  <c r="G261" i="1" s="1"/>
  <c r="H261" i="1" s="1"/>
  <c r="I261" i="1" s="1"/>
  <c r="J261" i="1" s="1"/>
  <c r="D170" i="2"/>
  <c r="D409" i="2"/>
  <c r="H460" i="2"/>
  <c r="C721" i="1"/>
  <c r="E169" i="1"/>
  <c r="F169" i="1" s="1"/>
  <c r="G169" i="1" s="1"/>
  <c r="H169" i="1" s="1"/>
  <c r="I169" i="1" s="1"/>
  <c r="J169" i="1" s="1"/>
  <c r="E22" i="1"/>
  <c r="F22" i="1" s="1"/>
  <c r="G22" i="1" s="1"/>
  <c r="H22" i="1" s="1"/>
  <c r="I22" i="1" s="1"/>
  <c r="H589" i="2"/>
  <c r="H598" i="2"/>
  <c r="C809" i="1"/>
  <c r="C871" i="1"/>
  <c r="H505" i="2"/>
  <c r="D3" i="2"/>
  <c r="D564" i="2"/>
  <c r="H545" i="2"/>
  <c r="C670" i="1"/>
  <c r="H223" i="2"/>
  <c r="C1154" i="1"/>
  <c r="H306" i="2"/>
  <c r="H221" i="2"/>
  <c r="C743" i="1"/>
  <c r="H254" i="2"/>
  <c r="D510" i="2"/>
  <c r="F364" i="1"/>
  <c r="G364" i="1" s="1"/>
  <c r="H364" i="1" s="1"/>
  <c r="I364" i="1" s="1"/>
  <c r="J364" i="1" s="1"/>
  <c r="D395" i="2"/>
  <c r="H209" i="2"/>
  <c r="C733" i="1"/>
  <c r="E486" i="1"/>
  <c r="F486" i="1" s="1"/>
  <c r="G486" i="1" s="1"/>
  <c r="H486" i="1" s="1"/>
  <c r="I486" i="1" s="1"/>
  <c r="J486" i="1" s="1"/>
  <c r="D59" i="2"/>
  <c r="D71" i="2"/>
  <c r="E179" i="1"/>
  <c r="F179" i="1" s="1"/>
  <c r="G179" i="1" s="1"/>
  <c r="H179" i="1" s="1"/>
  <c r="I179" i="1" s="1"/>
  <c r="J179" i="1" s="1"/>
  <c r="C688" i="1"/>
  <c r="H350" i="2"/>
  <c r="H245" i="2"/>
  <c r="E26" i="1"/>
  <c r="F26" i="1" s="1"/>
  <c r="G26" i="1" s="1"/>
  <c r="H26" i="1" s="1"/>
  <c r="I26" i="1" s="1"/>
  <c r="D251" i="2"/>
  <c r="D412" i="2"/>
  <c r="F460" i="1"/>
  <c r="G460" i="1" s="1"/>
  <c r="H460" i="1" s="1"/>
  <c r="I460" i="1" s="1"/>
  <c r="J460" i="1" s="1"/>
  <c r="D353" i="2"/>
  <c r="H268" i="2"/>
  <c r="H267" i="2"/>
  <c r="H499" i="2"/>
  <c r="F488" i="1"/>
  <c r="G488" i="1" s="1"/>
  <c r="H488" i="1" s="1"/>
  <c r="I488" i="1" s="1"/>
  <c r="J488" i="1" s="1"/>
  <c r="H424" i="2"/>
  <c r="N542" i="1"/>
  <c r="D326" i="2"/>
  <c r="H522" i="2"/>
  <c r="D138" i="2"/>
  <c r="H555" i="2"/>
  <c r="H560" i="2"/>
  <c r="C944" i="1"/>
  <c r="D88" i="2"/>
  <c r="D75" i="2"/>
  <c r="D511" i="2"/>
  <c r="H596" i="2"/>
  <c r="H87" i="2"/>
  <c r="D521" i="2"/>
  <c r="H394" i="2"/>
  <c r="H70" i="2"/>
  <c r="C1062" i="1"/>
  <c r="D52" i="2"/>
  <c r="D361" i="2"/>
  <c r="H514" i="2"/>
  <c r="D176" i="2"/>
  <c r="E117" i="1"/>
  <c r="F117" i="1" s="1"/>
  <c r="G117" i="1" s="1"/>
  <c r="H117" i="1" s="1"/>
  <c r="I117" i="1" s="1"/>
  <c r="E101" i="1"/>
  <c r="F101" i="1" s="1"/>
  <c r="G101" i="1" s="1"/>
  <c r="H101" i="1" s="1"/>
  <c r="I101" i="1" s="1"/>
  <c r="J101" i="1" s="1"/>
  <c r="H331" i="2"/>
  <c r="D352" i="2"/>
  <c r="C1061" i="1"/>
  <c r="H448" i="2"/>
  <c r="H351" i="2"/>
  <c r="D109" i="2"/>
  <c r="D215" i="2"/>
  <c r="D188" i="2"/>
  <c r="C935" i="1"/>
  <c r="C746" i="1"/>
  <c r="D515" i="2"/>
  <c r="N8" i="1"/>
  <c r="S8" i="1" s="1"/>
  <c r="E120" i="1"/>
  <c r="F120" i="1" s="1"/>
  <c r="G120" i="1" s="1"/>
  <c r="H120" i="1" s="1"/>
  <c r="I120" i="1" s="1"/>
  <c r="H278" i="2"/>
  <c r="D311" i="2"/>
  <c r="D484" i="2"/>
  <c r="D231" i="2"/>
  <c r="D554" i="2"/>
  <c r="C853" i="1"/>
  <c r="C1023" i="1"/>
  <c r="H233" i="2"/>
  <c r="C1102" i="1"/>
  <c r="C816" i="1"/>
  <c r="D314" i="2"/>
  <c r="H188" i="2"/>
  <c r="H240" i="2"/>
  <c r="H396" i="2"/>
  <c r="D363" i="2"/>
  <c r="D377" i="2"/>
  <c r="H537" i="2"/>
  <c r="H480" i="2"/>
  <c r="D598" i="2"/>
  <c r="D553" i="2"/>
  <c r="E564" i="1"/>
  <c r="F564" i="1" s="1"/>
  <c r="G564" i="1" s="1"/>
  <c r="H564" i="1" s="1"/>
  <c r="I564" i="1" s="1"/>
  <c r="J564" i="1" s="1"/>
  <c r="D336" i="2"/>
  <c r="D558" i="2"/>
  <c r="H255" i="2"/>
  <c r="H393" i="2"/>
  <c r="D343" i="2"/>
  <c r="D357" i="2"/>
  <c r="H52" i="2"/>
  <c r="D401" i="2"/>
  <c r="D404" i="2"/>
  <c r="D211" i="2"/>
  <c r="D293" i="2"/>
  <c r="D40" i="2"/>
  <c r="D108" i="2"/>
  <c r="H141" i="2"/>
  <c r="H148" i="2"/>
  <c r="H142" i="2"/>
  <c r="H584" i="2"/>
  <c r="H554" i="2"/>
  <c r="D111" i="2"/>
  <c r="D435" i="2"/>
  <c r="H253" i="2"/>
  <c r="D60" i="2"/>
  <c r="E41" i="1"/>
  <c r="F41" i="1" s="1"/>
  <c r="G41" i="1" s="1"/>
  <c r="H231" i="2"/>
  <c r="H158" i="2"/>
  <c r="H62" i="2"/>
  <c r="E10" i="1"/>
  <c r="F10" i="1" s="1"/>
  <c r="G10" i="1" s="1"/>
  <c r="H10" i="1" s="1"/>
  <c r="I10" i="1" s="1"/>
  <c r="R10" i="1" s="1"/>
  <c r="H360" i="2"/>
  <c r="F88" i="1"/>
  <c r="G88" i="1" s="1"/>
  <c r="H88" i="1" s="1"/>
  <c r="I88" i="1" s="1"/>
  <c r="J88" i="1" s="1"/>
  <c r="H578" i="2"/>
  <c r="H134" i="2"/>
  <c r="H65" i="2"/>
  <c r="D135" i="2"/>
  <c r="H580" i="2"/>
  <c r="H3" i="2"/>
  <c r="E215" i="1"/>
  <c r="F215" i="1" s="1"/>
  <c r="G215" i="1" s="1"/>
  <c r="H215" i="1" s="1"/>
  <c r="I215" i="1" s="1"/>
  <c r="J215" i="1" s="1"/>
  <c r="H104" i="2"/>
  <c r="C807" i="1"/>
  <c r="D365" i="2"/>
  <c r="F535" i="1"/>
  <c r="G535" i="1" s="1"/>
  <c r="H535" i="1" s="1"/>
  <c r="I535" i="1" s="1"/>
  <c r="D537" i="2"/>
  <c r="H552" i="2"/>
  <c r="H151" i="2"/>
  <c r="D229" i="2"/>
  <c r="H168" i="2"/>
  <c r="D304" i="2"/>
  <c r="C846" i="1"/>
  <c r="C926" i="1"/>
  <c r="N248" i="1"/>
  <c r="C1114" i="1"/>
  <c r="D294" i="2"/>
  <c r="H486" i="2"/>
  <c r="C1105" i="1"/>
  <c r="H262" i="2"/>
  <c r="J9" i="1"/>
  <c r="R9" i="1"/>
  <c r="H195" i="2"/>
  <c r="D555" i="2"/>
  <c r="H434" i="2"/>
  <c r="D291" i="2"/>
  <c r="H325" i="2"/>
  <c r="H338" i="2"/>
  <c r="C1074" i="1"/>
  <c r="D19" i="2"/>
  <c r="H149" i="2"/>
  <c r="C878" i="1"/>
  <c r="H470" i="2"/>
  <c r="D498" i="2"/>
  <c r="D351" i="2"/>
  <c r="J12" i="1"/>
  <c r="R12" i="1"/>
  <c r="D578" i="2"/>
  <c r="D148" i="2"/>
  <c r="C860" i="1"/>
  <c r="H182" i="2"/>
  <c r="C671" i="1"/>
  <c r="H160" i="2"/>
  <c r="H41" i="2"/>
  <c r="E584" i="1"/>
  <c r="F584" i="1" s="1"/>
  <c r="G584" i="1" s="1"/>
  <c r="H584" i="1" s="1"/>
  <c r="I584" i="1" s="1"/>
  <c r="J584" i="1" s="1"/>
  <c r="D472" i="2"/>
  <c r="D55" i="2"/>
  <c r="D481" i="2"/>
  <c r="D551" i="2"/>
  <c r="E234" i="1"/>
  <c r="F234" i="1" s="1"/>
  <c r="G234" i="1" s="1"/>
  <c r="H234" i="1" s="1"/>
  <c r="I234" i="1" s="1"/>
  <c r="J234" i="1" s="1"/>
  <c r="D349" i="2"/>
  <c r="J8" i="1"/>
  <c r="R8" i="1"/>
  <c r="D508" i="2"/>
  <c r="H103" i="2"/>
  <c r="E227" i="1"/>
  <c r="F227" i="1" s="1"/>
  <c r="G227" i="1" s="1"/>
  <c r="H227" i="1" s="1"/>
  <c r="I227" i="1" s="1"/>
  <c r="J227" i="1" s="1"/>
  <c r="D415" i="2"/>
  <c r="E119" i="1"/>
  <c r="F119" i="1" s="1"/>
  <c r="G119" i="1" s="1"/>
  <c r="H119" i="1" s="1"/>
  <c r="I119" i="1" s="1"/>
  <c r="J119" i="1" s="1"/>
  <c r="H180" i="2"/>
  <c r="E428" i="1"/>
  <c r="F428" i="1" s="1"/>
  <c r="G428" i="1" s="1"/>
  <c r="H428" i="1" s="1"/>
  <c r="I428" i="1" s="1"/>
  <c r="J428" i="1" s="1"/>
  <c r="F562" i="1"/>
  <c r="G562" i="1" s="1"/>
  <c r="H562" i="1" s="1"/>
  <c r="I562" i="1" s="1"/>
  <c r="C783" i="1"/>
  <c r="D104" i="2"/>
  <c r="H563" i="2"/>
  <c r="C852" i="1"/>
  <c r="D91" i="2"/>
  <c r="D296" i="2"/>
  <c r="D220" i="2"/>
  <c r="H534" i="2"/>
  <c r="D298" i="2"/>
  <c r="D269" i="2"/>
  <c r="H107" i="2"/>
  <c r="H453" i="2"/>
  <c r="H464" i="2"/>
  <c r="H259" i="2"/>
  <c r="H218" i="2"/>
  <c r="H260" i="2"/>
  <c r="D246" i="2"/>
  <c r="H225" i="2"/>
  <c r="D34" i="2"/>
  <c r="D22" i="2"/>
  <c r="D264" i="2"/>
  <c r="D500" i="2"/>
  <c r="C709" i="1"/>
  <c r="D98" i="2"/>
  <c r="E218" i="1"/>
  <c r="F218" i="1" s="1"/>
  <c r="G218" i="1" s="1"/>
  <c r="H218" i="1" s="1"/>
  <c r="I218" i="1" s="1"/>
  <c r="J218" i="1" s="1"/>
  <c r="D257" i="2"/>
  <c r="C1068" i="1"/>
  <c r="D479" i="2"/>
  <c r="C685" i="1"/>
  <c r="D518" i="2"/>
  <c r="D169" i="2"/>
  <c r="C903" i="1"/>
  <c r="D157" i="2"/>
  <c r="H423" i="2"/>
  <c r="H10" i="2"/>
  <c r="D386" i="2"/>
  <c r="E308" i="1"/>
  <c r="F308" i="1" s="1"/>
  <c r="G308" i="1" s="1"/>
  <c r="H308" i="1" s="1"/>
  <c r="I308" i="1" s="1"/>
  <c r="J308" i="1" s="1"/>
  <c r="E67" i="1"/>
  <c r="F67" i="1" s="1"/>
  <c r="G67" i="1" s="1"/>
  <c r="H67" i="1" s="1"/>
  <c r="I67" i="1" s="1"/>
  <c r="J67" i="1" s="1"/>
  <c r="C615" i="1"/>
  <c r="C655" i="1"/>
  <c r="D232" i="2"/>
  <c r="D533" i="2"/>
  <c r="C718" i="1"/>
  <c r="D70" i="2"/>
  <c r="H297" i="2"/>
  <c r="E53" i="1"/>
  <c r="F53" i="1" s="1"/>
  <c r="G53" i="1" s="1"/>
  <c r="H53" i="1" s="1"/>
  <c r="I53" i="1" s="1"/>
  <c r="H15" i="2"/>
  <c r="C813" i="1"/>
  <c r="H378" i="2"/>
  <c r="D105" i="2"/>
  <c r="H69" i="2"/>
  <c r="H466" i="2"/>
  <c r="H527" i="2"/>
  <c r="H101" i="2"/>
  <c r="H163" i="2"/>
  <c r="H57" i="2"/>
  <c r="N28" i="1"/>
  <c r="S28" i="1" s="1"/>
  <c r="C763" i="1"/>
  <c r="D56" i="2"/>
  <c r="D222" i="2"/>
  <c r="H431" i="2"/>
  <c r="H56" i="2"/>
  <c r="H162" i="2"/>
  <c r="D406" i="2"/>
  <c r="H430" i="2"/>
  <c r="D8" i="2"/>
  <c r="H55" i="1"/>
  <c r="I55" i="1" s="1"/>
  <c r="K54" i="1" s="1"/>
  <c r="D242" i="2"/>
  <c r="D580" i="2"/>
  <c r="C635" i="1"/>
  <c r="H381" i="2"/>
  <c r="C912" i="1"/>
  <c r="D92" i="2"/>
  <c r="H283" i="2"/>
  <c r="C861" i="1"/>
  <c r="E536" i="1"/>
  <c r="F536" i="1" s="1"/>
  <c r="G536" i="1" s="1"/>
  <c r="H536" i="1" s="1"/>
  <c r="I536" i="1" s="1"/>
  <c r="J536" i="1" s="1"/>
  <c r="D142" i="2"/>
  <c r="D116" i="2"/>
  <c r="C653" i="1"/>
  <c r="H126" i="2"/>
  <c r="D583" i="2"/>
  <c r="D141" i="2"/>
  <c r="D273" i="2"/>
  <c r="H412" i="2"/>
  <c r="H53" i="2"/>
  <c r="D337" i="2"/>
  <c r="D100" i="2"/>
  <c r="C781" i="1"/>
  <c r="H183" i="2"/>
  <c r="F243" i="1"/>
  <c r="G243" i="1" s="1"/>
  <c r="H243" i="1" s="1"/>
  <c r="I243" i="1" s="1"/>
  <c r="J243" i="1" s="1"/>
  <c r="D512" i="2"/>
  <c r="H444" i="2"/>
  <c r="H242" i="2"/>
  <c r="C618" i="1"/>
  <c r="D82" i="2"/>
  <c r="D366" i="2"/>
  <c r="C658" i="1"/>
  <c r="D270" i="2"/>
  <c r="H302" i="2"/>
  <c r="H312" i="2"/>
  <c r="H252" i="1"/>
  <c r="I252" i="1" s="1"/>
  <c r="N252" i="1" s="1"/>
  <c r="E273" i="1"/>
  <c r="F273" i="1" s="1"/>
  <c r="G273" i="1" s="1"/>
  <c r="H273" i="1" s="1"/>
  <c r="I273" i="1" s="1"/>
  <c r="J273" i="1" s="1"/>
  <c r="H414" i="2"/>
  <c r="D126" i="2"/>
  <c r="H285" i="2"/>
  <c r="D581" i="2"/>
  <c r="D46" i="2"/>
  <c r="D17" i="2"/>
  <c r="D330" i="2"/>
  <c r="D267" i="2"/>
  <c r="C1050" i="1"/>
  <c r="E369" i="1"/>
  <c r="F369" i="1" s="1"/>
  <c r="G369" i="1" s="1"/>
  <c r="H369" i="1" s="1"/>
  <c r="I369" i="1" s="1"/>
  <c r="J369" i="1" s="1"/>
  <c r="H512" i="2"/>
  <c r="E444" i="1"/>
  <c r="F444" i="1" s="1"/>
  <c r="G444" i="1" s="1"/>
  <c r="H444" i="1" s="1"/>
  <c r="I444" i="1" s="1"/>
  <c r="J444" i="1" s="1"/>
  <c r="H376" i="2"/>
  <c r="H12" i="2"/>
  <c r="D189" i="2"/>
  <c r="H220" i="2"/>
  <c r="E554" i="1"/>
  <c r="F554" i="1" s="1"/>
  <c r="G554" i="1" s="1"/>
  <c r="H554" i="1" s="1"/>
  <c r="I554" i="1" s="1"/>
  <c r="J554" i="1" s="1"/>
  <c r="H94" i="2"/>
  <c r="H488" i="2"/>
  <c r="E409" i="1"/>
  <c r="H467" i="2"/>
  <c r="H202" i="2"/>
  <c r="E433" i="1"/>
  <c r="F433" i="1" s="1"/>
  <c r="G433" i="1" s="1"/>
  <c r="H433" i="1" s="1"/>
  <c r="I433" i="1" s="1"/>
  <c r="J433" i="1" s="1"/>
  <c r="H91" i="2"/>
  <c r="D503" i="2"/>
  <c r="D101" i="2"/>
  <c r="D102" i="2"/>
  <c r="E546" i="1"/>
  <c r="F546" i="1" s="1"/>
  <c r="G546" i="1" s="1"/>
  <c r="H546" i="1" s="1"/>
  <c r="I546" i="1" s="1"/>
  <c r="J546" i="1" s="1"/>
  <c r="C1146" i="1"/>
  <c r="H342" i="2"/>
  <c r="H341" i="2"/>
  <c r="H551" i="2"/>
  <c r="D39" i="2"/>
  <c r="D547" i="2"/>
  <c r="D548" i="2"/>
  <c r="D431" i="2"/>
  <c r="D212" i="2"/>
  <c r="H304" i="2"/>
  <c r="C923" i="1"/>
  <c r="E5" i="1"/>
  <c r="F5" i="1" s="1"/>
  <c r="G5" i="1" s="1"/>
  <c r="H5" i="1" s="1"/>
  <c r="I5" i="1" s="1"/>
  <c r="C605" i="1"/>
  <c r="D274" i="2"/>
  <c r="C751" i="1"/>
  <c r="E334" i="1"/>
  <c r="F334" i="1" s="1"/>
  <c r="G334" i="1" s="1"/>
  <c r="H334" i="1" s="1"/>
  <c r="I334" i="1" s="1"/>
  <c r="J334" i="1" s="1"/>
  <c r="H526" i="2"/>
  <c r="H258" i="2"/>
  <c r="D208" i="2"/>
  <c r="D177" i="2"/>
  <c r="C1009" i="1"/>
  <c r="D437" i="2"/>
  <c r="D487" i="2"/>
  <c r="D488" i="2"/>
  <c r="H568" i="2"/>
  <c r="D196" i="2"/>
  <c r="E138" i="1"/>
  <c r="F138" i="1" s="1"/>
  <c r="G138" i="1" s="1"/>
  <c r="H138" i="1" s="1"/>
  <c r="I138" i="1" s="1"/>
  <c r="J138" i="1" s="1"/>
  <c r="H219" i="2"/>
  <c r="E337" i="1"/>
  <c r="F337" i="1" s="1"/>
  <c r="G337" i="1" s="1"/>
  <c r="H337" i="1" s="1"/>
  <c r="I337" i="1" s="1"/>
  <c r="J337" i="1" s="1"/>
  <c r="D384" i="2"/>
  <c r="D543" i="2"/>
  <c r="E367" i="1"/>
  <c r="F367" i="1" s="1"/>
  <c r="G367" i="1" s="1"/>
  <c r="H367" i="1" s="1"/>
  <c r="I367" i="1" s="1"/>
  <c r="C967" i="1"/>
  <c r="H399" i="2"/>
  <c r="H587" i="2"/>
  <c r="H586" i="2"/>
  <c r="H205" i="2"/>
  <c r="H204" i="2"/>
  <c r="E545" i="1"/>
  <c r="F545" i="1" s="1"/>
  <c r="G545" i="1" s="1"/>
  <c r="H545" i="1" s="1"/>
  <c r="I545" i="1" s="1"/>
  <c r="J545" i="1" s="1"/>
  <c r="C695" i="1"/>
  <c r="E95" i="1"/>
  <c r="F95" i="1" s="1"/>
  <c r="G95" i="1" s="1"/>
  <c r="H95" i="1" s="1"/>
  <c r="I95" i="1" s="1"/>
  <c r="J95" i="1" s="1"/>
  <c r="D494" i="2"/>
  <c r="C1168" i="1"/>
  <c r="D588" i="2"/>
  <c r="H446" i="2"/>
  <c r="H447" i="2"/>
  <c r="E335" i="1"/>
  <c r="F335" i="1" s="1"/>
  <c r="G335" i="1" s="1"/>
  <c r="H335" i="1" s="1"/>
  <c r="I335" i="1" s="1"/>
  <c r="J335" i="1" s="1"/>
  <c r="F142" i="1"/>
  <c r="G142" i="1" s="1"/>
  <c r="H142" i="1" s="1"/>
  <c r="I142" i="1" s="1"/>
  <c r="J142" i="1" s="1"/>
  <c r="C734" i="1"/>
  <c r="E134" i="1"/>
  <c r="F134" i="1" s="1"/>
  <c r="G134" i="1" s="1"/>
  <c r="H134" i="1" s="1"/>
  <c r="I134" i="1" s="1"/>
  <c r="J134" i="1" s="1"/>
  <c r="F317" i="1"/>
  <c r="G317" i="1" s="1"/>
  <c r="H317" i="1" s="1"/>
  <c r="I317" i="1" s="1"/>
  <c r="J317" i="1" s="1"/>
  <c r="D371" i="2"/>
  <c r="D370" i="2"/>
  <c r="H119" i="2"/>
  <c r="D568" i="2"/>
  <c r="C702" i="1"/>
  <c r="E102" i="1"/>
  <c r="F102" i="1" s="1"/>
  <c r="G102" i="1" s="1"/>
  <c r="H102" i="1" s="1"/>
  <c r="I102" i="1" s="1"/>
  <c r="J102" i="1" s="1"/>
  <c r="C965" i="1"/>
  <c r="H439" i="2"/>
  <c r="D207" i="2"/>
  <c r="E383" i="1"/>
  <c r="F383" i="1" s="1"/>
  <c r="G383" i="1" s="1"/>
  <c r="H383" i="1" s="1"/>
  <c r="I383" i="1" s="1"/>
  <c r="J383" i="1" s="1"/>
  <c r="C983" i="1"/>
  <c r="H310" i="2"/>
  <c r="D455" i="2"/>
  <c r="D456" i="2"/>
  <c r="E365" i="1"/>
  <c r="F365" i="1" s="1"/>
  <c r="G365" i="1" s="1"/>
  <c r="H365" i="1" s="1"/>
  <c r="I365" i="1" s="1"/>
  <c r="J365" i="1" s="1"/>
  <c r="H170" i="2"/>
  <c r="H529" i="2"/>
  <c r="E200" i="1"/>
  <c r="F200" i="1" s="1"/>
  <c r="G200" i="1" s="1"/>
  <c r="H200" i="1" s="1"/>
  <c r="I200" i="1" s="1"/>
  <c r="J200" i="1" s="1"/>
  <c r="C801" i="1"/>
  <c r="D309" i="2"/>
  <c r="D310" i="2"/>
  <c r="D491" i="2"/>
  <c r="D492" i="2"/>
  <c r="D271" i="2"/>
  <c r="D272" i="2"/>
  <c r="D117" i="2"/>
  <c r="H585" i="2"/>
  <c r="C831" i="1"/>
  <c r="C1175" i="1"/>
  <c r="H171" i="2"/>
  <c r="E276" i="1"/>
  <c r="F276" i="1" s="1"/>
  <c r="G276" i="1" s="1"/>
  <c r="H276" i="1" s="1"/>
  <c r="I276" i="1" s="1"/>
  <c r="J276" i="1" s="1"/>
  <c r="C877" i="1"/>
  <c r="E442" i="1"/>
  <c r="C1042" i="1"/>
  <c r="C673" i="1"/>
  <c r="E73" i="1"/>
  <c r="F73" i="1" s="1"/>
  <c r="G73" i="1" s="1"/>
  <c r="H73" i="1" s="1"/>
  <c r="I73" i="1" s="1"/>
  <c r="J73" i="1" s="1"/>
  <c r="E125" i="1"/>
  <c r="F125" i="1" s="1"/>
  <c r="G125" i="1" s="1"/>
  <c r="H125" i="1" s="1"/>
  <c r="I125" i="1" s="1"/>
  <c r="J125" i="1" s="1"/>
  <c r="C725" i="1"/>
  <c r="C1040" i="1"/>
  <c r="D154" i="2"/>
  <c r="C854" i="1"/>
  <c r="H344" i="2"/>
  <c r="D77" i="2"/>
  <c r="D78" i="2"/>
  <c r="H386" i="2"/>
  <c r="H73" i="2"/>
  <c r="H74" i="2"/>
  <c r="H247" i="2"/>
  <c r="H246" i="2"/>
  <c r="E494" i="1"/>
  <c r="F494" i="1" s="1"/>
  <c r="G494" i="1" s="1"/>
  <c r="H494" i="1" s="1"/>
  <c r="I494" i="1" s="1"/>
  <c r="J494" i="1" s="1"/>
  <c r="C1095" i="1"/>
  <c r="D569" i="2"/>
  <c r="D367" i="2"/>
  <c r="E561" i="1"/>
  <c r="F561" i="1" s="1"/>
  <c r="G561" i="1" s="1"/>
  <c r="H561" i="1" s="1"/>
  <c r="I561" i="1" s="1"/>
  <c r="J561" i="1" s="1"/>
  <c r="C1162" i="1"/>
  <c r="D570" i="2"/>
  <c r="D158" i="2"/>
  <c r="H92" i="2"/>
  <c r="C703" i="1"/>
  <c r="E30" i="1"/>
  <c r="F30" i="1" s="1"/>
  <c r="G30" i="1" s="1"/>
  <c r="H30" i="1" s="1"/>
  <c r="I30" i="1" s="1"/>
  <c r="C630" i="1"/>
  <c r="E29" i="1"/>
  <c r="C629" i="1"/>
  <c r="E506" i="1"/>
  <c r="F506" i="1" s="1"/>
  <c r="G506" i="1" s="1"/>
  <c r="H506" i="1" s="1"/>
  <c r="I506" i="1" s="1"/>
  <c r="J506" i="1" s="1"/>
  <c r="H442" i="2"/>
  <c r="H32" i="2"/>
  <c r="C762" i="1"/>
  <c r="D49" i="2"/>
  <c r="D48" i="2"/>
  <c r="H465" i="2"/>
  <c r="H186" i="2"/>
  <c r="H66" i="2"/>
  <c r="C910" i="1"/>
  <c r="H123" i="2"/>
  <c r="H111" i="2"/>
  <c r="D9" i="2"/>
  <c r="D529" i="2"/>
  <c r="C726" i="1"/>
  <c r="H244" i="2"/>
  <c r="H243" i="2"/>
  <c r="H63" i="2"/>
  <c r="H39" i="2"/>
  <c r="H277" i="2"/>
  <c r="H276" i="2"/>
  <c r="H515" i="2"/>
  <c r="D432" i="2"/>
  <c r="H147" i="2"/>
  <c r="E132" i="1"/>
  <c r="F132" i="1" s="1"/>
  <c r="G132" i="1" s="1"/>
  <c r="H132" i="1" s="1"/>
  <c r="I132" i="1" s="1"/>
  <c r="J132" i="1" s="1"/>
  <c r="D194" i="2"/>
  <c r="D433" i="2"/>
  <c r="D445" i="2"/>
  <c r="D262" i="2"/>
  <c r="H571" i="2"/>
  <c r="H426" i="2"/>
  <c r="D90" i="2"/>
  <c r="D560" i="2"/>
  <c r="D300" i="2"/>
  <c r="D299" i="2"/>
  <c r="H48" i="2"/>
  <c r="D238" i="2"/>
  <c r="H43" i="2"/>
  <c r="H178" i="2"/>
  <c r="D308" i="2"/>
  <c r="D252" i="2"/>
  <c r="D320" i="2"/>
  <c r="D106" i="2"/>
  <c r="H11" i="2"/>
  <c r="D402" i="2"/>
  <c r="D266" i="2"/>
  <c r="H400" i="2"/>
  <c r="H140" i="2"/>
  <c r="E382" i="1"/>
  <c r="C982" i="1"/>
  <c r="E61" i="1"/>
  <c r="C661" i="1"/>
  <c r="F423" i="1"/>
  <c r="G423" i="1" s="1"/>
  <c r="H423" i="1" s="1"/>
  <c r="I423" i="1" s="1"/>
  <c r="J423" i="1" s="1"/>
  <c r="D474" i="2"/>
  <c r="D591" i="2"/>
  <c r="D233" i="2"/>
  <c r="D355" i="2"/>
  <c r="D368" i="2"/>
  <c r="H440" i="2"/>
  <c r="H307" i="2"/>
  <c r="D413" i="2"/>
  <c r="H55" i="2"/>
  <c r="H543" i="2"/>
  <c r="H95" i="2"/>
  <c r="H452" i="2"/>
  <c r="D150" i="2"/>
  <c r="E502" i="1"/>
  <c r="F502" i="1" s="1"/>
  <c r="G502" i="1" s="1"/>
  <c r="H502" i="1" s="1"/>
  <c r="I502" i="1" s="1"/>
  <c r="K502" i="1" s="1"/>
  <c r="C1103" i="1"/>
  <c r="C1028" i="1"/>
  <c r="C770" i="1"/>
  <c r="H391" i="2"/>
  <c r="D280" i="2"/>
  <c r="H293" i="2"/>
  <c r="H235" i="2"/>
  <c r="D483" i="2"/>
  <c r="E268" i="1"/>
  <c r="F268" i="1" s="1"/>
  <c r="G268" i="1" s="1"/>
  <c r="H268" i="1" s="1"/>
  <c r="I268" i="1" s="1"/>
  <c r="J268" i="1" s="1"/>
  <c r="H492" i="2"/>
  <c r="E39" i="1"/>
  <c r="F39" i="1" s="1"/>
  <c r="G39" i="1" s="1"/>
  <c r="H39" i="1" s="1"/>
  <c r="I39" i="1" s="1"/>
  <c r="D132" i="2"/>
  <c r="H461" i="2"/>
  <c r="D203" i="2"/>
  <c r="H264" i="2"/>
  <c r="D329" i="2"/>
  <c r="H582" i="2"/>
  <c r="H4" i="2"/>
  <c r="C777" i="1"/>
  <c r="D193" i="2"/>
  <c r="D443" i="2"/>
  <c r="H274" i="2"/>
  <c r="H128" i="2"/>
  <c r="H468" i="2"/>
  <c r="F456" i="1"/>
  <c r="G456" i="1" s="1"/>
  <c r="H456" i="1" s="1"/>
  <c r="I456" i="1" s="1"/>
  <c r="J456" i="1" s="1"/>
  <c r="H299" i="2"/>
  <c r="D224" i="2"/>
  <c r="H289" i="2"/>
  <c r="D179" i="2"/>
  <c r="D566" i="2"/>
  <c r="D219" i="2"/>
  <c r="D596" i="2"/>
  <c r="H166" i="2"/>
  <c r="H349" i="2"/>
  <c r="H301" i="2"/>
  <c r="H484" i="2"/>
  <c r="H483" i="2"/>
  <c r="H96" i="2"/>
  <c r="C862" i="1"/>
  <c r="E210" i="1"/>
  <c r="F210" i="1" s="1"/>
  <c r="G210" i="1" s="1"/>
  <c r="D28" i="2"/>
  <c r="C800" i="1"/>
  <c r="H574" i="2"/>
  <c r="D475" i="2"/>
  <c r="D486" i="2"/>
  <c r="D94" i="2"/>
  <c r="D289" i="2"/>
  <c r="D573" i="2"/>
  <c r="E177" i="1"/>
  <c r="F177" i="1" s="1"/>
  <c r="G177" i="1" s="1"/>
  <c r="H177" i="1" s="1"/>
  <c r="I177" i="1" s="1"/>
  <c r="J177" i="1" s="1"/>
  <c r="E387" i="1"/>
  <c r="F387" i="1" s="1"/>
  <c r="G387" i="1" s="1"/>
  <c r="H387" i="1" s="1"/>
  <c r="I387" i="1" s="1"/>
  <c r="J387" i="1" s="1"/>
  <c r="E4" i="1"/>
  <c r="H79" i="2"/>
  <c r="H164" i="2"/>
  <c r="H370" i="2"/>
  <c r="D245" i="2"/>
  <c r="H125" i="2"/>
  <c r="D338" i="2"/>
  <c r="D416" i="2"/>
  <c r="D287" i="2"/>
  <c r="H502" i="2"/>
  <c r="D589" i="2"/>
  <c r="D462" i="2"/>
  <c r="D571" i="2"/>
  <c r="H21" i="2"/>
  <c r="C815" i="1"/>
  <c r="D119" i="2"/>
  <c r="D182" i="2"/>
  <c r="D38" i="2"/>
  <c r="H384" i="2"/>
  <c r="D171" i="2"/>
  <c r="H51" i="2"/>
  <c r="H124" i="2"/>
  <c r="D561" i="2"/>
  <c r="H8" i="2"/>
  <c r="D14" i="2"/>
  <c r="D516" i="2"/>
  <c r="H207" i="2"/>
  <c r="D24" i="2"/>
  <c r="D376" i="2"/>
  <c r="D153" i="2"/>
  <c r="H415" i="2"/>
  <c r="H363" i="2"/>
  <c r="E49" i="1"/>
  <c r="F49" i="1" s="1"/>
  <c r="G49" i="1" s="1"/>
  <c r="H49" i="1" s="1"/>
  <c r="I49" i="1" s="1"/>
  <c r="J49" i="1" s="1"/>
  <c r="D577" i="2"/>
  <c r="E181" i="1"/>
  <c r="F181" i="1" s="1"/>
  <c r="G181" i="1" s="1"/>
  <c r="H181" i="1" s="1"/>
  <c r="I181" i="1" s="1"/>
  <c r="J181" i="1" s="1"/>
  <c r="E282" i="1"/>
  <c r="F282" i="1" s="1"/>
  <c r="G282" i="1" s="1"/>
  <c r="H282" i="1" s="1"/>
  <c r="I282" i="1" s="1"/>
  <c r="J282" i="1" s="1"/>
  <c r="D391" i="2"/>
  <c r="E303" i="1"/>
  <c r="F303" i="1" s="1"/>
  <c r="G303" i="1" s="1"/>
  <c r="H303" i="1" s="1"/>
  <c r="I303" i="1" s="1"/>
  <c r="J303" i="1" s="1"/>
  <c r="D99" i="2"/>
  <c r="D118" i="2"/>
  <c r="C690" i="1"/>
  <c r="E89" i="1"/>
  <c r="F89" i="1" s="1"/>
  <c r="G89" i="1" s="1"/>
  <c r="H89" i="1" s="1"/>
  <c r="I89" i="1" s="1"/>
  <c r="J89" i="1" s="1"/>
  <c r="D61" i="2"/>
  <c r="H112" i="2"/>
  <c r="D582" i="2"/>
  <c r="H469" i="2"/>
  <c r="C609" i="1"/>
  <c r="C911" i="1"/>
  <c r="C898" i="1"/>
  <c r="D57" i="2"/>
  <c r="H494" i="2"/>
  <c r="H217" i="2"/>
  <c r="E568" i="1"/>
  <c r="F568" i="1" s="1"/>
  <c r="G568" i="1" s="1"/>
  <c r="H568" i="1" s="1"/>
  <c r="I568" i="1" s="1"/>
  <c r="J568" i="1" s="1"/>
  <c r="H401" i="2"/>
  <c r="D544" i="2"/>
  <c r="C795" i="1"/>
  <c r="E467" i="1"/>
  <c r="F467" i="1" s="1"/>
  <c r="G467" i="1" s="1"/>
  <c r="H467" i="1" s="1"/>
  <c r="I467" i="1" s="1"/>
  <c r="J467" i="1" s="1"/>
  <c r="C1067" i="1"/>
  <c r="N211" i="1"/>
  <c r="F511" i="1"/>
  <c r="G511" i="1" s="1"/>
  <c r="H511" i="1" s="1"/>
  <c r="I511" i="1" s="1"/>
  <c r="J511" i="1" s="1"/>
  <c r="H492" i="1"/>
  <c r="I492" i="1" s="1"/>
  <c r="N492" i="1" s="1"/>
  <c r="H326" i="2"/>
  <c r="H581" i="2"/>
  <c r="H256" i="2"/>
  <c r="H291" i="2"/>
  <c r="C727" i="1"/>
  <c r="D438" i="2"/>
  <c r="C610" i="1"/>
  <c r="C1122" i="1"/>
  <c r="D307" i="2"/>
  <c r="D420" i="2"/>
  <c r="D399" i="2"/>
  <c r="D545" i="2"/>
  <c r="D495" i="2"/>
  <c r="H311" i="2"/>
  <c r="E20" i="1"/>
  <c r="F20" i="1" s="1"/>
  <c r="G20" i="1" s="1"/>
  <c r="H20" i="1" s="1"/>
  <c r="I20" i="1" s="1"/>
  <c r="E163" i="1"/>
  <c r="F163" i="1" s="1"/>
  <c r="G163" i="1" s="1"/>
  <c r="H163" i="1" s="1"/>
  <c r="I163" i="1" s="1"/>
  <c r="J163" i="1" s="1"/>
  <c r="E509" i="1"/>
  <c r="F509" i="1" s="1"/>
  <c r="G509" i="1" s="1"/>
  <c r="H509" i="1" s="1"/>
  <c r="I509" i="1" s="1"/>
  <c r="J509" i="1" s="1"/>
  <c r="H572" i="2"/>
  <c r="D256" i="2"/>
  <c r="H516" i="2"/>
  <c r="E526" i="1"/>
  <c r="F526" i="1" s="1"/>
  <c r="G526" i="1" s="1"/>
  <c r="H526" i="1" s="1"/>
  <c r="I526" i="1" s="1"/>
  <c r="H337" i="2"/>
  <c r="D45" i="2"/>
  <c r="E325" i="1"/>
  <c r="F325" i="1" s="1"/>
  <c r="G325" i="1" s="1"/>
  <c r="H325" i="1" s="1"/>
  <c r="I325" i="1" s="1"/>
  <c r="J325" i="1" s="1"/>
  <c r="E408" i="1"/>
  <c r="F408" i="1" s="1"/>
  <c r="G408" i="1" s="1"/>
  <c r="H408" i="1" s="1"/>
  <c r="I408" i="1" s="1"/>
  <c r="J408" i="1" s="1"/>
  <c r="C719" i="1"/>
  <c r="H390" i="2"/>
  <c r="E15" i="1"/>
  <c r="F15" i="1" s="1"/>
  <c r="G15" i="1" s="1"/>
  <c r="H15" i="1" s="1"/>
  <c r="I15" i="1" s="1"/>
  <c r="C841" i="1"/>
  <c r="H54" i="2"/>
  <c r="D191" i="2"/>
  <c r="D419" i="2"/>
  <c r="C848" i="1"/>
  <c r="E247" i="1"/>
  <c r="F247" i="1" s="1"/>
  <c r="G247" i="1" s="1"/>
  <c r="H247" i="1" s="1"/>
  <c r="I247" i="1" s="1"/>
  <c r="E97" i="1"/>
  <c r="F97" i="1" s="1"/>
  <c r="H398" i="2"/>
  <c r="D173" i="2"/>
  <c r="H450" i="2"/>
  <c r="C677" i="1"/>
  <c r="D593" i="2"/>
  <c r="H16" i="2"/>
  <c r="C757" i="1"/>
  <c r="D392" i="2"/>
  <c r="H13" i="2"/>
  <c r="H317" i="2"/>
  <c r="E57" i="1"/>
  <c r="F57" i="1" s="1"/>
  <c r="G57" i="1" s="1"/>
  <c r="H57" i="1" s="1"/>
  <c r="I57" i="1" s="1"/>
  <c r="J57" i="1" s="1"/>
  <c r="E206" i="1"/>
  <c r="F206" i="1" s="1"/>
  <c r="C1024" i="1"/>
  <c r="C1161" i="1"/>
  <c r="C1015" i="1"/>
  <c r="E415" i="1"/>
  <c r="F415" i="1" s="1"/>
  <c r="G415" i="1" s="1"/>
  <c r="H415" i="1" s="1"/>
  <c r="I415" i="1" s="1"/>
  <c r="J415" i="1" s="1"/>
  <c r="D93" i="2"/>
  <c r="C1192" i="1"/>
  <c r="D51" i="2"/>
  <c r="D317" i="2"/>
  <c r="D476" i="2"/>
  <c r="D478" i="2"/>
  <c r="H428" i="2"/>
  <c r="H429" i="2"/>
  <c r="C1004" i="1"/>
  <c r="D276" i="2"/>
  <c r="C1063" i="1"/>
  <c r="H374" i="2"/>
  <c r="D504" i="2"/>
  <c r="D13" i="2"/>
  <c r="F449" i="1"/>
  <c r="G449" i="1" s="1"/>
  <c r="H449" i="1" s="1"/>
  <c r="I449" i="1" s="1"/>
  <c r="J449" i="1" s="1"/>
  <c r="H261" i="2"/>
  <c r="H495" i="2"/>
  <c r="C955" i="1"/>
  <c r="H127" i="2"/>
  <c r="H339" i="2"/>
  <c r="D552" i="2"/>
  <c r="C1202" i="1"/>
  <c r="H511" i="2"/>
  <c r="C922" i="1"/>
  <c r="H569" i="2"/>
  <c r="D65" i="2"/>
  <c r="H473" i="2"/>
  <c r="C758" i="1"/>
  <c r="H292" i="2"/>
  <c r="E255" i="1"/>
  <c r="F255" i="1" s="1"/>
  <c r="G255" i="1" s="1"/>
  <c r="H255" i="1" s="1"/>
  <c r="I255" i="1" s="1"/>
  <c r="J255" i="1" s="1"/>
  <c r="E126" i="1"/>
  <c r="F126" i="1" s="1"/>
  <c r="G126" i="1" s="1"/>
  <c r="H126" i="1" s="1"/>
  <c r="I126" i="1" s="1"/>
  <c r="J126" i="1" s="1"/>
  <c r="C829" i="1"/>
  <c r="E168" i="1"/>
  <c r="F168" i="1" s="1"/>
  <c r="G168" i="1" s="1"/>
  <c r="H168" i="1" s="1"/>
  <c r="I168" i="1" s="1"/>
  <c r="J168" i="1" s="1"/>
  <c r="D506" i="2"/>
  <c r="H575" i="2"/>
  <c r="H232" i="2"/>
  <c r="H558" i="2"/>
  <c r="C636" i="1"/>
  <c r="E36" i="1"/>
  <c r="F36" i="1" s="1"/>
  <c r="G36" i="1" s="1"/>
  <c r="H36" i="1" s="1"/>
  <c r="I36" i="1" s="1"/>
  <c r="H80" i="2"/>
  <c r="E289" i="1"/>
  <c r="F289" i="1" s="1"/>
  <c r="G289" i="1" s="1"/>
  <c r="H289" i="1" s="1"/>
  <c r="I289" i="1" s="1"/>
  <c r="J289" i="1" s="1"/>
  <c r="N574" i="1"/>
  <c r="C905" i="1"/>
  <c r="D185" i="2"/>
  <c r="H319" i="1"/>
  <c r="I319" i="1" s="1"/>
  <c r="H493" i="2"/>
  <c r="D198" i="2"/>
  <c r="H184" i="2"/>
  <c r="D30" i="2"/>
  <c r="D244" i="2"/>
  <c r="D136" i="2"/>
  <c r="D502" i="2"/>
  <c r="H179" i="2"/>
  <c r="D41" i="2"/>
  <c r="C689" i="1"/>
  <c r="D574" i="2"/>
  <c r="H38" i="2"/>
  <c r="C836" i="1"/>
  <c r="C977" i="1"/>
  <c r="H152" i="2"/>
  <c r="H58" i="2"/>
  <c r="C720" i="1"/>
  <c r="D64" i="2"/>
  <c r="D133" i="2"/>
  <c r="D258" i="2"/>
  <c r="D155" i="2"/>
  <c r="D379" i="2"/>
  <c r="D358" i="2"/>
  <c r="D53" i="2"/>
  <c r="D505" i="2"/>
  <c r="H234" i="2"/>
  <c r="E213" i="1"/>
  <c r="F213" i="1" s="1"/>
  <c r="G213" i="1" s="1"/>
  <c r="H213" i="1" s="1"/>
  <c r="I213" i="1" s="1"/>
  <c r="J213" i="1" s="1"/>
  <c r="D418" i="2"/>
  <c r="E388" i="1"/>
  <c r="F388" i="1" s="1"/>
  <c r="G388" i="1" s="1"/>
  <c r="H388" i="1" s="1"/>
  <c r="I388" i="1" s="1"/>
  <c r="J388" i="1" s="1"/>
  <c r="C988" i="1"/>
  <c r="H382" i="2"/>
  <c r="H332" i="2"/>
  <c r="C775" i="1"/>
  <c r="E286" i="1"/>
  <c r="F286" i="1" s="1"/>
  <c r="G286" i="1" s="1"/>
  <c r="H286" i="1" s="1"/>
  <c r="I286" i="1" s="1"/>
  <c r="J286" i="1" s="1"/>
  <c r="C886" i="1"/>
  <c r="H298" i="2"/>
  <c r="D398" i="2"/>
  <c r="H97" i="2"/>
  <c r="H462" i="2"/>
  <c r="H322" i="2"/>
  <c r="C1003" i="1"/>
  <c r="N344" i="1"/>
  <c r="H252" i="2"/>
  <c r="D348" i="2"/>
  <c r="D425" i="2"/>
  <c r="H455" i="2"/>
  <c r="C1152" i="1"/>
  <c r="D467" i="2"/>
  <c r="H334" i="2"/>
  <c r="C1041" i="1"/>
  <c r="E328" i="1"/>
  <c r="F328" i="1" s="1"/>
  <c r="G328" i="1" s="1"/>
  <c r="H328" i="1" s="1"/>
  <c r="I328" i="1" s="1"/>
  <c r="J328" i="1" s="1"/>
  <c r="D237" i="2"/>
  <c r="E519" i="1"/>
  <c r="F519" i="1" s="1"/>
  <c r="G519" i="1" s="1"/>
  <c r="H519" i="1" s="1"/>
  <c r="I519" i="1" s="1"/>
  <c r="J519" i="1" s="1"/>
  <c r="D423" i="2"/>
  <c r="H224" i="2"/>
  <c r="D354" i="2"/>
  <c r="D482" i="2"/>
  <c r="D408" i="2"/>
  <c r="H29" i="2"/>
  <c r="D509" i="2"/>
  <c r="D115" i="2"/>
  <c r="D536" i="2"/>
  <c r="C956" i="1"/>
  <c r="H185" i="2"/>
  <c r="D497" i="2"/>
  <c r="D27" i="2"/>
  <c r="D213" i="2"/>
  <c r="D458" i="2"/>
  <c r="D346" i="2"/>
  <c r="H200" i="2"/>
  <c r="H172" i="2"/>
  <c r="C859" i="1"/>
  <c r="H565" i="2"/>
  <c r="D4" i="2"/>
  <c r="H356" i="2"/>
  <c r="D290" i="2"/>
  <c r="C897" i="1"/>
  <c r="C847" i="1"/>
  <c r="H229" i="2"/>
  <c r="E42" i="1"/>
  <c r="F42" i="1" s="1"/>
  <c r="G42" i="1" s="1"/>
  <c r="H42" i="1" s="1"/>
  <c r="I42" i="1" s="1"/>
  <c r="E500" i="1"/>
  <c r="F500" i="1" s="1"/>
  <c r="G500" i="1" s="1"/>
  <c r="H500" i="1" s="1"/>
  <c r="I500" i="1" s="1"/>
  <c r="J500" i="1" s="1"/>
  <c r="E430" i="1"/>
  <c r="F430" i="1" s="1"/>
  <c r="G430" i="1" s="1"/>
  <c r="H430" i="1" s="1"/>
  <c r="I430" i="1" s="1"/>
  <c r="J430" i="1" s="1"/>
  <c r="E575" i="1"/>
  <c r="F575" i="1" s="1"/>
  <c r="G575" i="1" s="1"/>
  <c r="H575" i="1" s="1"/>
  <c r="I575" i="1" s="1"/>
  <c r="J575" i="1" s="1"/>
  <c r="E397" i="1"/>
  <c r="F397" i="1" s="1"/>
  <c r="G397" i="1" s="1"/>
  <c r="H397" i="1" s="1"/>
  <c r="I397" i="1" s="1"/>
  <c r="J397" i="1" s="1"/>
  <c r="H559" i="2"/>
  <c r="E323" i="1"/>
  <c r="F323" i="1" s="1"/>
  <c r="G323" i="1" s="1"/>
  <c r="H323" i="1" s="1"/>
  <c r="I323" i="1" s="1"/>
  <c r="J323" i="1" s="1"/>
  <c r="G228" i="1"/>
  <c r="H228" i="1" s="1"/>
  <c r="I228" i="1" s="1"/>
  <c r="C1002" i="1"/>
  <c r="H354" i="2"/>
  <c r="H353" i="2"/>
  <c r="E481" i="1"/>
  <c r="F481" i="1" s="1"/>
  <c r="G481" i="1" s="1"/>
  <c r="H481" i="1" s="1"/>
  <c r="I481" i="1" s="1"/>
  <c r="J481" i="1" s="1"/>
  <c r="C1082" i="1"/>
  <c r="C822" i="1"/>
  <c r="E222" i="1"/>
  <c r="F222" i="1" s="1"/>
  <c r="G222" i="1" s="1"/>
  <c r="H222" i="1" s="1"/>
  <c r="I222" i="1" s="1"/>
  <c r="J222" i="1" s="1"/>
  <c r="C823" i="1"/>
  <c r="D549" i="2"/>
  <c r="D550" i="2"/>
  <c r="H405" i="2"/>
  <c r="H406" i="2"/>
  <c r="H71" i="2"/>
  <c r="H72" i="2"/>
  <c r="H506" i="2"/>
  <c r="H507" i="2"/>
  <c r="E45" i="1"/>
  <c r="F45" i="1" s="1"/>
  <c r="G45" i="1" s="1"/>
  <c r="H45" i="1" s="1"/>
  <c r="I45" i="1" s="1"/>
  <c r="J45" i="1" s="1"/>
  <c r="C646" i="1"/>
  <c r="D359" i="2"/>
  <c r="D360" i="2"/>
  <c r="H320" i="2"/>
  <c r="H319" i="2"/>
  <c r="H60" i="2"/>
  <c r="H61" i="2"/>
  <c r="H270" i="2"/>
  <c r="H269" i="2"/>
  <c r="E185" i="1"/>
  <c r="F185" i="1" s="1"/>
  <c r="G185" i="1" s="1"/>
  <c r="H185" i="1" s="1"/>
  <c r="I185" i="1" s="1"/>
  <c r="J185" i="1" s="1"/>
  <c r="C786" i="1"/>
  <c r="D389" i="2"/>
  <c r="D390" i="2"/>
  <c r="C749" i="1"/>
  <c r="E149" i="1"/>
  <c r="F149" i="1" s="1"/>
  <c r="G149" i="1" s="1"/>
  <c r="H149" i="1" s="1"/>
  <c r="I149" i="1" s="1"/>
  <c r="J149" i="1" s="1"/>
  <c r="H336" i="2"/>
  <c r="H335" i="2"/>
  <c r="H46" i="2"/>
  <c r="H47" i="2"/>
  <c r="C837" i="1"/>
  <c r="H421" i="2"/>
  <c r="H422" i="2"/>
  <c r="H599" i="2"/>
  <c r="E595" i="1"/>
  <c r="F595" i="1" s="1"/>
  <c r="G595" i="1" s="1"/>
  <c r="H595" i="1" s="1"/>
  <c r="I595" i="1" s="1"/>
  <c r="J595" i="1" s="1"/>
  <c r="C1196" i="1"/>
  <c r="C1081" i="1"/>
  <c r="C970" i="1"/>
  <c r="E370" i="1"/>
  <c r="F370" i="1" s="1"/>
  <c r="G370" i="1" s="1"/>
  <c r="H370" i="1" s="1"/>
  <c r="I370" i="1" s="1"/>
  <c r="J370" i="1" s="1"/>
  <c r="E150" i="1"/>
  <c r="C750" i="1"/>
  <c r="D241" i="2"/>
  <c r="D125" i="2"/>
  <c r="D331" i="2"/>
  <c r="H169" i="2"/>
  <c r="C1179" i="1"/>
  <c r="C811" i="1"/>
  <c r="D526" i="2"/>
  <c r="C769" i="1"/>
  <c r="D47" i="2"/>
  <c r="H539" i="2"/>
  <c r="C1036" i="1"/>
  <c r="E436" i="1"/>
  <c r="F436" i="1" s="1"/>
  <c r="G436" i="1" s="1"/>
  <c r="H436" i="1" s="1"/>
  <c r="I436" i="1" s="1"/>
  <c r="J436" i="1" s="1"/>
  <c r="E450" i="1"/>
  <c r="F450" i="1" s="1"/>
  <c r="G450" i="1" s="1"/>
  <c r="H450" i="1" s="1"/>
  <c r="I450" i="1" s="1"/>
  <c r="J450" i="1" s="1"/>
  <c r="C683" i="1"/>
  <c r="C684" i="1"/>
  <c r="E83" i="1"/>
  <c r="F83" i="1" s="1"/>
  <c r="G83" i="1" s="1"/>
  <c r="H83" i="1" s="1"/>
  <c r="I83" i="1" s="1"/>
  <c r="J83" i="1" s="1"/>
  <c r="C892" i="1"/>
  <c r="E291" i="1"/>
  <c r="C971" i="1"/>
  <c r="C621" i="1"/>
  <c r="E21" i="1"/>
  <c r="F21" i="1" s="1"/>
  <c r="G21" i="1" s="1"/>
  <c r="H21" i="1" s="1"/>
  <c r="I21" i="1" s="1"/>
  <c r="R21" i="1" s="1"/>
  <c r="N236" i="1"/>
  <c r="N349" i="1"/>
  <c r="J349" i="1"/>
  <c r="H150" i="2"/>
  <c r="H76" i="1"/>
  <c r="I76" i="1" s="1"/>
  <c r="K76" i="1" s="1"/>
  <c r="D54" i="2"/>
  <c r="H114" i="2"/>
  <c r="D436" i="2"/>
  <c r="H176" i="2"/>
  <c r="H371" i="2"/>
  <c r="C666" i="1"/>
  <c r="E66" i="1"/>
  <c r="F66" i="1" s="1"/>
  <c r="G66" i="1" s="1"/>
  <c r="H66" i="1" s="1"/>
  <c r="I66" i="1" s="1"/>
  <c r="J66" i="1" s="1"/>
  <c r="C780" i="1"/>
  <c r="E180" i="1"/>
  <c r="F180" i="1" s="1"/>
  <c r="D350" i="2"/>
  <c r="H548" i="2"/>
  <c r="D594" i="2"/>
  <c r="H553" i="2"/>
  <c r="H576" i="2"/>
  <c r="D546" i="2"/>
  <c r="D5" i="2"/>
  <c r="E463" i="1"/>
  <c r="F463" i="1" s="1"/>
  <c r="G463" i="1" s="1"/>
  <c r="D62" i="2"/>
  <c r="C954" i="1"/>
  <c r="C900" i="1"/>
  <c r="D186" i="2"/>
  <c r="N167" i="1"/>
  <c r="J167" i="1"/>
  <c r="H295" i="2"/>
  <c r="H438" i="2"/>
  <c r="H313" i="2"/>
  <c r="C991" i="1"/>
  <c r="E391" i="1"/>
  <c r="F391" i="1" s="1"/>
  <c r="G391" i="1" s="1"/>
  <c r="H391" i="1" s="1"/>
  <c r="I391" i="1" s="1"/>
  <c r="J391" i="1" s="1"/>
  <c r="E296" i="1"/>
  <c r="F296" i="1" s="1"/>
  <c r="G296" i="1" s="1"/>
  <c r="H296" i="1" s="1"/>
  <c r="I296" i="1" s="1"/>
  <c r="J296" i="1" s="1"/>
  <c r="H489" i="2"/>
  <c r="E531" i="1"/>
  <c r="H380" i="2"/>
  <c r="D567" i="2"/>
  <c r="C1121" i="1"/>
  <c r="C1070" i="1"/>
  <c r="N209" i="1"/>
  <c r="E483" i="1"/>
  <c r="F483" i="1" s="1"/>
  <c r="G483" i="1" s="1"/>
  <c r="H483" i="1" s="1"/>
  <c r="I483" i="1" s="1"/>
  <c r="J483" i="1" s="1"/>
  <c r="C1083" i="1"/>
  <c r="H226" i="2"/>
  <c r="D429" i="2"/>
  <c r="D139" i="2"/>
  <c r="D540" i="2"/>
  <c r="C1035" i="1"/>
  <c r="E434" i="1"/>
  <c r="F434" i="1" s="1"/>
  <c r="G434" i="1" s="1"/>
  <c r="H434" i="1" s="1"/>
  <c r="I434" i="1" s="1"/>
  <c r="J434" i="1" s="1"/>
  <c r="C1034" i="1"/>
  <c r="E515" i="1"/>
  <c r="F515" i="1" s="1"/>
  <c r="G515" i="1" s="1"/>
  <c r="H515" i="1" s="1"/>
  <c r="I515" i="1" s="1"/>
  <c r="J515" i="1" s="1"/>
  <c r="C1115" i="1"/>
  <c r="D468" i="2"/>
  <c r="C667" i="1"/>
  <c r="E401" i="1"/>
  <c r="F401" i="1" s="1"/>
  <c r="G401" i="1" s="1"/>
  <c r="H401" i="1" s="1"/>
  <c r="I401" i="1" s="1"/>
  <c r="N362" i="1"/>
  <c r="J362" i="1"/>
  <c r="H249" i="2"/>
  <c r="H197" i="2"/>
  <c r="H377" i="2"/>
  <c r="H504" i="2"/>
  <c r="C1093" i="1"/>
  <c r="N191" i="1"/>
  <c r="J191" i="1"/>
  <c r="D297" i="2"/>
  <c r="H355" i="2"/>
  <c r="D480" i="2"/>
  <c r="C1126" i="1"/>
  <c r="H540" i="2"/>
  <c r="D25" i="2"/>
  <c r="N266" i="1"/>
  <c r="J266" i="1"/>
  <c r="D85" i="2"/>
  <c r="D72" i="2"/>
  <c r="D36" i="2"/>
  <c r="D380" i="2"/>
  <c r="C919" i="1"/>
  <c r="E318" i="1"/>
  <c r="F318" i="1" s="1"/>
  <c r="G318" i="1" s="1"/>
  <c r="H318" i="1" s="1"/>
  <c r="I318" i="1" s="1"/>
  <c r="J318" i="1" s="1"/>
  <c r="C918" i="1"/>
  <c r="H265" i="2"/>
  <c r="N312" i="1"/>
  <c r="J312" i="1"/>
  <c r="D410" i="2"/>
  <c r="D197" i="2"/>
  <c r="D397" i="2"/>
  <c r="H525" i="2"/>
  <c r="H535" i="2"/>
  <c r="H573" i="2"/>
  <c r="D485" i="2"/>
  <c r="D369" i="2"/>
  <c r="H275" i="2"/>
  <c r="H68" i="2"/>
  <c r="D531" i="2"/>
  <c r="H33" i="2"/>
  <c r="D527" i="2"/>
  <c r="C810" i="1"/>
  <c r="G603" i="2"/>
  <c r="D160" i="2"/>
  <c r="E361" i="1"/>
  <c r="F361" i="1" s="1"/>
  <c r="G361" i="1" s="1"/>
  <c r="H361" i="1" s="1"/>
  <c r="I361" i="1" s="1"/>
  <c r="J361" i="1" s="1"/>
  <c r="C962" i="1"/>
  <c r="E115" i="1"/>
  <c r="F115" i="1" s="1"/>
  <c r="G115" i="1" s="1"/>
  <c r="H115" i="1" s="1"/>
  <c r="I115" i="1" s="1"/>
  <c r="J115" i="1" s="1"/>
  <c r="C715" i="1"/>
  <c r="H208" i="2"/>
  <c r="C682" i="1"/>
  <c r="E82" i="1"/>
  <c r="F82" i="1" s="1"/>
  <c r="G82" i="1" s="1"/>
  <c r="H82" i="1" s="1"/>
  <c r="I82" i="1" s="1"/>
  <c r="J82" i="1" s="1"/>
  <c r="H432" i="2"/>
  <c r="D107" i="2"/>
  <c r="C606" i="1"/>
  <c r="E6" i="1"/>
  <c r="F6" i="1" s="1"/>
  <c r="G6" i="1" s="1"/>
  <c r="H6" i="1" s="1"/>
  <c r="I6" i="1" s="1"/>
  <c r="C855" i="1"/>
  <c r="D321" i="2"/>
  <c r="E476" i="1"/>
  <c r="F476" i="1" s="1"/>
  <c r="G476" i="1" s="1"/>
  <c r="H476" i="1" s="1"/>
  <c r="I476" i="1" s="1"/>
  <c r="J476" i="1" s="1"/>
  <c r="C828" i="1"/>
  <c r="N356" i="1"/>
  <c r="J356" i="1"/>
  <c r="N474" i="1"/>
  <c r="J474" i="1"/>
  <c r="D58" i="2"/>
  <c r="H230" i="2"/>
  <c r="D183" i="2"/>
  <c r="H579" i="2"/>
  <c r="D221" i="2"/>
  <c r="D562" i="2"/>
  <c r="H14" i="1"/>
  <c r="I14" i="1" s="1"/>
  <c r="R14" i="1" s="1"/>
  <c r="D362" i="2"/>
  <c r="H146" i="2"/>
  <c r="D143" i="2"/>
  <c r="C834" i="1"/>
  <c r="D249" i="2"/>
  <c r="J143" i="1"/>
  <c r="D592" i="2"/>
  <c r="H416" i="2"/>
  <c r="N79" i="1"/>
  <c r="J79" i="1"/>
  <c r="E552" i="1"/>
  <c r="F552" i="1" s="1"/>
  <c r="G552" i="1" s="1"/>
  <c r="H552" i="1" s="1"/>
  <c r="I552" i="1" s="1"/>
  <c r="C652" i="1"/>
  <c r="C1094" i="1"/>
  <c r="E381" i="1"/>
  <c r="C929" i="1"/>
  <c r="E329" i="1"/>
  <c r="F329" i="1" s="1"/>
  <c r="G329" i="1" s="1"/>
  <c r="H329" i="1" s="1"/>
  <c r="I329" i="1" s="1"/>
  <c r="J329" i="1" s="1"/>
  <c r="C930" i="1"/>
  <c r="H115" i="2"/>
  <c r="D466" i="2"/>
  <c r="D137" i="2"/>
  <c r="D590" i="2"/>
  <c r="H181" i="2"/>
  <c r="H250" i="2"/>
  <c r="C642" i="1"/>
  <c r="D586" i="2"/>
  <c r="C764" i="1"/>
  <c r="N422" i="1"/>
  <c r="J422" i="1"/>
  <c r="H248" i="2"/>
  <c r="H108" i="2"/>
  <c r="D344" i="2"/>
  <c r="D149" i="2"/>
  <c r="D268" i="2"/>
  <c r="D218" i="2"/>
  <c r="D341" i="2"/>
  <c r="D112" i="2"/>
  <c r="H199" i="2"/>
  <c r="H241" i="2"/>
  <c r="E148" i="1"/>
  <c r="F148" i="1" s="1"/>
  <c r="G148" i="1" s="1"/>
  <c r="H148" i="1" s="1"/>
  <c r="I148" i="1" s="1"/>
  <c r="J148" i="1" s="1"/>
  <c r="C604" i="1"/>
  <c r="E3" i="1"/>
  <c r="F3" i="1" s="1"/>
  <c r="G3" i="1" s="1"/>
  <c r="H3" i="1" s="1"/>
  <c r="I3" i="1" s="1"/>
  <c r="R3" i="1" s="1"/>
  <c r="D597" i="2"/>
  <c r="H413" i="2"/>
  <c r="D587" i="2"/>
  <c r="D122" i="2"/>
  <c r="D79" i="2"/>
  <c r="H210" i="2"/>
  <c r="D243" i="2"/>
  <c r="E559" i="1"/>
  <c r="F559" i="1" s="1"/>
  <c r="G559" i="1" s="1"/>
  <c r="H559" i="1" s="1"/>
  <c r="I559" i="1" s="1"/>
  <c r="J559" i="1" s="1"/>
  <c r="C768" i="1"/>
  <c r="D199" i="2"/>
  <c r="H347" i="2"/>
  <c r="C1014" i="1"/>
  <c r="E413" i="1"/>
  <c r="F413" i="1" s="1"/>
  <c r="G413" i="1" s="1"/>
  <c r="H413" i="1" s="1"/>
  <c r="I413" i="1" s="1"/>
  <c r="J413" i="1" s="1"/>
  <c r="E520" i="1"/>
  <c r="F520" i="1" s="1"/>
  <c r="G520" i="1" s="1"/>
  <c r="H520" i="1" s="1"/>
  <c r="I520" i="1" s="1"/>
  <c r="J520" i="1" s="1"/>
  <c r="C1120" i="1"/>
  <c r="D471" i="2"/>
  <c r="H116" i="2"/>
  <c r="D156" i="2"/>
  <c r="E237" i="1"/>
  <c r="F237" i="1" s="1"/>
  <c r="G237" i="1" s="1"/>
  <c r="H237" i="1" s="1"/>
  <c r="I237" i="1" s="1"/>
  <c r="J237" i="1" s="1"/>
  <c r="E529" i="1"/>
  <c r="F529" i="1" s="1"/>
  <c r="G529" i="1" s="1"/>
  <c r="H529" i="1" s="1"/>
  <c r="I529" i="1" s="1"/>
  <c r="J529" i="1" s="1"/>
  <c r="C623" i="1"/>
  <c r="E23" i="1"/>
  <c r="F23" i="1" s="1"/>
  <c r="G23" i="1" s="1"/>
  <c r="H23" i="1" s="1"/>
  <c r="I23" i="1" s="1"/>
  <c r="E144" i="1"/>
  <c r="F144" i="1" s="1"/>
  <c r="G144" i="1" s="1"/>
  <c r="H144" i="1" s="1"/>
  <c r="I144" i="1" s="1"/>
  <c r="J144" i="1" s="1"/>
  <c r="C788" i="1"/>
  <c r="N161" i="1"/>
  <c r="J161" i="1"/>
  <c r="D414" i="2"/>
  <c r="D517" i="2"/>
  <c r="C641" i="1"/>
  <c r="C830" i="1"/>
  <c r="E230" i="1"/>
  <c r="F230" i="1" s="1"/>
  <c r="G230" i="1" s="1"/>
  <c r="H230" i="1" s="1"/>
  <c r="I230" i="1" s="1"/>
  <c r="J230" i="1" s="1"/>
  <c r="E130" i="1"/>
  <c r="F130" i="1" s="1"/>
  <c r="G130" i="1" s="1"/>
  <c r="H130" i="1" s="1"/>
  <c r="I130" i="1" s="1"/>
  <c r="J130" i="1" s="1"/>
  <c r="D507" i="2"/>
  <c r="D426" i="2"/>
  <c r="E239" i="1"/>
  <c r="C1008" i="1"/>
  <c r="E407" i="1"/>
  <c r="F407" i="1" s="1"/>
  <c r="G407" i="1" s="1"/>
  <c r="H407" i="1" s="1"/>
  <c r="I407" i="1" s="1"/>
  <c r="J407" i="1" s="1"/>
  <c r="D67" i="2"/>
  <c r="D11" i="2"/>
  <c r="E65" i="1"/>
  <c r="F65" i="1" s="1"/>
  <c r="G65" i="1" s="1"/>
  <c r="H65" i="1" s="1"/>
  <c r="I65" i="1" s="1"/>
  <c r="J65" i="1" s="1"/>
  <c r="E404" i="1"/>
  <c r="F404" i="1" s="1"/>
  <c r="G404" i="1" s="1"/>
  <c r="H404" i="1" s="1"/>
  <c r="I404" i="1" s="1"/>
  <c r="J404" i="1" s="1"/>
  <c r="E199" i="1"/>
  <c r="F199" i="1" s="1"/>
  <c r="G199" i="1" s="1"/>
  <c r="H199" i="1" s="1"/>
  <c r="I199" i="1" s="1"/>
  <c r="J199" i="1" s="1"/>
  <c r="D228" i="2"/>
  <c r="H161" i="2"/>
  <c r="H300" i="2"/>
  <c r="H213" i="2"/>
  <c r="C993" i="1"/>
  <c r="C622" i="1"/>
  <c r="H189" i="2"/>
  <c r="C843" i="1"/>
  <c r="D226" i="2"/>
  <c r="D234" i="2"/>
  <c r="C624" i="1"/>
  <c r="D306" i="2"/>
  <c r="D522" i="2"/>
  <c r="H566" i="2"/>
  <c r="D312" i="2"/>
  <c r="H318" i="2"/>
  <c r="H81" i="2"/>
  <c r="H441" i="2"/>
  <c r="C1087" i="1"/>
  <c r="E487" i="1"/>
  <c r="F487" i="1" s="1"/>
  <c r="G487" i="1" s="1"/>
  <c r="H487" i="1" s="1"/>
  <c r="I487" i="1" s="1"/>
  <c r="J487" i="1" s="1"/>
  <c r="C1088" i="1"/>
  <c r="E193" i="1"/>
  <c r="F193" i="1" s="1"/>
  <c r="G193" i="1" s="1"/>
  <c r="H193" i="1" s="1"/>
  <c r="I193" i="1" s="1"/>
  <c r="J193" i="1" s="1"/>
  <c r="C794" i="1"/>
  <c r="H402" i="2"/>
  <c r="D129" i="2"/>
  <c r="E131" i="1"/>
  <c r="C732" i="1"/>
  <c r="C731" i="1"/>
  <c r="E351" i="1"/>
  <c r="F351" i="1" s="1"/>
  <c r="G351" i="1" s="1"/>
  <c r="H351" i="1" s="1"/>
  <c r="I351" i="1" s="1"/>
  <c r="J351" i="1" s="1"/>
  <c r="H544" i="2"/>
  <c r="D253" i="2"/>
  <c r="H530" i="2"/>
  <c r="G375" i="1"/>
  <c r="H375" i="1" s="1"/>
  <c r="I375" i="1" s="1"/>
  <c r="K374" i="1" s="1"/>
  <c r="H98" i="2"/>
  <c r="H99" i="2"/>
  <c r="C625" i="1"/>
  <c r="E25" i="1"/>
  <c r="F25" i="1" s="1"/>
  <c r="C626" i="1"/>
  <c r="C1048" i="1"/>
  <c r="E448" i="1"/>
  <c r="C753" i="1"/>
  <c r="E153" i="1"/>
  <c r="F153" i="1" s="1"/>
  <c r="G153" i="1" s="1"/>
  <c r="H153" i="1" s="1"/>
  <c r="I153" i="1" s="1"/>
  <c r="J153" i="1" s="1"/>
  <c r="C1145" i="1"/>
  <c r="C1144" i="1"/>
  <c r="E544" i="1"/>
  <c r="F544" i="1" s="1"/>
  <c r="G544" i="1" s="1"/>
  <c r="H544" i="1" s="1"/>
  <c r="I544" i="1" s="1"/>
  <c r="J544" i="1" s="1"/>
  <c r="C1078" i="1"/>
  <c r="E478" i="1"/>
  <c r="F478" i="1" s="1"/>
  <c r="G478" i="1" s="1"/>
  <c r="H478" i="1" s="1"/>
  <c r="I478" i="1" s="1"/>
  <c r="C1159" i="1"/>
  <c r="C1158" i="1"/>
  <c r="E558" i="1"/>
  <c r="H130" i="2"/>
  <c r="H131" i="2"/>
  <c r="E110" i="1"/>
  <c r="C710" i="1"/>
  <c r="C1176" i="1"/>
  <c r="E576" i="1"/>
  <c r="H257" i="2"/>
  <c r="E539" i="1"/>
  <c r="F539" i="1" s="1"/>
  <c r="G539" i="1" s="1"/>
  <c r="H539" i="1" s="1"/>
  <c r="I539" i="1" s="1"/>
  <c r="J539" i="1" s="1"/>
  <c r="C1140" i="1"/>
  <c r="C1139" i="1"/>
  <c r="C1065" i="1"/>
  <c r="C1066" i="1"/>
  <c r="E465" i="1"/>
  <c r="F465" i="1" s="1"/>
  <c r="G465" i="1" s="1"/>
  <c r="H465" i="1" s="1"/>
  <c r="I465" i="1" s="1"/>
  <c r="C947" i="1"/>
  <c r="E347" i="1"/>
  <c r="C1032" i="1"/>
  <c r="E432" i="1"/>
  <c r="F432" i="1" s="1"/>
  <c r="G432" i="1" s="1"/>
  <c r="H432" i="1" s="1"/>
  <c r="I432" i="1" s="1"/>
  <c r="J432" i="1" s="1"/>
  <c r="D15" i="2"/>
  <c r="D16" i="2"/>
  <c r="C1016" i="1"/>
  <c r="E416" i="1"/>
  <c r="F416" i="1" s="1"/>
  <c r="E394" i="1"/>
  <c r="F394" i="1" s="1"/>
  <c r="G394" i="1" s="1"/>
  <c r="H394" i="1" s="1"/>
  <c r="I394" i="1" s="1"/>
  <c r="J394" i="1" s="1"/>
  <c r="C994" i="1"/>
  <c r="C1017" i="1"/>
  <c r="C1096" i="1"/>
  <c r="E496" i="1"/>
  <c r="F496" i="1" s="1"/>
  <c r="G496" i="1" s="1"/>
  <c r="H496" i="1" s="1"/>
  <c r="I496" i="1" s="1"/>
  <c r="J496" i="1" s="1"/>
  <c r="C711" i="1"/>
  <c r="E112" i="1"/>
  <c r="F112" i="1" s="1"/>
  <c r="G112" i="1" s="1"/>
  <c r="H112" i="1" s="1"/>
  <c r="I112" i="1" s="1"/>
  <c r="C713" i="1"/>
  <c r="C712" i="1"/>
  <c r="C951" i="1"/>
  <c r="E350" i="1"/>
  <c r="F350" i="1" s="1"/>
  <c r="G350" i="1" s="1"/>
  <c r="H350" i="1" s="1"/>
  <c r="I350" i="1" s="1"/>
  <c r="J350" i="1" s="1"/>
  <c r="C950" i="1"/>
  <c r="C894" i="1"/>
  <c r="E294" i="1"/>
  <c r="F294" i="1" s="1"/>
  <c r="G294" i="1" s="1"/>
  <c r="H294" i="1" s="1"/>
  <c r="I294" i="1" s="1"/>
  <c r="H84" i="2"/>
  <c r="E116" i="1"/>
  <c r="F116" i="1" s="1"/>
  <c r="G116" i="1" s="1"/>
  <c r="H116" i="1" s="1"/>
  <c r="I116" i="1" s="1"/>
  <c r="C717" i="1"/>
  <c r="C716" i="1"/>
  <c r="E93" i="1"/>
  <c r="F93" i="1" s="1"/>
  <c r="G93" i="1" s="1"/>
  <c r="H93" i="1" s="1"/>
  <c r="I93" i="1" s="1"/>
  <c r="J93" i="1" s="1"/>
  <c r="C693" i="1"/>
  <c r="C972" i="1"/>
  <c r="E372" i="1"/>
  <c r="F372" i="1" s="1"/>
  <c r="G372" i="1" s="1"/>
  <c r="H372" i="1" s="1"/>
  <c r="I372" i="1" s="1"/>
  <c r="C932" i="1"/>
  <c r="E332" i="1"/>
  <c r="F332" i="1" s="1"/>
  <c r="G332" i="1" s="1"/>
  <c r="H332" i="1" s="1"/>
  <c r="I332" i="1" s="1"/>
  <c r="J332" i="1" s="1"/>
  <c r="E395" i="1"/>
  <c r="C995" i="1"/>
  <c r="C1089" i="1"/>
  <c r="E489" i="1"/>
  <c r="F489" i="1" s="1"/>
  <c r="G489" i="1" s="1"/>
  <c r="H489" i="1" s="1"/>
  <c r="I489" i="1" s="1"/>
  <c r="C1180" i="1"/>
  <c r="E580" i="1"/>
  <c r="C675" i="1"/>
  <c r="E75" i="1"/>
  <c r="H348" i="2"/>
  <c r="C1020" i="1"/>
  <c r="E420" i="1"/>
  <c r="F420" i="1" s="1"/>
  <c r="G420" i="1" s="1"/>
  <c r="H420" i="1" s="1"/>
  <c r="I420" i="1" s="1"/>
  <c r="J420" i="1" s="1"/>
  <c r="C699" i="1"/>
  <c r="E98" i="1"/>
  <c r="F98" i="1" s="1"/>
  <c r="G98" i="1" s="1"/>
  <c r="H98" i="1" s="1"/>
  <c r="I98" i="1" s="1"/>
  <c r="C698" i="1"/>
  <c r="C691" i="1"/>
  <c r="E91" i="1"/>
  <c r="F91" i="1" s="1"/>
  <c r="G91" i="1" s="1"/>
  <c r="H91" i="1" s="1"/>
  <c r="I91" i="1" s="1"/>
  <c r="J91" i="1" s="1"/>
  <c r="E48" i="1"/>
  <c r="F48" i="1" s="1"/>
  <c r="G48" i="1" s="1"/>
  <c r="H48" i="1" s="1"/>
  <c r="I48" i="1" s="1"/>
  <c r="J48" i="1" s="1"/>
  <c r="C648" i="1"/>
  <c r="C942" i="1"/>
  <c r="C943" i="1"/>
  <c r="E342" i="1"/>
  <c r="F342" i="1" s="1"/>
  <c r="G342" i="1" s="1"/>
  <c r="H342" i="1" s="1"/>
  <c r="I342" i="1" s="1"/>
  <c r="J342" i="1" s="1"/>
  <c r="H445" i="2"/>
  <c r="C1085" i="1"/>
  <c r="C1086" i="1"/>
  <c r="E485" i="1"/>
  <c r="F485" i="1" s="1"/>
  <c r="G485" i="1" s="1"/>
  <c r="H485" i="1" s="1"/>
  <c r="I485" i="1" s="1"/>
  <c r="J485" i="1" s="1"/>
  <c r="C981" i="1"/>
  <c r="C980" i="1"/>
  <c r="E380" i="1"/>
  <c r="C704" i="1"/>
  <c r="E104" i="1"/>
  <c r="F104" i="1" s="1"/>
  <c r="G104" i="1" s="1"/>
  <c r="H104" i="1" s="1"/>
  <c r="I104" i="1" s="1"/>
  <c r="J104" i="1" s="1"/>
  <c r="C705" i="1"/>
  <c r="C1123" i="1"/>
  <c r="E523" i="1"/>
  <c r="F523" i="1" s="1"/>
  <c r="G523" i="1" s="1"/>
  <c r="H523" i="1" s="1"/>
  <c r="I523" i="1" s="1"/>
  <c r="J523" i="1" s="1"/>
  <c r="C1134" i="1"/>
  <c r="C1135" i="1"/>
  <c r="E534" i="1"/>
  <c r="F534" i="1" s="1"/>
  <c r="G534" i="1" s="1"/>
  <c r="H534" i="1" s="1"/>
  <c r="I534" i="1" s="1"/>
  <c r="J534" i="1" s="1"/>
  <c r="E176" i="1"/>
  <c r="F176" i="1" s="1"/>
  <c r="G176" i="1" s="1"/>
  <c r="H176" i="1" s="1"/>
  <c r="I176" i="1" s="1"/>
  <c r="C776" i="1"/>
  <c r="C785" i="1"/>
  <c r="E184" i="1"/>
  <c r="C784" i="1"/>
  <c r="D6" i="2"/>
  <c r="C1053" i="1"/>
  <c r="E453" i="1"/>
  <c r="F453" i="1" s="1"/>
  <c r="G453" i="1" s="1"/>
  <c r="H453" i="1" s="1"/>
  <c r="I453" i="1" s="1"/>
  <c r="J453" i="1" s="1"/>
  <c r="C952" i="1"/>
  <c r="E352" i="1"/>
  <c r="F352" i="1" s="1"/>
  <c r="G352" i="1" s="1"/>
  <c r="H352" i="1" s="1"/>
  <c r="I352" i="1" s="1"/>
  <c r="C933" i="1"/>
  <c r="C934" i="1"/>
  <c r="E333" i="1"/>
  <c r="C1033" i="1"/>
  <c r="E556" i="1"/>
  <c r="F556" i="1" s="1"/>
  <c r="G556" i="1" s="1"/>
  <c r="H556" i="1" s="1"/>
  <c r="I556" i="1" s="1"/>
  <c r="J556" i="1" s="1"/>
  <c r="C1156" i="1"/>
  <c r="C999" i="1"/>
  <c r="E398" i="1"/>
  <c r="F398" i="1" s="1"/>
  <c r="G398" i="1" s="1"/>
  <c r="H398" i="1" s="1"/>
  <c r="I398" i="1" s="1"/>
  <c r="C998" i="1"/>
  <c r="C1131" i="1"/>
  <c r="E530" i="1"/>
  <c r="F530" i="1" s="1"/>
  <c r="G530" i="1" s="1"/>
  <c r="H530" i="1" s="1"/>
  <c r="I530" i="1" s="1"/>
  <c r="J530" i="1" s="1"/>
  <c r="C1130" i="1"/>
  <c r="C1025" i="1"/>
  <c r="E425" i="1"/>
  <c r="F425" i="1" s="1"/>
  <c r="G425" i="1" s="1"/>
  <c r="H425" i="1" s="1"/>
  <c r="I425" i="1" s="1"/>
  <c r="J425" i="1" s="1"/>
  <c r="H227" i="2"/>
  <c r="H50" i="2"/>
  <c r="C692" i="1"/>
  <c r="E92" i="1"/>
  <c r="F92" i="1" s="1"/>
  <c r="G92" i="1" s="1"/>
  <c r="H92" i="1" s="1"/>
  <c r="I92" i="1" s="1"/>
  <c r="J92" i="1" s="1"/>
  <c r="E405" i="1"/>
  <c r="F405" i="1" s="1"/>
  <c r="G405" i="1" s="1"/>
  <c r="H405" i="1" s="1"/>
  <c r="I405" i="1" s="1"/>
  <c r="J405" i="1" s="1"/>
  <c r="C1005" i="1"/>
  <c r="C1026" i="1"/>
  <c r="H22" i="2"/>
  <c r="D347" i="2"/>
  <c r="C990" i="1"/>
  <c r="C989" i="1"/>
  <c r="E389" i="1"/>
  <c r="F389" i="1" s="1"/>
  <c r="G389" i="1" s="1"/>
  <c r="H389" i="1" s="1"/>
  <c r="I389" i="1" s="1"/>
  <c r="J389" i="1" s="1"/>
  <c r="C1137" i="1"/>
  <c r="E537" i="1"/>
  <c r="F537" i="1" s="1"/>
  <c r="G537" i="1" s="1"/>
  <c r="H537" i="1" s="1"/>
  <c r="I537" i="1" s="1"/>
  <c r="J537" i="1" s="1"/>
  <c r="C1138" i="1"/>
  <c r="C1201" i="1"/>
  <c r="E601" i="1"/>
  <c r="E581" i="1"/>
  <c r="F581" i="1" s="1"/>
  <c r="G581" i="1" s="1"/>
  <c r="H581" i="1" s="1"/>
  <c r="I581" i="1" s="1"/>
  <c r="J581" i="1" s="1"/>
  <c r="C1181" i="1"/>
  <c r="E288" i="1"/>
  <c r="F288" i="1" s="1"/>
  <c r="G288" i="1" s="1"/>
  <c r="H288" i="1" s="1"/>
  <c r="I288" i="1" s="1"/>
  <c r="C888" i="1"/>
  <c r="C1054" i="1"/>
  <c r="D534" i="2"/>
  <c r="H474" i="2"/>
  <c r="D164" i="2"/>
  <c r="C1007" i="1"/>
  <c r="C1006" i="1"/>
  <c r="E406" i="1"/>
  <c r="F406" i="1" s="1"/>
  <c r="G406" i="1" s="1"/>
  <c r="H406" i="1" s="1"/>
  <c r="I406" i="1" s="1"/>
  <c r="J406" i="1" s="1"/>
  <c r="D192" i="2"/>
  <c r="H303" i="2"/>
  <c r="C966" i="1"/>
  <c r="E366" i="1"/>
  <c r="D444" i="2"/>
  <c r="C1132" i="1"/>
  <c r="E532" i="1"/>
  <c r="F532" i="1" s="1"/>
  <c r="G532" i="1" s="1"/>
  <c r="H532" i="1" s="1"/>
  <c r="I532" i="1" s="1"/>
  <c r="J532" i="1" s="1"/>
  <c r="C1043" i="1"/>
  <c r="E443" i="1"/>
  <c r="C849" i="1"/>
  <c r="E249" i="1"/>
  <c r="F249" i="1" s="1"/>
  <c r="G249" i="1" s="1"/>
  <c r="H249" i="1" s="1"/>
  <c r="I249" i="1" s="1"/>
  <c r="H407" i="2"/>
  <c r="C902" i="1"/>
  <c r="E301" i="1"/>
  <c r="C901" i="1"/>
  <c r="D396" i="2"/>
  <c r="C632" i="1"/>
  <c r="E32" i="1"/>
  <c r="F32" i="1" s="1"/>
  <c r="G32" i="1" s="1"/>
  <c r="H32" i="1" s="1"/>
  <c r="I32" i="1" s="1"/>
  <c r="R32" i="1" s="1"/>
  <c r="C906" i="1"/>
  <c r="E306" i="1"/>
  <c r="H76" i="2"/>
  <c r="C674" i="1"/>
  <c r="E74" i="1"/>
  <c r="D356" i="2"/>
  <c r="C941" i="1"/>
  <c r="E341" i="1"/>
  <c r="F341" i="1" s="1"/>
  <c r="G341" i="1" s="1"/>
  <c r="H341" i="1" s="1"/>
  <c r="I341" i="1" s="1"/>
  <c r="C1110" i="1"/>
  <c r="C1111" i="1"/>
  <c r="E510" i="1"/>
  <c r="F510" i="1" s="1"/>
  <c r="G510" i="1" s="1"/>
  <c r="H510" i="1" s="1"/>
  <c r="I510" i="1" s="1"/>
  <c r="J510" i="1" s="1"/>
  <c r="D383" i="2"/>
  <c r="D427" i="2"/>
  <c r="H25" i="2"/>
  <c r="D175" i="2"/>
  <c r="D174" i="2"/>
  <c r="E548" i="1"/>
  <c r="F548" i="1" s="1"/>
  <c r="G548" i="1" s="1"/>
  <c r="H548" i="1" s="1"/>
  <c r="I548" i="1" s="1"/>
  <c r="J548" i="1" s="1"/>
  <c r="C1148" i="1"/>
  <c r="H550" i="2"/>
  <c r="D496" i="2"/>
  <c r="C663" i="1"/>
  <c r="C662" i="1"/>
  <c r="E62" i="1"/>
  <c r="F62" i="1" s="1"/>
  <c r="G62" i="1" s="1"/>
  <c r="H62" i="1" s="1"/>
  <c r="I62" i="1" s="1"/>
  <c r="J62" i="1" s="1"/>
  <c r="E122" i="1"/>
  <c r="F122" i="1" s="1"/>
  <c r="G122" i="1" s="1"/>
  <c r="H122" i="1" s="1"/>
  <c r="I122" i="1" s="1"/>
  <c r="C722" i="1"/>
  <c r="H411" i="2"/>
  <c r="C826" i="1"/>
  <c r="E226" i="1"/>
  <c r="C827" i="1"/>
  <c r="H88" i="2"/>
  <c r="C1187" i="1"/>
  <c r="C1188" i="1"/>
  <c r="E587" i="1"/>
  <c r="F587" i="1" s="1"/>
  <c r="G587" i="1" s="1"/>
  <c r="H587" i="1" s="1"/>
  <c r="I587" i="1" s="1"/>
  <c r="J587" i="1" s="1"/>
  <c r="D453" i="2"/>
  <c r="D454" i="2"/>
  <c r="C887" i="1"/>
  <c r="E287" i="1"/>
  <c r="F287" i="1" s="1"/>
  <c r="G287" i="1" s="1"/>
  <c r="H287" i="1" s="1"/>
  <c r="I287" i="1" s="1"/>
  <c r="J287" i="1" s="1"/>
  <c r="C792" i="1"/>
  <c r="C793" i="1"/>
  <c r="E192" i="1"/>
  <c r="D407" i="2"/>
  <c r="C872" i="1"/>
  <c r="E272" i="1"/>
  <c r="F272" i="1" s="1"/>
  <c r="G272" i="1" s="1"/>
  <c r="H272" i="1" s="1"/>
  <c r="I272" i="1" s="1"/>
  <c r="J272" i="1" s="1"/>
  <c r="C953" i="1"/>
  <c r="E353" i="1"/>
  <c r="F353" i="1" s="1"/>
  <c r="G353" i="1" s="1"/>
  <c r="H353" i="1" s="1"/>
  <c r="I353" i="1" s="1"/>
  <c r="J353" i="1" s="1"/>
  <c r="C664" i="1"/>
  <c r="C665" i="1"/>
  <c r="E64" i="1"/>
  <c r="F64" i="1" s="1"/>
  <c r="G64" i="1" s="1"/>
  <c r="H64" i="1" s="1"/>
  <c r="I64" i="1" s="1"/>
  <c r="J64" i="1" s="1"/>
  <c r="C759" i="1"/>
  <c r="E159" i="1"/>
  <c r="F159" i="1" s="1"/>
  <c r="G159" i="1" s="1"/>
  <c r="H159" i="1" s="1"/>
  <c r="I159" i="1" s="1"/>
  <c r="J159" i="1" s="1"/>
  <c r="C694" i="1"/>
  <c r="C1098" i="1"/>
  <c r="E498" i="1"/>
  <c r="E599" i="1"/>
  <c r="F599" i="1" s="1"/>
  <c r="C1199" i="1"/>
  <c r="C760" i="1"/>
  <c r="E160" i="1"/>
  <c r="F160" i="1" s="1"/>
  <c r="G160" i="1" s="1"/>
  <c r="H160" i="1" s="1"/>
  <c r="I160" i="1" s="1"/>
  <c r="J160" i="1" s="1"/>
  <c r="C761" i="1"/>
  <c r="C1166" i="1"/>
  <c r="C1167" i="1"/>
  <c r="E566" i="1"/>
  <c r="F566" i="1" s="1"/>
  <c r="G566" i="1" s="1"/>
  <c r="H566" i="1" s="1"/>
  <c r="I566" i="1" s="1"/>
  <c r="J566" i="1" s="1"/>
  <c r="D556" i="2"/>
  <c r="D121" i="2"/>
  <c r="C957" i="1"/>
  <c r="E357" i="1"/>
  <c r="F357" i="1" s="1"/>
  <c r="G357" i="1" s="1"/>
  <c r="H357" i="1" s="1"/>
  <c r="I357" i="1" s="1"/>
  <c r="J357" i="1" s="1"/>
  <c r="C842" i="1"/>
  <c r="E242" i="1"/>
  <c r="F242" i="1" s="1"/>
  <c r="G242" i="1" s="1"/>
  <c r="H242" i="1" s="1"/>
  <c r="I242" i="1" s="1"/>
  <c r="H279" i="2"/>
  <c r="H280" i="2"/>
  <c r="C744" i="1"/>
  <c r="C1116" i="1"/>
  <c r="E516" i="1"/>
  <c r="E491" i="1"/>
  <c r="F491" i="1" s="1"/>
  <c r="G491" i="1" s="1"/>
  <c r="H491" i="1" s="1"/>
  <c r="I491" i="1" s="1"/>
  <c r="J491" i="1" s="1"/>
  <c r="C1091" i="1"/>
  <c r="C1079" i="1"/>
  <c r="C680" i="1"/>
  <c r="E80" i="1"/>
  <c r="F80" i="1" s="1"/>
  <c r="C1133" i="1"/>
  <c r="E533" i="1"/>
  <c r="F533" i="1" s="1"/>
  <c r="G533" i="1" s="1"/>
  <c r="H533" i="1" s="1"/>
  <c r="I533" i="1" s="1"/>
  <c r="J533" i="1" s="1"/>
  <c r="C1157" i="1"/>
  <c r="E557" i="1"/>
  <c r="F557" i="1" s="1"/>
  <c r="H454" i="2"/>
  <c r="H425" i="2"/>
  <c r="H358" i="2"/>
  <c r="D303" i="2"/>
  <c r="D302" i="2"/>
  <c r="H263" i="2"/>
  <c r="H567" i="2"/>
  <c r="C1055" i="1"/>
  <c r="E455" i="1"/>
  <c r="F455" i="1" s="1"/>
  <c r="G455" i="1" s="1"/>
  <c r="H455" i="1" s="1"/>
  <c r="I455" i="1" s="1"/>
  <c r="J455" i="1" s="1"/>
  <c r="C1056" i="1"/>
  <c r="C805" i="1"/>
  <c r="C806" i="1"/>
  <c r="E205" i="1"/>
  <c r="F205" i="1" s="1"/>
  <c r="G205" i="1" s="1"/>
  <c r="H205" i="1" s="1"/>
  <c r="I205" i="1" s="1"/>
  <c r="K204" i="1" s="1"/>
  <c r="C1150" i="1"/>
  <c r="E550" i="1"/>
  <c r="F550" i="1" s="1"/>
  <c r="G550" i="1" s="1"/>
  <c r="H550" i="1" s="1"/>
  <c r="I550" i="1" s="1"/>
  <c r="J550" i="1" s="1"/>
  <c r="D73" i="2"/>
  <c r="D74" i="2"/>
  <c r="E504" i="1"/>
  <c r="C1104" i="1"/>
  <c r="C844" i="1"/>
  <c r="C845" i="1"/>
  <c r="E244" i="1"/>
  <c r="F244" i="1" s="1"/>
  <c r="G244" i="1" s="1"/>
  <c r="H244" i="1" s="1"/>
  <c r="I244" i="1" s="1"/>
  <c r="J244" i="1" s="1"/>
  <c r="C913" i="1"/>
  <c r="E313" i="1"/>
  <c r="F313" i="1" s="1"/>
  <c r="G313" i="1" s="1"/>
  <c r="H313" i="1" s="1"/>
  <c r="I313" i="1" s="1"/>
  <c r="C1037" i="1"/>
  <c r="E437" i="1"/>
  <c r="F437" i="1" s="1"/>
  <c r="G437" i="1" s="1"/>
  <c r="H437" i="1" s="1"/>
  <c r="I437" i="1" s="1"/>
  <c r="J437" i="1" s="1"/>
  <c r="C790" i="1"/>
  <c r="E190" i="1"/>
  <c r="F190" i="1" s="1"/>
  <c r="G190" i="1" s="1"/>
  <c r="H190" i="1" s="1"/>
  <c r="I190" i="1" s="1"/>
  <c r="J190" i="1" s="1"/>
  <c r="C791" i="1"/>
  <c r="D86" i="2"/>
  <c r="D339" i="2"/>
  <c r="H271" i="2"/>
  <c r="H272" i="2"/>
  <c r="C964" i="1"/>
  <c r="C963" i="1"/>
  <c r="E363" i="1"/>
  <c r="F363" i="1" s="1"/>
  <c r="G363" i="1" s="1"/>
  <c r="H363" i="1" s="1"/>
  <c r="I363" i="1" s="1"/>
  <c r="J363" i="1" s="1"/>
  <c r="C863" i="1"/>
  <c r="E263" i="1"/>
  <c r="F263" i="1" s="1"/>
  <c r="G263" i="1" s="1"/>
  <c r="H263" i="1" s="1"/>
  <c r="I263" i="1" s="1"/>
  <c r="J263" i="1" s="1"/>
  <c r="C864" i="1"/>
  <c r="E224" i="1"/>
  <c r="F224" i="1" s="1"/>
  <c r="G224" i="1" s="1"/>
  <c r="H224" i="1" s="1"/>
  <c r="I224" i="1" s="1"/>
  <c r="K223" i="1" s="1"/>
  <c r="C824" i="1"/>
  <c r="C909" i="1"/>
  <c r="E309" i="1"/>
  <c r="F309" i="1" s="1"/>
  <c r="G309" i="1" s="1"/>
  <c r="H309" i="1" s="1"/>
  <c r="I309" i="1" s="1"/>
  <c r="J309" i="1" s="1"/>
  <c r="D43" i="2"/>
  <c r="D42" i="2"/>
  <c r="C915" i="1"/>
  <c r="E315" i="1"/>
  <c r="C656" i="1"/>
  <c r="E56" i="1"/>
  <c r="C657" i="1"/>
  <c r="C1030" i="1"/>
  <c r="C1029" i="1"/>
  <c r="E429" i="1"/>
  <c r="F429" i="1" s="1"/>
  <c r="G429" i="1" s="1"/>
  <c r="H429" i="1" s="1"/>
  <c r="I429" i="1" s="1"/>
  <c r="J429" i="1" s="1"/>
  <c r="E235" i="1"/>
  <c r="F235" i="1" s="1"/>
  <c r="G235" i="1" s="1"/>
  <c r="H235" i="1" s="1"/>
  <c r="I235" i="1" s="1"/>
  <c r="J235" i="1" s="1"/>
  <c r="C835" i="1"/>
  <c r="D120" i="2"/>
  <c r="C644" i="1"/>
  <c r="E44" i="1"/>
  <c r="F44" i="1" s="1"/>
  <c r="G44" i="1" s="1"/>
  <c r="H44" i="1" s="1"/>
  <c r="I44" i="1" s="1"/>
  <c r="J44" i="1" s="1"/>
  <c r="C645" i="1"/>
  <c r="E196" i="1"/>
  <c r="F196" i="1" s="1"/>
  <c r="G196" i="1" s="1"/>
  <c r="H196" i="1" s="1"/>
  <c r="I196" i="1" s="1"/>
  <c r="J196" i="1" s="1"/>
  <c r="C796" i="1"/>
  <c r="C1021" i="1"/>
  <c r="E421" i="1"/>
  <c r="F421" i="1" s="1"/>
  <c r="G421" i="1" s="1"/>
  <c r="H421" i="1" s="1"/>
  <c r="I421" i="1" s="1"/>
  <c r="K421" i="1" s="1"/>
  <c r="C812" i="1"/>
  <c r="E212" i="1"/>
  <c r="D87" i="2"/>
  <c r="C893" i="1"/>
  <c r="E293" i="1"/>
  <c r="F293" i="1" s="1"/>
  <c r="G293" i="1" s="1"/>
  <c r="H293" i="1" s="1"/>
  <c r="I293" i="1" s="1"/>
  <c r="J293" i="1" s="1"/>
  <c r="C884" i="1"/>
  <c r="E283" i="1"/>
  <c r="F283" i="1" s="1"/>
  <c r="G283" i="1" s="1"/>
  <c r="H283" i="1" s="1"/>
  <c r="I283" i="1" s="1"/>
  <c r="C883" i="1"/>
  <c r="C633" i="1"/>
  <c r="E33" i="1"/>
  <c r="C634" i="1"/>
  <c r="H591" i="2"/>
  <c r="C865" i="1"/>
  <c r="E265" i="1"/>
  <c r="F265" i="1" s="1"/>
  <c r="G265" i="1" s="1"/>
  <c r="H265" i="1" s="1"/>
  <c r="I265" i="1" s="1"/>
  <c r="J265" i="1" s="1"/>
  <c r="C866" i="1"/>
  <c r="D281" i="2"/>
  <c r="C649" i="1"/>
  <c r="E339" i="1"/>
  <c r="C939" i="1"/>
  <c r="H592" i="2"/>
  <c r="H593" i="2"/>
  <c r="C1127" i="1"/>
  <c r="E527" i="1"/>
  <c r="F527" i="1" s="1"/>
  <c r="G527" i="1" s="1"/>
  <c r="H527" i="1" s="1"/>
  <c r="I527" i="1" s="1"/>
  <c r="J527" i="1" s="1"/>
  <c r="C643" i="1"/>
  <c r="E43" i="1"/>
  <c r="F43" i="1" s="1"/>
  <c r="G43" i="1" s="1"/>
  <c r="H43" i="1" s="1"/>
  <c r="I43" i="1" s="1"/>
  <c r="C778" i="1"/>
  <c r="C779" i="1"/>
  <c r="E178" i="1"/>
  <c r="F178" i="1" s="1"/>
  <c r="G178" i="1" s="1"/>
  <c r="H178" i="1" s="1"/>
  <c r="I178" i="1" s="1"/>
  <c r="J178" i="1" s="1"/>
  <c r="C832" i="1"/>
  <c r="E232" i="1"/>
  <c r="F232" i="1" s="1"/>
  <c r="G232" i="1" s="1"/>
  <c r="H232" i="1" s="1"/>
  <c r="I232" i="1" s="1"/>
  <c r="J232" i="1" s="1"/>
  <c r="C833" i="1"/>
  <c r="C880" i="1"/>
  <c r="E280" i="1"/>
  <c r="F280" i="1" s="1"/>
  <c r="G280" i="1" s="1"/>
  <c r="H280" i="1" s="1"/>
  <c r="I280" i="1" s="1"/>
  <c r="J280" i="1" s="1"/>
  <c r="H266" i="2"/>
  <c r="D381" i="2"/>
  <c r="D200" i="2"/>
  <c r="H34" i="2"/>
  <c r="H35" i="2"/>
  <c r="D63" i="2"/>
  <c r="E565" i="1"/>
  <c r="F565" i="1" s="1"/>
  <c r="G565" i="1" s="1"/>
  <c r="H565" i="1" s="1"/>
  <c r="I565" i="1" s="1"/>
  <c r="C1165" i="1"/>
  <c r="C1109" i="1"/>
  <c r="C1108" i="1"/>
  <c r="E508" i="1"/>
  <c r="F508" i="1" s="1"/>
  <c r="G508" i="1" s="1"/>
  <c r="H508" i="1" s="1"/>
  <c r="I508" i="1" s="1"/>
  <c r="E7" i="1"/>
  <c r="F7" i="1" s="1"/>
  <c r="G7" i="1" s="1"/>
  <c r="H7" i="1" s="1"/>
  <c r="I7" i="1" s="1"/>
  <c r="R7" i="1" s="1"/>
  <c r="C608" i="1"/>
  <c r="C607" i="1"/>
  <c r="E549" i="1"/>
  <c r="C1149" i="1"/>
  <c r="E427" i="1"/>
  <c r="C1027" i="1"/>
  <c r="C1170" i="1"/>
  <c r="E570" i="1"/>
  <c r="C875" i="1"/>
  <c r="E275" i="1"/>
  <c r="F275" i="1" s="1"/>
  <c r="G275" i="1" s="1"/>
  <c r="H275" i="1" s="1"/>
  <c r="I275" i="1" s="1"/>
  <c r="C876" i="1"/>
  <c r="H496" i="2"/>
  <c r="C1064" i="1"/>
  <c r="E464" i="1"/>
  <c r="F464" i="1" s="1"/>
  <c r="G464" i="1" s="1"/>
  <c r="H464" i="1" s="1"/>
  <c r="I464" i="1" s="1"/>
  <c r="J464" i="1" s="1"/>
  <c r="C669" i="1"/>
  <c r="E68" i="1"/>
  <c r="F68" i="1" s="1"/>
  <c r="G68" i="1" s="1"/>
  <c r="H68" i="1" s="1"/>
  <c r="I68" i="1" s="1"/>
  <c r="J68" i="1" s="1"/>
  <c r="C668" i="1"/>
  <c r="C1128" i="1"/>
  <c r="C1129" i="1"/>
  <c r="E528" i="1"/>
  <c r="F528" i="1" s="1"/>
  <c r="G528" i="1" s="1"/>
  <c r="H528" i="1" s="1"/>
  <c r="I528" i="1" s="1"/>
  <c r="H28" i="2"/>
  <c r="H357" i="2"/>
  <c r="D572" i="2"/>
  <c r="D305" i="2"/>
  <c r="D461" i="2"/>
  <c r="D204" i="2"/>
  <c r="C782" i="1"/>
  <c r="E182" i="1"/>
  <c r="F182" i="1" s="1"/>
  <c r="G182" i="1" s="1"/>
  <c r="H182" i="1" s="1"/>
  <c r="I182" i="1" s="1"/>
  <c r="J182" i="1" s="1"/>
  <c r="C940" i="1"/>
  <c r="E340" i="1"/>
  <c r="F340" i="1" s="1"/>
  <c r="G340" i="1" s="1"/>
  <c r="H340" i="1" s="1"/>
  <c r="I340" i="1" s="1"/>
  <c r="J340" i="1" s="1"/>
  <c r="D23" i="2"/>
  <c r="C1022" i="1"/>
  <c r="C850" i="1"/>
  <c r="E250" i="1"/>
  <c r="C755" i="1"/>
  <c r="E155" i="1"/>
  <c r="F155" i="1" s="1"/>
  <c r="G155" i="1" s="1"/>
  <c r="H155" i="1" s="1"/>
  <c r="I155" i="1" s="1"/>
  <c r="J155" i="1" s="1"/>
  <c r="C756" i="1"/>
  <c r="D327" i="2"/>
  <c r="C821" i="1"/>
  <c r="C820" i="1"/>
  <c r="E220" i="1"/>
  <c r="F220" i="1" s="1"/>
  <c r="G220" i="1" s="1"/>
  <c r="H220" i="1" s="1"/>
  <c r="I220" i="1" s="1"/>
  <c r="J220" i="1" s="1"/>
  <c r="C1018" i="1"/>
  <c r="E418" i="1"/>
  <c r="F418" i="1" s="1"/>
  <c r="G418" i="1" s="1"/>
  <c r="H418" i="1" s="1"/>
  <c r="I418" i="1" s="1"/>
  <c r="C978" i="1"/>
  <c r="E378" i="1"/>
  <c r="F378" i="1" s="1"/>
  <c r="G378" i="1" s="1"/>
  <c r="H378" i="1" s="1"/>
  <c r="I378" i="1" s="1"/>
  <c r="K377" i="1" s="1"/>
  <c r="H20" i="2"/>
  <c r="C1019" i="1"/>
  <c r="E419" i="1"/>
  <c r="F419" i="1" s="1"/>
  <c r="G419" i="1" s="1"/>
  <c r="H419" i="1" s="1"/>
  <c r="I419" i="1" s="1"/>
  <c r="H362" i="2"/>
  <c r="D541" i="2"/>
  <c r="D525" i="2"/>
  <c r="H392" i="2"/>
  <c r="D284" i="2"/>
  <c r="E410" i="1"/>
  <c r="C1010" i="1"/>
  <c r="E384" i="1"/>
  <c r="F384" i="1" s="1"/>
  <c r="G384" i="1" s="1"/>
  <c r="H384" i="1" s="1"/>
  <c r="I384" i="1" s="1"/>
  <c r="J384" i="1" s="1"/>
  <c r="C984" i="1"/>
  <c r="D261" i="2"/>
  <c r="C771" i="1"/>
  <c r="E171" i="1"/>
  <c r="F171" i="1" s="1"/>
  <c r="G171" i="1" s="1"/>
  <c r="H171" i="1" s="1"/>
  <c r="I171" i="1" s="1"/>
  <c r="K170" i="1" s="1"/>
  <c r="E543" i="1"/>
  <c r="F543" i="1" s="1"/>
  <c r="G543" i="1" s="1"/>
  <c r="H543" i="1" s="1"/>
  <c r="I543" i="1" s="1"/>
  <c r="J543" i="1" s="1"/>
  <c r="C1143" i="1"/>
  <c r="E123" i="1"/>
  <c r="F123" i="1" s="1"/>
  <c r="C724" i="1"/>
  <c r="C723" i="1"/>
  <c r="H389" i="2"/>
  <c r="H388" i="2"/>
  <c r="H562" i="2"/>
  <c r="H561" i="2"/>
  <c r="C996" i="1"/>
  <c r="C856" i="1"/>
  <c r="E256" i="1"/>
  <c r="F256" i="1" s="1"/>
  <c r="G256" i="1" s="1"/>
  <c r="H256" i="1" s="1"/>
  <c r="I256" i="1" s="1"/>
  <c r="J256" i="1" s="1"/>
  <c r="H308" i="2"/>
  <c r="C659" i="1"/>
  <c r="E59" i="1"/>
  <c r="F59" i="1" s="1"/>
  <c r="G59" i="1" s="1"/>
  <c r="H59" i="1" s="1"/>
  <c r="I59" i="1" s="1"/>
  <c r="C660" i="1"/>
  <c r="H167" i="2"/>
  <c r="H7" i="2"/>
  <c r="D288" i="2"/>
  <c r="D127" i="2"/>
  <c r="H42" i="2"/>
  <c r="H385" i="2"/>
  <c r="H89" i="2"/>
  <c r="H90" i="2"/>
  <c r="C1000" i="1"/>
  <c r="C1001" i="1"/>
  <c r="E400" i="1"/>
  <c r="F400" i="1" s="1"/>
  <c r="G400" i="1" s="1"/>
  <c r="H400" i="1" s="1"/>
  <c r="I400" i="1" s="1"/>
  <c r="J400" i="1" s="1"/>
  <c r="C825" i="1"/>
  <c r="C728" i="1"/>
  <c r="E128" i="1"/>
  <c r="F128" i="1" s="1"/>
  <c r="G128" i="1" s="1"/>
  <c r="H128" i="1" s="1"/>
  <c r="I128" i="1" s="1"/>
  <c r="J128" i="1" s="1"/>
  <c r="C797" i="1"/>
  <c r="E197" i="1"/>
  <c r="F197" i="1" s="1"/>
  <c r="G197" i="1" s="1"/>
  <c r="H197" i="1" s="1"/>
  <c r="I197" i="1" s="1"/>
  <c r="C1059" i="1"/>
  <c r="E459" i="1"/>
  <c r="C1060" i="1"/>
  <c r="C638" i="1"/>
  <c r="C639" i="1"/>
  <c r="E38" i="1"/>
  <c r="D459" i="2"/>
  <c r="C921" i="1"/>
  <c r="E321" i="1"/>
  <c r="F321" i="1" s="1"/>
  <c r="G321" i="1" s="1"/>
  <c r="H321" i="1" s="1"/>
  <c r="I321" i="1" s="1"/>
  <c r="J321" i="1" s="1"/>
  <c r="C858" i="1"/>
  <c r="E258" i="1"/>
  <c r="F258" i="1" s="1"/>
  <c r="G258" i="1" s="1"/>
  <c r="H258" i="1" s="1"/>
  <c r="I258" i="1" s="1"/>
  <c r="J258" i="1" s="1"/>
  <c r="C1163" i="1"/>
  <c r="C1164" i="1"/>
  <c r="E563" i="1"/>
  <c r="F563" i="1" s="1"/>
  <c r="G563" i="1" s="1"/>
  <c r="H563" i="1" s="1"/>
  <c r="I563" i="1" s="1"/>
  <c r="J563" i="1" s="1"/>
  <c r="C974" i="1"/>
  <c r="E373" i="1"/>
  <c r="F373" i="1" s="1"/>
  <c r="G373" i="1" s="1"/>
  <c r="H373" i="1" s="1"/>
  <c r="I373" i="1" s="1"/>
  <c r="K373" i="1" s="1"/>
  <c r="C973" i="1"/>
  <c r="C616" i="1"/>
  <c r="C617" i="1"/>
  <c r="E16" i="1"/>
  <c r="F16" i="1" s="1"/>
  <c r="G16" i="1" s="1"/>
  <c r="H16" i="1" s="1"/>
  <c r="I16" i="1" s="1"/>
  <c r="C916" i="1"/>
  <c r="E316" i="1"/>
  <c r="F316" i="1" s="1"/>
  <c r="G316" i="1" s="1"/>
  <c r="H316" i="1" s="1"/>
  <c r="I316" i="1" s="1"/>
  <c r="J316" i="1" s="1"/>
  <c r="C917" i="1"/>
  <c r="C1045" i="1"/>
  <c r="E445" i="1"/>
  <c r="F445" i="1" s="1"/>
  <c r="G445" i="1" s="1"/>
  <c r="H445" i="1" s="1"/>
  <c r="I445" i="1" s="1"/>
  <c r="C1046" i="1"/>
  <c r="H105" i="2"/>
  <c r="H570" i="2"/>
  <c r="H364" i="2"/>
  <c r="H365" i="2"/>
  <c r="H519" i="2"/>
  <c r="C707" i="1"/>
  <c r="C708" i="1"/>
  <c r="E107" i="1"/>
  <c r="D513" i="2"/>
  <c r="E368" i="1"/>
  <c r="F368" i="1" s="1"/>
  <c r="G368" i="1" s="1"/>
  <c r="H368" i="1" s="1"/>
  <c r="I368" i="1" s="1"/>
  <c r="J368" i="1" s="1"/>
  <c r="C968" i="1"/>
  <c r="C904" i="1"/>
  <c r="E304" i="1"/>
  <c r="H156" i="2"/>
  <c r="H155" i="2"/>
  <c r="C1112" i="1"/>
  <c r="E512" i="1"/>
  <c r="F512" i="1" s="1"/>
  <c r="G512" i="1" s="1"/>
  <c r="H512" i="1" s="1"/>
  <c r="I512" i="1" s="1"/>
  <c r="J512" i="1" s="1"/>
  <c r="C1113" i="1"/>
  <c r="E499" i="1"/>
  <c r="F499" i="1" s="1"/>
  <c r="G499" i="1" s="1"/>
  <c r="H499" i="1" s="1"/>
  <c r="I499" i="1" s="1"/>
  <c r="C1099" i="1"/>
  <c r="C1100" i="1"/>
  <c r="C1031" i="1"/>
  <c r="E431" i="1"/>
  <c r="C992" i="1"/>
  <c r="E392" i="1"/>
  <c r="F392" i="1" s="1"/>
  <c r="G392" i="1" s="1"/>
  <c r="H392" i="1" s="1"/>
  <c r="I392" i="1" s="1"/>
  <c r="C803" i="1"/>
  <c r="E203" i="1"/>
  <c r="F203" i="1" s="1"/>
  <c r="G203" i="1" s="1"/>
  <c r="H203" i="1" s="1"/>
  <c r="I203" i="1" s="1"/>
  <c r="K203" i="1" s="1"/>
  <c r="E37" i="1"/>
  <c r="F37" i="1" s="1"/>
  <c r="G37" i="1" s="1"/>
  <c r="H37" i="1" s="1"/>
  <c r="I37" i="1" s="1"/>
  <c r="C637" i="1"/>
  <c r="C631" i="1"/>
  <c r="E31" i="1"/>
  <c r="F31" i="1" s="1"/>
  <c r="G31" i="1" s="1"/>
  <c r="H31" i="1" s="1"/>
  <c r="I31" i="1" s="1"/>
  <c r="E379" i="1"/>
  <c r="F379" i="1" s="1"/>
  <c r="G379" i="1" s="1"/>
  <c r="H379" i="1" s="1"/>
  <c r="I379" i="1" s="1"/>
  <c r="C979" i="1"/>
  <c r="C920" i="1"/>
  <c r="E320" i="1"/>
  <c r="F320" i="1" s="1"/>
  <c r="G320" i="1" s="1"/>
  <c r="H320" i="1" s="1"/>
  <c r="I320" i="1" s="1"/>
  <c r="J320" i="1" s="1"/>
  <c r="C613" i="1"/>
  <c r="E13" i="1"/>
  <c r="F13" i="1" s="1"/>
  <c r="G13" i="1" s="1"/>
  <c r="H13" i="1" s="1"/>
  <c r="I13" i="1" s="1"/>
  <c r="C1173" i="1"/>
  <c r="E573" i="1"/>
  <c r="E359" i="1"/>
  <c r="C959" i="1"/>
  <c r="C1038" i="1"/>
  <c r="E438" i="1"/>
  <c r="C603" i="2"/>
  <c r="E189" i="1"/>
  <c r="F189" i="1" s="1"/>
  <c r="G189" i="1" s="1"/>
  <c r="H189" i="1" s="1"/>
  <c r="I189" i="1" s="1"/>
  <c r="K188" i="1" s="1"/>
  <c r="C789" i="1"/>
  <c r="C1155" i="1"/>
  <c r="E555" i="1"/>
  <c r="C907" i="1"/>
  <c r="C908" i="1"/>
  <c r="E307" i="1"/>
  <c r="F307" i="1" s="1"/>
  <c r="G307" i="1" s="1"/>
  <c r="H307" i="1" s="1"/>
  <c r="I307" i="1" s="1"/>
  <c r="D319" i="2"/>
  <c r="D318" i="2"/>
  <c r="E480" i="1"/>
  <c r="F480" i="1" s="1"/>
  <c r="G480" i="1" s="1"/>
  <c r="H480" i="1" s="1"/>
  <c r="I480" i="1" s="1"/>
  <c r="C1080" i="1"/>
  <c r="C1185" i="1"/>
  <c r="E585" i="1"/>
  <c r="F585" i="1" s="1"/>
  <c r="G585" i="1" s="1"/>
  <c r="H585" i="1" s="1"/>
  <c r="I585" i="1" s="1"/>
  <c r="C969" i="1"/>
  <c r="C936" i="1"/>
  <c r="E336" i="1"/>
  <c r="F336" i="1" s="1"/>
  <c r="G336" i="1" s="1"/>
  <c r="H336" i="1" s="1"/>
  <c r="I336" i="1" s="1"/>
  <c r="J336" i="1" s="1"/>
  <c r="D33" i="2"/>
  <c r="D400" i="2"/>
  <c r="C1097" i="1"/>
  <c r="E497" i="1"/>
  <c r="C1049" i="1"/>
  <c r="E471" i="1"/>
  <c r="F471" i="1" s="1"/>
  <c r="G471" i="1" s="1"/>
  <c r="H471" i="1" s="1"/>
  <c r="I471" i="1" s="1"/>
  <c r="J471" i="1" s="1"/>
  <c r="C1071" i="1"/>
  <c r="C1072" i="1"/>
  <c r="C1198" i="1"/>
  <c r="E598" i="1"/>
  <c r="F598" i="1" s="1"/>
  <c r="G598" i="1" s="1"/>
  <c r="H598" i="1" s="1"/>
  <c r="I598" i="1" s="1"/>
  <c r="J598" i="1" s="1"/>
  <c r="C840" i="1"/>
  <c r="E240" i="1"/>
  <c r="F240" i="1" s="1"/>
  <c r="G240" i="1" s="1"/>
  <c r="H240" i="1" s="1"/>
  <c r="I240" i="1" s="1"/>
  <c r="J240" i="1" s="1"/>
  <c r="D372" i="2"/>
  <c r="D373" i="2"/>
  <c r="E100" i="1"/>
  <c r="F100" i="1" s="1"/>
  <c r="G100" i="1" s="1"/>
  <c r="H100" i="1" s="1"/>
  <c r="I100" i="1" s="1"/>
  <c r="C700" i="1"/>
  <c r="C701" i="1"/>
  <c r="C1160" i="1"/>
  <c r="E560" i="1"/>
  <c r="F560" i="1" s="1"/>
  <c r="G560" i="1" s="1"/>
  <c r="H560" i="1" s="1"/>
  <c r="I560" i="1" s="1"/>
  <c r="J560" i="1" s="1"/>
  <c r="H328" i="2"/>
  <c r="C814" i="1"/>
  <c r="E214" i="1"/>
  <c r="F214" i="1" s="1"/>
  <c r="G214" i="1" s="1"/>
  <c r="H214" i="1" s="1"/>
  <c r="I214" i="1" s="1"/>
  <c r="J214" i="1" s="1"/>
  <c r="E501" i="1"/>
  <c r="F501" i="1" s="1"/>
  <c r="G501" i="1" s="1"/>
  <c r="H501" i="1" s="1"/>
  <c r="I501" i="1" s="1"/>
  <c r="J501" i="1" s="1"/>
  <c r="C1101" i="1"/>
  <c r="C931" i="1"/>
  <c r="E331" i="1"/>
  <c r="F331" i="1" s="1"/>
  <c r="G331" i="1" s="1"/>
  <c r="H331" i="1" s="1"/>
  <c r="I331" i="1" s="1"/>
  <c r="J331" i="1" s="1"/>
  <c r="C1193" i="1"/>
  <c r="E593" i="1"/>
  <c r="F593" i="1" s="1"/>
  <c r="G593" i="1" s="1"/>
  <c r="H593" i="1" s="1"/>
  <c r="I593" i="1" s="1"/>
  <c r="J593" i="1" s="1"/>
  <c r="C647" i="1"/>
  <c r="E47" i="1"/>
  <c r="F47" i="1" s="1"/>
  <c r="G47" i="1" s="1"/>
  <c r="H47" i="1" s="1"/>
  <c r="I47" i="1" s="1"/>
  <c r="C651" i="1"/>
  <c r="C650" i="1"/>
  <c r="E50" i="1"/>
  <c r="F50" i="1" s="1"/>
  <c r="G50" i="1" s="1"/>
  <c r="H50" i="1" s="1"/>
  <c r="I50" i="1" s="1"/>
  <c r="C960" i="1"/>
  <c r="C961" i="1"/>
  <c r="E360" i="1"/>
  <c r="F360" i="1" s="1"/>
  <c r="G360" i="1" s="1"/>
  <c r="H360" i="1" s="1"/>
  <c r="I360" i="1" s="1"/>
  <c r="J360" i="1" s="1"/>
  <c r="C697" i="1"/>
  <c r="E96" i="1"/>
  <c r="F96" i="1" s="1"/>
  <c r="G96" i="1" s="1"/>
  <c r="H96" i="1" s="1"/>
  <c r="I96" i="1" s="1"/>
  <c r="J96" i="1" s="1"/>
  <c r="C696" i="1"/>
  <c r="C1171" i="1"/>
  <c r="E571" i="1"/>
  <c r="F571" i="1" s="1"/>
  <c r="G571" i="1" s="1"/>
  <c r="H571" i="1" s="1"/>
  <c r="I571" i="1" s="1"/>
  <c r="C686" i="1"/>
  <c r="E86" i="1"/>
  <c r="F86" i="1" s="1"/>
  <c r="G86" i="1" s="1"/>
  <c r="H86" i="1" s="1"/>
  <c r="I86" i="1" s="1"/>
  <c r="J86" i="1" s="1"/>
  <c r="C687" i="1"/>
  <c r="E517" i="1"/>
  <c r="F517" i="1" s="1"/>
  <c r="G517" i="1" s="1"/>
  <c r="H517" i="1" s="1"/>
  <c r="I517" i="1" s="1"/>
  <c r="C1117" i="1"/>
  <c r="H287" i="2"/>
  <c r="H288" i="2"/>
  <c r="H556" i="2"/>
  <c r="C870" i="1"/>
  <c r="C869" i="1"/>
  <c r="E269" i="1"/>
  <c r="D181" i="2"/>
  <c r="C676" i="1"/>
  <c r="C748" i="1"/>
  <c r="E147" i="1"/>
  <c r="C747" i="1"/>
  <c r="C1177" i="1"/>
  <c r="E577" i="1"/>
  <c r="F577" i="1" s="1"/>
  <c r="G577" i="1" s="1"/>
  <c r="H577" i="1" s="1"/>
  <c r="I577" i="1" s="1"/>
  <c r="J577" i="1" s="1"/>
  <c r="C1169" i="1"/>
  <c r="E569" i="1"/>
  <c r="F569" i="1" s="1"/>
  <c r="G569" i="1" s="1"/>
  <c r="H569" i="1" s="1"/>
  <c r="I569" i="1" s="1"/>
  <c r="J569" i="1" s="1"/>
  <c r="H174" i="2"/>
  <c r="H173" i="2"/>
  <c r="C745" i="1"/>
  <c r="E145" i="1"/>
  <c r="F145" i="1" s="1"/>
  <c r="G145" i="1" s="1"/>
  <c r="H145" i="1" s="1"/>
  <c r="I145" i="1" s="1"/>
  <c r="C752" i="1"/>
  <c r="E152" i="1"/>
  <c r="F152" i="1" s="1"/>
  <c r="G152" i="1" s="1"/>
  <c r="H152" i="1" s="1"/>
  <c r="I152" i="1" s="1"/>
  <c r="E524" i="1"/>
  <c r="C1124" i="1"/>
  <c r="C899" i="1"/>
  <c r="E299" i="1"/>
  <c r="F299" i="1" s="1"/>
  <c r="G299" i="1" s="1"/>
  <c r="H299" i="1" s="1"/>
  <c r="I299" i="1" s="1"/>
  <c r="H395" i="2"/>
  <c r="C1057" i="1"/>
  <c r="E457" i="1"/>
  <c r="H397" i="2"/>
  <c r="H372" i="2"/>
  <c r="D225" i="2"/>
  <c r="D473" i="2"/>
  <c r="H190" i="2"/>
  <c r="H290" i="2"/>
  <c r="C1073" i="1"/>
  <c r="E473" i="1"/>
  <c r="F473" i="1" s="1"/>
  <c r="G473" i="1" s="1"/>
  <c r="H473" i="1" s="1"/>
  <c r="I473" i="1" s="1"/>
  <c r="K472" i="1" s="1"/>
  <c r="H482" i="2"/>
  <c r="C798" i="1"/>
  <c r="C799" i="1"/>
  <c r="E198" i="1"/>
  <c r="F198" i="1" s="1"/>
  <c r="G198" i="1" s="1"/>
  <c r="H198" i="1" s="1"/>
  <c r="I198" i="1" s="1"/>
  <c r="C802" i="1"/>
  <c r="E202" i="1"/>
  <c r="F202" i="1" s="1"/>
  <c r="G202" i="1" s="1"/>
  <c r="H202" i="1" s="1"/>
  <c r="I202" i="1" s="1"/>
  <c r="J202" i="1" s="1"/>
  <c r="D151" i="2"/>
  <c r="D152" i="2"/>
  <c r="C1039" i="1"/>
  <c r="E439" i="1"/>
  <c r="F439" i="1" s="1"/>
  <c r="G439" i="1" s="1"/>
  <c r="H439" i="1" s="1"/>
  <c r="I439" i="1" s="1"/>
  <c r="J439" i="1" s="1"/>
  <c r="C1142" i="1"/>
  <c r="C1141" i="1"/>
  <c r="E541" i="1"/>
  <c r="F541" i="1" s="1"/>
  <c r="G541" i="1" s="1"/>
  <c r="H541" i="1" s="1"/>
  <c r="I541" i="1" s="1"/>
  <c r="J541" i="1" s="1"/>
  <c r="E165" i="1"/>
  <c r="C765" i="1"/>
  <c r="D441" i="2"/>
  <c r="C1107" i="1"/>
  <c r="E507" i="1"/>
  <c r="F507" i="1" s="1"/>
  <c r="G507" i="1" s="1"/>
  <c r="H507" i="1" s="1"/>
  <c r="I507" i="1" s="1"/>
  <c r="J507" i="1" s="1"/>
  <c r="N11" i="3"/>
  <c r="D168" i="2"/>
  <c r="E411" i="1"/>
  <c r="F411" i="1" s="1"/>
  <c r="G411" i="1" s="1"/>
  <c r="H411" i="1" s="1"/>
  <c r="I411" i="1" s="1"/>
  <c r="J411" i="1" s="1"/>
  <c r="C1011" i="1"/>
  <c r="C1195" i="1"/>
  <c r="E594" i="1"/>
  <c r="F594" i="1" s="1"/>
  <c r="G594" i="1" s="1"/>
  <c r="H594" i="1" s="1"/>
  <c r="I594" i="1" s="1"/>
  <c r="J594" i="1" s="1"/>
  <c r="C1194" i="1"/>
  <c r="C1090" i="1"/>
  <c r="E490" i="1"/>
  <c r="F490" i="1" s="1"/>
  <c r="G490" i="1" s="1"/>
  <c r="H490" i="1" s="1"/>
  <c r="I490" i="1" s="1"/>
  <c r="J490" i="1" s="1"/>
  <c r="D439" i="2"/>
  <c r="C937" i="1"/>
  <c r="C1118" i="1"/>
  <c r="E518" i="1"/>
  <c r="C1119" i="1"/>
  <c r="C857" i="1"/>
  <c r="E257" i="1"/>
  <c r="F257" i="1" s="1"/>
  <c r="C766" i="1"/>
  <c r="E166" i="1"/>
  <c r="C1190" i="1"/>
  <c r="E590" i="1"/>
  <c r="C986" i="1"/>
  <c r="C987" i="1"/>
  <c r="E386" i="1"/>
  <c r="F386" i="1" s="1"/>
  <c r="G386" i="1" s="1"/>
  <c r="H386" i="1" s="1"/>
  <c r="I386" i="1" s="1"/>
  <c r="C1076" i="1"/>
  <c r="C1075" i="1"/>
  <c r="E475" i="1"/>
  <c r="D263" i="2"/>
  <c r="C895" i="1"/>
  <c r="C896" i="1"/>
  <c r="E295" i="1"/>
  <c r="E139" i="1"/>
  <c r="F139" i="1" s="1"/>
  <c r="G139" i="1" s="1"/>
  <c r="H139" i="1" s="1"/>
  <c r="I139" i="1" s="1"/>
  <c r="J139" i="1" s="1"/>
  <c r="C740" i="1"/>
  <c r="C739" i="1"/>
  <c r="C1092" i="1"/>
  <c r="D579" i="2"/>
  <c r="C773" i="1"/>
  <c r="E172" i="1"/>
  <c r="F172" i="1" s="1"/>
  <c r="G172" i="1" s="1"/>
  <c r="H172" i="1" s="1"/>
  <c r="I172" i="1" s="1"/>
  <c r="J172" i="1" s="1"/>
  <c r="C772" i="1"/>
  <c r="C985" i="1"/>
  <c r="E385" i="1"/>
  <c r="F385" i="1" s="1"/>
  <c r="G385" i="1" s="1"/>
  <c r="H385" i="1" s="1"/>
  <c r="I385" i="1" s="1"/>
  <c r="J385" i="1" s="1"/>
  <c r="H137" i="2"/>
  <c r="C804" i="1"/>
  <c r="C1172" i="1"/>
  <c r="H533" i="2"/>
  <c r="H359" i="2"/>
  <c r="E251" i="1"/>
  <c r="F251" i="1" s="1"/>
  <c r="G251" i="1" s="1"/>
  <c r="H251" i="1" s="1"/>
  <c r="I251" i="1" s="1"/>
  <c r="J251" i="1" s="1"/>
  <c r="C851" i="1"/>
  <c r="C614" i="1"/>
  <c r="C1200" i="1"/>
  <c r="E600" i="1"/>
  <c r="F600" i="1" s="1"/>
  <c r="G600" i="1" s="1"/>
  <c r="H600" i="1" s="1"/>
  <c r="I600" i="1" s="1"/>
  <c r="J600" i="1" s="1"/>
  <c r="C914" i="1"/>
  <c r="E314" i="1"/>
  <c r="C1174" i="1"/>
  <c r="C1058" i="1"/>
  <c r="E458" i="1"/>
  <c r="F458" i="1" s="1"/>
  <c r="G458" i="1" s="1"/>
  <c r="H458" i="1" s="1"/>
  <c r="I458" i="1" s="1"/>
  <c r="J458" i="1" s="1"/>
  <c r="C873" i="1"/>
  <c r="E27" i="1"/>
  <c r="C628" i="1"/>
  <c r="C627" i="1"/>
  <c r="E477" i="1"/>
  <c r="F477" i="1" s="1"/>
  <c r="G477" i="1" s="1"/>
  <c r="H477" i="1" s="1"/>
  <c r="I477" i="1" s="1"/>
  <c r="C1077" i="1"/>
  <c r="C754" i="1"/>
  <c r="C868" i="1"/>
  <c r="E267" i="1"/>
  <c r="F267" i="1" s="1"/>
  <c r="G267" i="1" s="1"/>
  <c r="H267" i="1" s="1"/>
  <c r="I267" i="1" s="1"/>
  <c r="J267" i="1" s="1"/>
  <c r="C867" i="1"/>
  <c r="C1052" i="1"/>
  <c r="E451" i="1"/>
  <c r="C1051" i="1"/>
  <c r="H437" i="2"/>
  <c r="H443" i="2"/>
  <c r="H564" i="2"/>
  <c r="D328" i="2"/>
  <c r="H201" i="2"/>
  <c r="H463" i="2"/>
  <c r="C736" i="1"/>
  <c r="E135" i="1"/>
  <c r="F135" i="1" s="1"/>
  <c r="G135" i="1" s="1"/>
  <c r="H135" i="1" s="1"/>
  <c r="I135" i="1" s="1"/>
  <c r="J135" i="1" s="1"/>
  <c r="C735" i="1"/>
  <c r="C819" i="1"/>
  <c r="E219" i="1"/>
  <c r="D449" i="2"/>
  <c r="D450" i="2"/>
  <c r="D259" i="2"/>
  <c r="C1151" i="1"/>
  <c r="C1125" i="1"/>
  <c r="E525" i="1"/>
  <c r="F525" i="1" s="1"/>
  <c r="G525" i="1" s="1"/>
  <c r="H525" i="1" s="1"/>
  <c r="I525" i="1" s="1"/>
  <c r="J525" i="1" s="1"/>
  <c r="C1178" i="1"/>
  <c r="C611" i="1"/>
  <c r="E11" i="1"/>
  <c r="F11" i="1" s="1"/>
  <c r="G11" i="1" s="1"/>
  <c r="H11" i="1" s="1"/>
  <c r="I11" i="1" s="1"/>
  <c r="C612" i="1"/>
  <c r="C1084" i="1"/>
  <c r="E484" i="1"/>
  <c r="D585" i="2"/>
  <c r="H6" i="2"/>
  <c r="D227" i="2"/>
  <c r="C741" i="1"/>
  <c r="E141" i="1"/>
  <c r="C742" i="1"/>
  <c r="C1069" i="1"/>
  <c r="E469" i="1"/>
  <c r="F469" i="1" s="1"/>
  <c r="G469" i="1" s="1"/>
  <c r="H469" i="1" s="1"/>
  <c r="I469" i="1" s="1"/>
  <c r="K468" i="1" s="1"/>
  <c r="C1013" i="1"/>
  <c r="C1012" i="1"/>
  <c r="E412" i="1"/>
  <c r="F412" i="1" s="1"/>
  <c r="G412" i="1" s="1"/>
  <c r="H412" i="1" s="1"/>
  <c r="I412" i="1" s="1"/>
  <c r="C729" i="1"/>
  <c r="C730" i="1"/>
  <c r="E129" i="1"/>
  <c r="F129" i="1" s="1"/>
  <c r="G129" i="1" s="1"/>
  <c r="H129" i="1" s="1"/>
  <c r="I129" i="1" s="1"/>
  <c r="J129" i="1" s="1"/>
  <c r="C889" i="1"/>
  <c r="C946" i="1"/>
  <c r="E346" i="1"/>
  <c r="F346" i="1" s="1"/>
  <c r="G346" i="1" s="1"/>
  <c r="H346" i="1" s="1"/>
  <c r="I346" i="1" s="1"/>
  <c r="J346" i="1" s="1"/>
  <c r="H82" i="2"/>
  <c r="C787" i="1"/>
  <c r="E187" i="1"/>
  <c r="E327" i="1"/>
  <c r="F327" i="1" s="1"/>
  <c r="G327" i="1" s="1"/>
  <c r="H327" i="1" s="1"/>
  <c r="I327" i="1" s="1"/>
  <c r="C928" i="1"/>
  <c r="C927" i="1"/>
  <c r="H64" i="2"/>
  <c r="D417" i="2"/>
  <c r="E583" i="1"/>
  <c r="F583" i="1" s="1"/>
  <c r="C1184" i="1"/>
  <c r="C1183" i="1"/>
  <c r="H305" i="2"/>
  <c r="C882" i="1"/>
  <c r="C881" i="1"/>
  <c r="E281" i="1"/>
  <c r="F281" i="1" s="1"/>
  <c r="G281" i="1" s="1"/>
  <c r="H281" i="1" s="1"/>
  <c r="I281" i="1" s="1"/>
  <c r="J281" i="1" s="1"/>
  <c r="C1044" i="1"/>
  <c r="C620" i="1"/>
  <c r="E19" i="1"/>
  <c r="F19" i="1" s="1"/>
  <c r="G19" i="1" s="1"/>
  <c r="H19" i="1" s="1"/>
  <c r="I19" i="1" s="1"/>
  <c r="R19" i="1" s="1"/>
  <c r="C619" i="1"/>
  <c r="H456" i="2"/>
  <c r="C1182" i="1"/>
  <c r="E582" i="1"/>
  <c r="F582" i="1" s="1"/>
  <c r="G582" i="1" s="1"/>
  <c r="H582" i="1" s="1"/>
  <c r="I582" i="1" s="1"/>
  <c r="J582" i="1" s="1"/>
  <c r="D250" i="2"/>
  <c r="C976" i="1"/>
  <c r="E376" i="1"/>
  <c r="D187" i="2"/>
  <c r="C891" i="1"/>
  <c r="E290" i="1"/>
  <c r="C890" i="1"/>
  <c r="H329" i="2"/>
  <c r="C1147" i="1"/>
  <c r="E547" i="1"/>
  <c r="F547" i="1" s="1"/>
  <c r="G547" i="1" s="1"/>
  <c r="H547" i="1" s="1"/>
  <c r="I547" i="1" s="1"/>
  <c r="J547" i="1" s="1"/>
  <c r="D21" i="2"/>
  <c r="C839" i="1"/>
  <c r="C838" i="1"/>
  <c r="E238" i="1"/>
  <c r="E591" i="1"/>
  <c r="F591" i="1" s="1"/>
  <c r="G591" i="1" s="1"/>
  <c r="H591" i="1" s="1"/>
  <c r="I591" i="1" s="1"/>
  <c r="J591" i="1" s="1"/>
  <c r="C1191" i="1"/>
  <c r="E208" i="1"/>
  <c r="F208" i="1" s="1"/>
  <c r="G208" i="1" s="1"/>
  <c r="H208" i="1" s="1"/>
  <c r="I208" i="1" s="1"/>
  <c r="J208" i="1" s="1"/>
  <c r="C808" i="1"/>
  <c r="C681" i="1"/>
  <c r="E589" i="1"/>
  <c r="F589" i="1" s="1"/>
  <c r="C1189" i="1"/>
  <c r="C640" i="1"/>
  <c r="E40" i="1"/>
  <c r="F40" i="1" s="1"/>
  <c r="G40" i="1" s="1"/>
  <c r="H40" i="1" s="1"/>
  <c r="I40" i="1" s="1"/>
  <c r="D528" i="2"/>
  <c r="D140" i="2"/>
  <c r="H49" i="2"/>
  <c r="E324" i="1"/>
  <c r="F324" i="1" s="1"/>
  <c r="G324" i="1" s="1"/>
  <c r="H324" i="1" s="1"/>
  <c r="I324" i="1" s="1"/>
  <c r="C925" i="1"/>
  <c r="C924" i="1"/>
  <c r="K161" i="1"/>
  <c r="N81" i="1"/>
  <c r="N462" i="1"/>
  <c r="N522" i="1"/>
  <c r="N426" i="1"/>
  <c r="N58" i="1"/>
  <c r="K70" i="1"/>
  <c r="N71" i="1"/>
  <c r="N393" i="1"/>
  <c r="N264" i="1"/>
  <c r="N482" i="1"/>
  <c r="N186" i="1"/>
  <c r="N374" i="1"/>
  <c r="N108" i="1"/>
  <c r="K284" i="1"/>
  <c r="N285" i="1"/>
  <c r="N358" i="1"/>
  <c r="N302" i="1"/>
  <c r="N146" i="1"/>
  <c r="N254" i="1"/>
  <c r="N322" i="1"/>
  <c r="N417" i="1"/>
  <c r="N311" i="1"/>
  <c r="N470" i="1"/>
  <c r="N113" i="1"/>
  <c r="N221" i="1"/>
  <c r="N90" i="1"/>
  <c r="N435" i="1"/>
  <c r="N85" i="1"/>
  <c r="N579" i="1"/>
  <c r="N292" i="1"/>
  <c r="N567" i="1"/>
  <c r="N284" i="1"/>
  <c r="N158" i="1"/>
  <c r="N586" i="1"/>
  <c r="N540" i="1"/>
  <c r="N103" i="1"/>
  <c r="N35" i="1"/>
  <c r="S35" i="1" s="1"/>
  <c r="N231" i="1"/>
  <c r="N479" i="1"/>
  <c r="N270" i="1"/>
  <c r="N124" i="1"/>
  <c r="N170" i="1"/>
  <c r="N137" i="1"/>
  <c r="N70" i="1"/>
  <c r="N390" i="1"/>
  <c r="K8" i="1"/>
  <c r="N9" i="1"/>
  <c r="K51" i="1"/>
  <c r="N52" i="1"/>
  <c r="K77" i="1"/>
  <c r="N78" i="1"/>
  <c r="K78" i="1"/>
  <c r="N127" i="1"/>
  <c r="N402" i="1"/>
  <c r="N233" i="1"/>
  <c r="N466" i="1"/>
  <c r="N24" i="1"/>
  <c r="S24" i="1" s="1"/>
  <c r="K354" i="1"/>
  <c r="N355" i="1"/>
  <c r="K355" i="1"/>
  <c r="N553" i="1"/>
  <c r="N207" i="1"/>
  <c r="N592" i="1"/>
  <c r="K105" i="1"/>
  <c r="N106" i="1"/>
  <c r="N505" i="1"/>
  <c r="N223" i="1"/>
  <c r="N343" i="1"/>
  <c r="K343" i="1"/>
  <c r="K259" i="1"/>
  <c r="N260" i="1"/>
  <c r="N424" i="1"/>
  <c r="N396" i="1"/>
  <c r="N121" i="1"/>
  <c r="N297" i="1"/>
  <c r="N277" i="1"/>
  <c r="N201" i="1"/>
  <c r="N348" i="1"/>
  <c r="N503" i="1"/>
  <c r="N468" i="1"/>
  <c r="G69" i="1"/>
  <c r="H69" i="1" s="1"/>
  <c r="I69" i="1" s="1"/>
  <c r="J69" i="1" s="1"/>
  <c r="N538" i="1"/>
  <c r="N51" i="1"/>
  <c r="N77" i="1"/>
  <c r="N105" i="1"/>
  <c r="K71" i="1"/>
  <c r="N72" i="1"/>
  <c r="G578" i="1"/>
  <c r="H578" i="1" s="1"/>
  <c r="I578" i="1" s="1"/>
  <c r="J578" i="1" s="1"/>
  <c r="N245" i="1"/>
  <c r="N274" i="1"/>
  <c r="K297" i="1"/>
  <c r="N298" i="1"/>
  <c r="N330" i="1"/>
  <c r="N133" i="1"/>
  <c r="G34" i="1"/>
  <c r="H34" i="1" s="1"/>
  <c r="I34" i="1" s="1"/>
  <c r="R34" i="1" s="1"/>
  <c r="N354" i="1"/>
  <c r="N162" i="1"/>
  <c r="G279" i="1"/>
  <c r="H279" i="1" s="1"/>
  <c r="I279" i="1" s="1"/>
  <c r="J279" i="1" s="1"/>
  <c r="N54" i="1"/>
  <c r="N204" i="1"/>
  <c r="N305" i="1"/>
  <c r="G278" i="1"/>
  <c r="H278" i="1" s="1"/>
  <c r="I278" i="1" s="1"/>
  <c r="J278" i="1" s="1"/>
  <c r="N12" i="1"/>
  <c r="S12" i="1" s="1"/>
  <c r="N164" i="1"/>
  <c r="N18" i="1"/>
  <c r="S18" i="1" s="1"/>
  <c r="N229" i="1"/>
  <c r="G156" i="1"/>
  <c r="H156" i="1" s="1"/>
  <c r="I156" i="1" s="1"/>
  <c r="J156" i="1" s="1"/>
  <c r="G114" i="1"/>
  <c r="H114" i="1" s="1"/>
  <c r="I114" i="1" s="1"/>
  <c r="J114" i="1" s="1"/>
  <c r="G154" i="1"/>
  <c r="H154" i="1" s="1"/>
  <c r="I154" i="1" s="1"/>
  <c r="J154" i="1" s="1"/>
  <c r="G271" i="1"/>
  <c r="H271" i="1" s="1"/>
  <c r="I271" i="1" s="1"/>
  <c r="J271" i="1" s="1"/>
  <c r="N472" i="1"/>
  <c r="G17" i="1"/>
  <c r="H17" i="1" s="1"/>
  <c r="I17" i="1" s="1"/>
  <c r="N46" i="1"/>
  <c r="K348" i="1"/>
  <c r="N514" i="1"/>
  <c r="N596" i="1"/>
  <c r="K173" i="1"/>
  <c r="N174" i="1"/>
  <c r="N259" i="1"/>
  <c r="N338" i="1"/>
  <c r="G495" i="1"/>
  <c r="H495" i="1" s="1"/>
  <c r="I495" i="1" s="1"/>
  <c r="J495" i="1" s="1"/>
  <c r="K461" i="1"/>
  <c r="N461" i="1"/>
  <c r="N140" i="1"/>
  <c r="G597" i="1"/>
  <c r="H597" i="1" s="1"/>
  <c r="I597" i="1" s="1"/>
  <c r="J597" i="1" s="1"/>
  <c r="N326" i="1"/>
  <c r="N173" i="1"/>
  <c r="N118" i="1"/>
  <c r="N188" i="1"/>
  <c r="G109" i="1"/>
  <c r="H109" i="1" s="1"/>
  <c r="I109" i="1" s="1"/>
  <c r="J109" i="1" s="1"/>
  <c r="K311" i="1"/>
  <c r="N300" i="1"/>
  <c r="N377" i="1"/>
  <c r="N183" i="1"/>
  <c r="G84" i="1"/>
  <c r="H84" i="1" s="1"/>
  <c r="I84" i="1" s="1"/>
  <c r="J84" i="1" s="1"/>
  <c r="N143" i="1"/>
  <c r="N225" i="1" l="1"/>
  <c r="N99" i="1"/>
  <c r="K260" i="1"/>
  <c r="J30" i="1"/>
  <c r="R30" i="1"/>
  <c r="J36" i="1"/>
  <c r="R36" i="1"/>
  <c r="J43" i="1"/>
  <c r="R43" i="1"/>
  <c r="J31" i="1"/>
  <c r="R31" i="1"/>
  <c r="J37" i="1"/>
  <c r="R37" i="1"/>
  <c r="J42" i="1"/>
  <c r="R42" i="1"/>
  <c r="J40" i="1"/>
  <c r="R40" i="1"/>
  <c r="J39" i="1"/>
  <c r="R39" i="1"/>
  <c r="N22" i="1"/>
  <c r="S22" i="1" s="1"/>
  <c r="J23" i="1"/>
  <c r="R23" i="1"/>
  <c r="N440" i="1"/>
  <c r="J16" i="1"/>
  <c r="R16" i="1"/>
  <c r="J20" i="1"/>
  <c r="R20" i="1"/>
  <c r="J15" i="1"/>
  <c r="R15" i="1"/>
  <c r="J26" i="1"/>
  <c r="R26" i="1"/>
  <c r="J22" i="1"/>
  <c r="R22" i="1"/>
  <c r="J17" i="1"/>
  <c r="R17" i="1"/>
  <c r="N446" i="1"/>
  <c r="O446" i="1" s="1"/>
  <c r="K446" i="1"/>
  <c r="H493" i="1"/>
  <c r="I493" i="1" s="1"/>
  <c r="K492" i="1" s="1"/>
  <c r="N403" i="1"/>
  <c r="K402" i="1"/>
  <c r="N399" i="1"/>
  <c r="K513" i="1"/>
  <c r="N513" i="1"/>
  <c r="O513" i="1" s="1"/>
  <c r="K310" i="1"/>
  <c r="L310" i="1" s="1"/>
  <c r="N310" i="1"/>
  <c r="O310" i="1" s="1"/>
  <c r="N262" i="1"/>
  <c r="N216" i="1"/>
  <c r="O216" i="1" s="1"/>
  <c r="N572" i="1"/>
  <c r="N434" i="1"/>
  <c r="O434" i="1" s="1"/>
  <c r="K89" i="1"/>
  <c r="N89" i="1"/>
  <c r="O89" i="1" s="1"/>
  <c r="K424" i="1"/>
  <c r="K276" i="1"/>
  <c r="N87" i="1"/>
  <c r="N169" i="1"/>
  <c r="O169" i="1" s="1"/>
  <c r="N365" i="1"/>
  <c r="K157" i="1"/>
  <c r="K169" i="1"/>
  <c r="L169" i="1" s="1"/>
  <c r="H441" i="1"/>
  <c r="I441" i="1" s="1"/>
  <c r="N441" i="1" s="1"/>
  <c r="O440" i="1" s="1"/>
  <c r="N452" i="1"/>
  <c r="K216" i="1"/>
  <c r="N521" i="1"/>
  <c r="O521" i="1" s="1"/>
  <c r="N157" i="1"/>
  <c r="O157" i="1" s="1"/>
  <c r="N94" i="1"/>
  <c r="K344" i="1"/>
  <c r="L343" i="1" s="1"/>
  <c r="N142" i="1"/>
  <c r="O142" i="1" s="1"/>
  <c r="K230" i="1"/>
  <c r="N122" i="1"/>
  <c r="O121" i="1" s="1"/>
  <c r="N369" i="1"/>
  <c r="K322" i="1"/>
  <c r="K111" i="1"/>
  <c r="K425" i="1"/>
  <c r="N215" i="1"/>
  <c r="N551" i="1"/>
  <c r="N181" i="1"/>
  <c r="J10" i="1"/>
  <c r="K521" i="1"/>
  <c r="N111" i="1"/>
  <c r="N345" i="1"/>
  <c r="O344" i="1" s="1"/>
  <c r="K350" i="1"/>
  <c r="N425" i="1"/>
  <c r="O425" i="1" s="1"/>
  <c r="N368" i="1"/>
  <c r="K296" i="1"/>
  <c r="L296" i="1" s="1"/>
  <c r="K231" i="1"/>
  <c r="N246" i="1"/>
  <c r="O245" i="1" s="1"/>
  <c r="N337" i="1"/>
  <c r="O337" i="1" s="1"/>
  <c r="K433" i="1"/>
  <c r="K245" i="1"/>
  <c r="K119" i="1"/>
  <c r="O311" i="1"/>
  <c r="N159" i="1"/>
  <c r="O158" i="1" s="1"/>
  <c r="N476" i="1"/>
  <c r="K233" i="1"/>
  <c r="K318" i="1"/>
  <c r="N388" i="1"/>
  <c r="K246" i="1"/>
  <c r="K158" i="1"/>
  <c r="N289" i="1"/>
  <c r="K87" i="1"/>
  <c r="K261" i="1"/>
  <c r="L260" i="1" s="1"/>
  <c r="K88" i="1"/>
  <c r="H41" i="1"/>
  <c r="I41" i="1" s="1"/>
  <c r="K120" i="1"/>
  <c r="N10" i="1"/>
  <c r="S10" i="1" s="1"/>
  <c r="N227" i="1"/>
  <c r="J120" i="1"/>
  <c r="K9" i="1"/>
  <c r="L8" i="1" s="1"/>
  <c r="N529" i="1"/>
  <c r="N120" i="1"/>
  <c r="O120" i="1" s="1"/>
  <c r="N332" i="1"/>
  <c r="N405" i="1"/>
  <c r="K215" i="1"/>
  <c r="N101" i="1"/>
  <c r="N175" i="1"/>
  <c r="O174" i="1" s="1"/>
  <c r="N179" i="1"/>
  <c r="N536" i="1"/>
  <c r="K467" i="1"/>
  <c r="L467" i="1" s="1"/>
  <c r="N20" i="1"/>
  <c r="S20" i="1" s="1"/>
  <c r="O343" i="1"/>
  <c r="K174" i="1"/>
  <c r="L173" i="1" s="1"/>
  <c r="N261" i="1"/>
  <c r="O260" i="1" s="1"/>
  <c r="K308" i="1"/>
  <c r="K178" i="1"/>
  <c r="K275" i="1"/>
  <c r="K229" i="1"/>
  <c r="N57" i="1"/>
  <c r="O57" i="1" s="1"/>
  <c r="N351" i="1"/>
  <c r="K385" i="1"/>
  <c r="N569" i="1"/>
  <c r="N138" i="1"/>
  <c r="O137" i="1" s="1"/>
  <c r="N428" i="1"/>
  <c r="K553" i="1"/>
  <c r="N561" i="1"/>
  <c r="K367" i="1"/>
  <c r="N199" i="1"/>
  <c r="N83" i="1"/>
  <c r="N213" i="1"/>
  <c r="N276" i="1"/>
  <c r="O276" i="1" s="1"/>
  <c r="J492" i="1"/>
  <c r="K94" i="1"/>
  <c r="K137" i="1"/>
  <c r="N323" i="1"/>
  <c r="O322" i="1" s="1"/>
  <c r="N554" i="1"/>
  <c r="O553" i="1" s="1"/>
  <c r="K118" i="1"/>
  <c r="K520" i="1"/>
  <c r="N119" i="1"/>
  <c r="O118" i="1" s="1"/>
  <c r="N26" i="1"/>
  <c r="S26" i="1" s="1"/>
  <c r="N433" i="1"/>
  <c r="K190" i="1"/>
  <c r="N49" i="1"/>
  <c r="K185" i="1"/>
  <c r="K595" i="1"/>
  <c r="N357" i="1"/>
  <c r="O356" i="1" s="1"/>
  <c r="N444" i="1"/>
  <c r="K539" i="1"/>
  <c r="N420" i="1"/>
  <c r="N515" i="1"/>
  <c r="O514" i="1" s="1"/>
  <c r="N309" i="1"/>
  <c r="O309" i="1" s="1"/>
  <c r="K10" i="1"/>
  <c r="R11" i="1"/>
  <c r="J252" i="1"/>
  <c r="K546" i="1"/>
  <c r="N421" i="1"/>
  <c r="O421" i="1" s="1"/>
  <c r="N392" i="1"/>
  <c r="K67" i="1"/>
  <c r="K336" i="1"/>
  <c r="K396" i="1"/>
  <c r="N112" i="1"/>
  <c r="O112" i="1" s="1"/>
  <c r="N281" i="1"/>
  <c r="K302" i="1"/>
  <c r="K356" i="1"/>
  <c r="L355" i="1" s="1"/>
  <c r="N547" i="1"/>
  <c r="K419" i="1"/>
  <c r="N66" i="1"/>
  <c r="J5" i="1"/>
  <c r="R5" i="1"/>
  <c r="O8" i="1"/>
  <c r="S9" i="1"/>
  <c r="N178" i="1"/>
  <c r="O178" i="1" s="1"/>
  <c r="U4" i="1"/>
  <c r="R13" i="1"/>
  <c r="N520" i="1"/>
  <c r="N190" i="1"/>
  <c r="O190" i="1" s="1"/>
  <c r="N308" i="1"/>
  <c r="K309" i="1"/>
  <c r="N125" i="1"/>
  <c r="O124" i="1" s="1"/>
  <c r="J319" i="1"/>
  <c r="N317" i="1"/>
  <c r="F409" i="1"/>
  <c r="G409" i="1" s="1"/>
  <c r="H409" i="1" s="1"/>
  <c r="I409" i="1" s="1"/>
  <c r="J409" i="1" s="1"/>
  <c r="K357" i="1"/>
  <c r="N383" i="1"/>
  <c r="K537" i="1"/>
  <c r="J55" i="1"/>
  <c r="N68" i="1"/>
  <c r="N303" i="1"/>
  <c r="O302" i="1" s="1"/>
  <c r="N234" i="1"/>
  <c r="O233" i="1" s="1"/>
  <c r="K337" i="1"/>
  <c r="N584" i="1"/>
  <c r="N415" i="1"/>
  <c r="K124" i="1"/>
  <c r="J6" i="1"/>
  <c r="R6" i="1"/>
  <c r="N319" i="1"/>
  <c r="N587" i="1"/>
  <c r="O587" i="1" s="1"/>
  <c r="K142" i="1"/>
  <c r="K7" i="1"/>
  <c r="L7" i="1" s="1"/>
  <c r="N73" i="1"/>
  <c r="O72" i="1" s="1"/>
  <c r="N55" i="1"/>
  <c r="O54" i="1" s="1"/>
  <c r="N40" i="1"/>
  <c r="S40" i="1" s="1"/>
  <c r="N391" i="1"/>
  <c r="O390" i="1" s="1"/>
  <c r="K536" i="1"/>
  <c r="N539" i="1"/>
  <c r="O539" i="1" s="1"/>
  <c r="N88" i="1"/>
  <c r="K482" i="1"/>
  <c r="N67" i="1"/>
  <c r="N200" i="1"/>
  <c r="O200" i="1" s="1"/>
  <c r="K390" i="1"/>
  <c r="N153" i="1"/>
  <c r="K538" i="1"/>
  <c r="N296" i="1"/>
  <c r="O296" i="1" s="1"/>
  <c r="J502" i="1"/>
  <c r="F382" i="1"/>
  <c r="G382" i="1" s="1"/>
  <c r="H382" i="1" s="1"/>
  <c r="I382" i="1" s="1"/>
  <c r="N382" i="1" s="1"/>
  <c r="N5" i="1"/>
  <c r="S5" i="1" s="1"/>
  <c r="K143" i="1"/>
  <c r="K251" i="1"/>
  <c r="N506" i="1"/>
  <c r="O505" i="1" s="1"/>
  <c r="N237" i="1"/>
  <c r="O236" i="1" s="1"/>
  <c r="K514" i="1"/>
  <c r="N502" i="1"/>
  <c r="O502" i="1" s="1"/>
  <c r="J367" i="1"/>
  <c r="K39" i="1"/>
  <c r="N546" i="1"/>
  <c r="N251" i="1"/>
  <c r="O251" i="1" s="1"/>
  <c r="K505" i="1"/>
  <c r="K236" i="1"/>
  <c r="N230" i="1"/>
  <c r="O230" i="1" s="1"/>
  <c r="N367" i="1"/>
  <c r="F29" i="1"/>
  <c r="G29" i="1" s="1"/>
  <c r="H29" i="1" s="1"/>
  <c r="I29" i="1" s="1"/>
  <c r="F61" i="1"/>
  <c r="G61" i="1" s="1"/>
  <c r="H61" i="1" s="1"/>
  <c r="I61" i="1" s="1"/>
  <c r="K61" i="1" s="1"/>
  <c r="K545" i="1"/>
  <c r="K481" i="1"/>
  <c r="K199" i="1"/>
  <c r="F442" i="1"/>
  <c r="G442" i="1" s="1"/>
  <c r="H442" i="1" s="1"/>
  <c r="I442" i="1" s="1"/>
  <c r="N442" i="1" s="1"/>
  <c r="N418" i="1"/>
  <c r="O417" i="1" s="1"/>
  <c r="K387" i="1"/>
  <c r="N185" i="1"/>
  <c r="O185" i="1" s="1"/>
  <c r="N545" i="1"/>
  <c r="N130" i="1"/>
  <c r="N575" i="1"/>
  <c r="O574" i="1" s="1"/>
  <c r="H210" i="1"/>
  <c r="I210" i="1" s="1"/>
  <c r="K209" i="1" s="1"/>
  <c r="N132" i="1"/>
  <c r="O132" i="1" s="1"/>
  <c r="N19" i="1"/>
  <c r="N268" i="1"/>
  <c r="N282" i="1"/>
  <c r="J247" i="1"/>
  <c r="K247" i="1"/>
  <c r="N144" i="1"/>
  <c r="O143" i="1" s="1"/>
  <c r="K200" i="1"/>
  <c r="N544" i="1"/>
  <c r="N30" i="1"/>
  <c r="S30" i="1" s="1"/>
  <c r="K132" i="1"/>
  <c r="N135" i="1"/>
  <c r="K434" i="1"/>
  <c r="N467" i="1"/>
  <c r="O467" i="1" s="1"/>
  <c r="N594" i="1"/>
  <c r="N397" i="1"/>
  <c r="O396" i="1" s="1"/>
  <c r="N39" i="1"/>
  <c r="S39" i="1" s="1"/>
  <c r="N387" i="1"/>
  <c r="K72" i="1"/>
  <c r="L71" i="1" s="1"/>
  <c r="K163" i="1"/>
  <c r="N36" i="1"/>
  <c r="K35" i="1"/>
  <c r="N255" i="1"/>
  <c r="O254" i="1" s="1"/>
  <c r="K254" i="1"/>
  <c r="N494" i="1"/>
  <c r="N15" i="1"/>
  <c r="S15" i="1" s="1"/>
  <c r="K493" i="1"/>
  <c r="K544" i="1"/>
  <c r="K574" i="1"/>
  <c r="K345" i="1"/>
  <c r="K391" i="1"/>
  <c r="N95" i="1"/>
  <c r="N98" i="1"/>
  <c r="O98" i="1" s="1"/>
  <c r="N483" i="1"/>
  <c r="O482" i="1" s="1"/>
  <c r="K466" i="1"/>
  <c r="K57" i="1"/>
  <c r="F4" i="1"/>
  <c r="G4" i="1" s="1"/>
  <c r="H4" i="1" s="1"/>
  <c r="I4" i="1" s="1"/>
  <c r="N4" i="1" s="1"/>
  <c r="S4" i="1" s="1"/>
  <c r="J526" i="1"/>
  <c r="K525" i="1"/>
  <c r="K325" i="1"/>
  <c r="N519" i="1"/>
  <c r="N328" i="1"/>
  <c r="U5" i="1"/>
  <c r="K292" i="1"/>
  <c r="N595" i="1"/>
  <c r="N168" i="1"/>
  <c r="O167" i="1" s="1"/>
  <c r="N385" i="1"/>
  <c r="N240" i="1"/>
  <c r="K477" i="1"/>
  <c r="G206" i="1"/>
  <c r="H206" i="1" s="1"/>
  <c r="I206" i="1" s="1"/>
  <c r="K205" i="1" s="1"/>
  <c r="L204" i="1" s="1"/>
  <c r="N464" i="1"/>
  <c r="G97" i="1"/>
  <c r="H97" i="1" s="1"/>
  <c r="I97" i="1" s="1"/>
  <c r="J97" i="1" s="1"/>
  <c r="K353" i="1"/>
  <c r="L353" i="1" s="1"/>
  <c r="N247" i="1"/>
  <c r="O247" i="1" s="1"/>
  <c r="N340" i="1"/>
  <c r="N148" i="1"/>
  <c r="K594" i="1"/>
  <c r="K349" i="1"/>
  <c r="L348" i="1" s="1"/>
  <c r="K167" i="1"/>
  <c r="N313" i="1"/>
  <c r="O312" i="1" s="1"/>
  <c r="K126" i="1"/>
  <c r="K568" i="1"/>
  <c r="N172" i="1"/>
  <c r="O172" i="1" s="1"/>
  <c r="K324" i="1"/>
  <c r="N43" i="1"/>
  <c r="S43" i="1" s="1"/>
  <c r="N509" i="1"/>
  <c r="K45" i="1"/>
  <c r="N408" i="1"/>
  <c r="N523" i="1"/>
  <c r="O522" i="1" s="1"/>
  <c r="N571" i="1"/>
  <c r="O571" i="1" s="1"/>
  <c r="N568" i="1"/>
  <c r="K566" i="1"/>
  <c r="N407" i="1"/>
  <c r="N455" i="1"/>
  <c r="N331" i="1"/>
  <c r="N386" i="1"/>
  <c r="K508" i="1"/>
  <c r="K407" i="1"/>
  <c r="N525" i="1"/>
  <c r="K567" i="1"/>
  <c r="K193" i="1"/>
  <c r="K406" i="1"/>
  <c r="N379" i="1"/>
  <c r="N318" i="1"/>
  <c r="N500" i="1"/>
  <c r="K330" i="1"/>
  <c r="N307" i="1"/>
  <c r="K172" i="1"/>
  <c r="L172" i="1" s="1"/>
  <c r="N400" i="1"/>
  <c r="O399" i="1" s="1"/>
  <c r="K168" i="1"/>
  <c r="K519" i="1"/>
  <c r="N163" i="1"/>
  <c r="O162" i="1" s="1"/>
  <c r="N65" i="1"/>
  <c r="K221" i="1"/>
  <c r="N126" i="1"/>
  <c r="O126" i="1" s="1"/>
  <c r="N577" i="1"/>
  <c r="K593" i="1"/>
  <c r="N325" i="1"/>
  <c r="O325" i="1" s="1"/>
  <c r="H603" i="2"/>
  <c r="K127" i="1"/>
  <c r="K399" i="1"/>
  <c r="K162" i="1"/>
  <c r="L161" i="1" s="1"/>
  <c r="K125" i="1"/>
  <c r="N3" i="1"/>
  <c r="S3" i="1" s="1"/>
  <c r="J3" i="1"/>
  <c r="K552" i="1"/>
  <c r="J552" i="1"/>
  <c r="K100" i="1"/>
  <c r="J100" i="1"/>
  <c r="K401" i="1"/>
  <c r="L401" i="1" s="1"/>
  <c r="J401" i="1"/>
  <c r="K465" i="1"/>
  <c r="J465" i="1"/>
  <c r="K21" i="1"/>
  <c r="J21" i="1"/>
  <c r="N228" i="1"/>
  <c r="O228" i="1" s="1"/>
  <c r="J228" i="1"/>
  <c r="K228" i="1"/>
  <c r="K227" i="1"/>
  <c r="N198" i="1"/>
  <c r="J198" i="1"/>
  <c r="K248" i="1"/>
  <c r="J249" i="1"/>
  <c r="K198" i="1"/>
  <c r="N115" i="1"/>
  <c r="K500" i="1"/>
  <c r="K234" i="1"/>
  <c r="N485" i="1"/>
  <c r="K18" i="1"/>
  <c r="J19" i="1"/>
  <c r="K378" i="1"/>
  <c r="L377" i="1" s="1"/>
  <c r="J379" i="1"/>
  <c r="K121" i="1"/>
  <c r="J122" i="1"/>
  <c r="K340" i="1"/>
  <c r="J341" i="1"/>
  <c r="K175" i="1"/>
  <c r="J176" i="1"/>
  <c r="F150" i="1"/>
  <c r="G150" i="1" s="1"/>
  <c r="H150" i="1" s="1"/>
  <c r="I150" i="1" s="1"/>
  <c r="J150" i="1" s="1"/>
  <c r="K293" i="1"/>
  <c r="J294" i="1"/>
  <c r="N329" i="1"/>
  <c r="O329" i="1" s="1"/>
  <c r="K23" i="1"/>
  <c r="N23" i="1"/>
  <c r="N258" i="1"/>
  <c r="O258" i="1" s="1"/>
  <c r="N267" i="1"/>
  <c r="O266" i="1" s="1"/>
  <c r="K323" i="1"/>
  <c r="J324" i="1"/>
  <c r="K152" i="1"/>
  <c r="J152" i="1"/>
  <c r="K444" i="1"/>
  <c r="J445" i="1"/>
  <c r="N489" i="1"/>
  <c r="J489" i="1"/>
  <c r="N404" i="1"/>
  <c r="O403" i="1" s="1"/>
  <c r="N202" i="1"/>
  <c r="O201" i="1" s="1"/>
  <c r="K65" i="1"/>
  <c r="K471" i="1"/>
  <c r="N445" i="1"/>
  <c r="K522" i="1"/>
  <c r="K414" i="1"/>
  <c r="J414" i="1"/>
  <c r="K328" i="1"/>
  <c r="N48" i="1"/>
  <c r="K22" i="1"/>
  <c r="K15" i="1"/>
  <c r="N222" i="1"/>
  <c r="O221" i="1" s="1"/>
  <c r="K48" i="1"/>
  <c r="N193" i="1"/>
  <c r="O193" i="1" s="1"/>
  <c r="K491" i="1"/>
  <c r="K266" i="1"/>
  <c r="K445" i="1"/>
  <c r="L445" i="1" s="1"/>
  <c r="H463" i="1"/>
  <c r="I463" i="1" s="1"/>
  <c r="J463" i="1" s="1"/>
  <c r="K473" i="1"/>
  <c r="L472" i="1" s="1"/>
  <c r="J473" i="1"/>
  <c r="K528" i="1"/>
  <c r="J528" i="1"/>
  <c r="G180" i="1"/>
  <c r="H180" i="1" s="1"/>
  <c r="I180" i="1" s="1"/>
  <c r="K307" i="1"/>
  <c r="J307" i="1"/>
  <c r="K317" i="1"/>
  <c r="K389" i="1"/>
  <c r="K501" i="1"/>
  <c r="K562" i="1"/>
  <c r="J562" i="1"/>
  <c r="K404" i="1"/>
  <c r="K403" i="1"/>
  <c r="K201" i="1"/>
  <c r="K50" i="1"/>
  <c r="L50" i="1" s="1"/>
  <c r="J50" i="1"/>
  <c r="N283" i="1"/>
  <c r="O283" i="1" s="1"/>
  <c r="J283" i="1"/>
  <c r="N413" i="1"/>
  <c r="K499" i="1"/>
  <c r="J499" i="1"/>
  <c r="K398" i="1"/>
  <c r="J398" i="1"/>
  <c r="N6" i="1"/>
  <c r="N411" i="1"/>
  <c r="K145" i="1"/>
  <c r="J145" i="1"/>
  <c r="N320" i="1"/>
  <c r="F239" i="1"/>
  <c r="G239" i="1" s="1"/>
  <c r="H239" i="1" s="1"/>
  <c r="I239" i="1" s="1"/>
  <c r="N239" i="1" s="1"/>
  <c r="K283" i="1"/>
  <c r="L283" i="1" s="1"/>
  <c r="N375" i="1"/>
  <c r="O374" i="1" s="1"/>
  <c r="J375" i="1"/>
  <c r="K428" i="1"/>
  <c r="N145" i="1"/>
  <c r="K352" i="1"/>
  <c r="J352" i="1"/>
  <c r="K454" i="1"/>
  <c r="J454" i="1"/>
  <c r="K405" i="1"/>
  <c r="K214" i="1"/>
  <c r="N92" i="1"/>
  <c r="K388" i="1"/>
  <c r="K384" i="1"/>
  <c r="N512" i="1"/>
  <c r="N527" i="1"/>
  <c r="N517" i="1"/>
  <c r="J517" i="1"/>
  <c r="K584" i="1"/>
  <c r="J585" i="1"/>
  <c r="K392" i="1"/>
  <c r="J392" i="1"/>
  <c r="N508" i="1"/>
  <c r="J508" i="1"/>
  <c r="K371" i="1"/>
  <c r="J372" i="1"/>
  <c r="F531" i="1"/>
  <c r="G531" i="1" s="1"/>
  <c r="H531" i="1" s="1"/>
  <c r="I531" i="1" s="1"/>
  <c r="J531" i="1" s="1"/>
  <c r="K288" i="1"/>
  <c r="J288" i="1"/>
  <c r="J151" i="1"/>
  <c r="K235" i="1"/>
  <c r="F381" i="1"/>
  <c r="G381" i="1" s="1"/>
  <c r="H381" i="1" s="1"/>
  <c r="I381" i="1" s="1"/>
  <c r="N381" i="1" s="1"/>
  <c r="N299" i="1"/>
  <c r="O298" i="1" s="1"/>
  <c r="K5" i="1"/>
  <c r="N510" i="1"/>
  <c r="K281" i="1"/>
  <c r="K535" i="1"/>
  <c r="J535" i="1"/>
  <c r="K66" i="1"/>
  <c r="K144" i="1"/>
  <c r="K512" i="1"/>
  <c r="L512" i="1" s="1"/>
  <c r="N477" i="1"/>
  <c r="N214" i="1"/>
  <c r="K526" i="1"/>
  <c r="K386" i="1"/>
  <c r="J386" i="1"/>
  <c r="N32" i="1"/>
  <c r="S32" i="1" s="1"/>
  <c r="J32" i="1"/>
  <c r="J98" i="1"/>
  <c r="K298" i="1"/>
  <c r="L297" i="1" s="1"/>
  <c r="J299" i="1"/>
  <c r="F131" i="1"/>
  <c r="G131" i="1" s="1"/>
  <c r="H131" i="1" s="1"/>
  <c r="I131" i="1" s="1"/>
  <c r="N131" i="1" s="1"/>
  <c r="K117" i="1"/>
  <c r="J117" i="1"/>
  <c r="N582" i="1"/>
  <c r="K412" i="1"/>
  <c r="J412" i="1"/>
  <c r="N478" i="1"/>
  <c r="O478" i="1" s="1"/>
  <c r="J478" i="1"/>
  <c r="K47" i="1"/>
  <c r="J47" i="1"/>
  <c r="K329" i="1"/>
  <c r="K232" i="1"/>
  <c r="N499" i="1"/>
  <c r="K418" i="1"/>
  <c r="J419" i="1"/>
  <c r="N378" i="1"/>
  <c r="J378" i="1"/>
  <c r="N493" i="1"/>
  <c r="O492" i="1" s="1"/>
  <c r="J493" i="1"/>
  <c r="N275" i="1"/>
  <c r="J275" i="1"/>
  <c r="K115" i="1"/>
  <c r="J116" i="1"/>
  <c r="N14" i="1"/>
  <c r="S14" i="1" s="1"/>
  <c r="J14" i="1"/>
  <c r="K34" i="1"/>
  <c r="J34" i="1"/>
  <c r="K326" i="1"/>
  <c r="J327" i="1"/>
  <c r="N501" i="1"/>
  <c r="N235" i="1"/>
  <c r="O161" i="1"/>
  <c r="K282" i="1"/>
  <c r="N491" i="1"/>
  <c r="O491" i="1" s="1"/>
  <c r="K14" i="1"/>
  <c r="K476" i="1"/>
  <c r="J477" i="1"/>
  <c r="K189" i="1"/>
  <c r="J189" i="1"/>
  <c r="K420" i="1"/>
  <c r="J421" i="1"/>
  <c r="N487" i="1"/>
  <c r="K435" i="1"/>
  <c r="K274" i="1"/>
  <c r="N471" i="1"/>
  <c r="O471" i="1" s="1"/>
  <c r="K509" i="1"/>
  <c r="J205" i="1"/>
  <c r="K470" i="1"/>
  <c r="K53" i="1"/>
  <c r="L53" i="1" s="1"/>
  <c r="J53" i="1"/>
  <c r="N389" i="1"/>
  <c r="O389" i="1" s="1"/>
  <c r="K6" i="1"/>
  <c r="J7" i="1"/>
  <c r="K112" i="1"/>
  <c r="J112" i="1"/>
  <c r="K19" i="1"/>
  <c r="K222" i="1"/>
  <c r="L222" i="1" s="1"/>
  <c r="N481" i="1"/>
  <c r="K370" i="1"/>
  <c r="K255" i="1"/>
  <c r="N550" i="1"/>
  <c r="N96" i="1"/>
  <c r="N384" i="1"/>
  <c r="K361" i="1"/>
  <c r="N363" i="1"/>
  <c r="O362" i="1" s="1"/>
  <c r="K480" i="1"/>
  <c r="N370" i="1"/>
  <c r="O370" i="1" s="1"/>
  <c r="K479" i="1"/>
  <c r="J480" i="1"/>
  <c r="K372" i="1"/>
  <c r="J373" i="1"/>
  <c r="K197" i="1"/>
  <c r="J197" i="1"/>
  <c r="K171" i="1"/>
  <c r="L170" i="1" s="1"/>
  <c r="J171" i="1"/>
  <c r="N224" i="1"/>
  <c r="O223" i="1" s="1"/>
  <c r="J224" i="1"/>
  <c r="K312" i="1"/>
  <c r="L311" i="1" s="1"/>
  <c r="J313" i="1"/>
  <c r="N526" i="1"/>
  <c r="N436" i="1"/>
  <c r="O435" i="1" s="1"/>
  <c r="K319" i="1"/>
  <c r="N242" i="1"/>
  <c r="J242" i="1"/>
  <c r="N429" i="1"/>
  <c r="K202" i="1"/>
  <c r="L202" i="1" s="1"/>
  <c r="J203" i="1"/>
  <c r="F291" i="1"/>
  <c r="G291" i="1" s="1"/>
  <c r="H291" i="1" s="1"/>
  <c r="I291" i="1" s="1"/>
  <c r="N291" i="1" s="1"/>
  <c r="O291" i="1" s="1"/>
  <c r="K258" i="1"/>
  <c r="L258" i="1" s="1"/>
  <c r="K220" i="1"/>
  <c r="K11" i="1"/>
  <c r="J11" i="1"/>
  <c r="N256" i="1"/>
  <c r="K213" i="1"/>
  <c r="N532" i="1"/>
  <c r="K368" i="1"/>
  <c r="K299" i="1"/>
  <c r="N11" i="1"/>
  <c r="K95" i="1"/>
  <c r="K383" i="1"/>
  <c r="N293" i="1"/>
  <c r="O292" i="1" s="1"/>
  <c r="N361" i="1"/>
  <c r="O361" i="1" s="1"/>
  <c r="K267" i="1"/>
  <c r="K362" i="1"/>
  <c r="K369" i="1"/>
  <c r="N600" i="1"/>
  <c r="N128" i="1"/>
  <c r="O127" i="1" s="1"/>
  <c r="N45" i="1"/>
  <c r="N469" i="1"/>
  <c r="O468" i="1" s="1"/>
  <c r="J469" i="1"/>
  <c r="K571" i="1"/>
  <c r="J571" i="1"/>
  <c r="T4" i="1"/>
  <c r="J13" i="1"/>
  <c r="K59" i="1"/>
  <c r="J59" i="1"/>
  <c r="K417" i="1"/>
  <c r="J418" i="1"/>
  <c r="K565" i="1"/>
  <c r="J565" i="1"/>
  <c r="N76" i="1"/>
  <c r="O76" i="1" s="1"/>
  <c r="J76" i="1"/>
  <c r="N450" i="1"/>
  <c r="F590" i="1"/>
  <c r="G590" i="1" s="1"/>
  <c r="H590" i="1" s="1"/>
  <c r="I590" i="1" s="1"/>
  <c r="J590" i="1" s="1"/>
  <c r="F448" i="1"/>
  <c r="G448" i="1" s="1"/>
  <c r="H448" i="1" s="1"/>
  <c r="I448" i="1" s="1"/>
  <c r="K448" i="1" s="1"/>
  <c r="F187" i="1"/>
  <c r="G187" i="1" s="1"/>
  <c r="H187" i="1" s="1"/>
  <c r="I187" i="1" s="1"/>
  <c r="J187" i="1" s="1"/>
  <c r="F427" i="1"/>
  <c r="G427" i="1" s="1"/>
  <c r="H427" i="1" s="1"/>
  <c r="I427" i="1" s="1"/>
  <c r="J427" i="1" s="1"/>
  <c r="F56" i="1"/>
  <c r="G56" i="1" s="1"/>
  <c r="H56" i="1" s="1"/>
  <c r="I56" i="1" s="1"/>
  <c r="J56" i="1" s="1"/>
  <c r="F518" i="1"/>
  <c r="G518" i="1" s="1"/>
  <c r="H518" i="1" s="1"/>
  <c r="I518" i="1" s="1"/>
  <c r="J518" i="1" s="1"/>
  <c r="G599" i="1"/>
  <c r="H599" i="1" s="1"/>
  <c r="I599" i="1" s="1"/>
  <c r="F443" i="1"/>
  <c r="G443" i="1" s="1"/>
  <c r="H443" i="1" s="1"/>
  <c r="I443" i="1" s="1"/>
  <c r="J443" i="1" s="1"/>
  <c r="D603" i="2"/>
  <c r="F184" i="1"/>
  <c r="G184" i="1" s="1"/>
  <c r="H184" i="1" s="1"/>
  <c r="I184" i="1" s="1"/>
  <c r="J184" i="1" s="1"/>
  <c r="F75" i="1"/>
  <c r="G75" i="1" s="1"/>
  <c r="H75" i="1" s="1"/>
  <c r="I75" i="1" s="1"/>
  <c r="J75" i="1" s="1"/>
  <c r="N360" i="1"/>
  <c r="F555" i="1"/>
  <c r="G555" i="1" s="1"/>
  <c r="H555" i="1" s="1"/>
  <c r="I555" i="1" s="1"/>
  <c r="K555" i="1" s="1"/>
  <c r="F212" i="1"/>
  <c r="G212" i="1" s="1"/>
  <c r="H212" i="1" s="1"/>
  <c r="I212" i="1" s="1"/>
  <c r="J212" i="1" s="1"/>
  <c r="K397" i="1"/>
  <c r="F484" i="1"/>
  <c r="G484" i="1" s="1"/>
  <c r="H484" i="1" s="1"/>
  <c r="I484" i="1" s="1"/>
  <c r="J484" i="1" s="1"/>
  <c r="F315" i="1"/>
  <c r="G315" i="1" s="1"/>
  <c r="H315" i="1" s="1"/>
  <c r="I315" i="1" s="1"/>
  <c r="N315" i="1" s="1"/>
  <c r="N249" i="1"/>
  <c r="O248" i="1" s="1"/>
  <c r="N541" i="1"/>
  <c r="O541" i="1" s="1"/>
  <c r="K541" i="1"/>
  <c r="K540" i="1"/>
  <c r="F347" i="1"/>
  <c r="G347" i="1" s="1"/>
  <c r="H347" i="1" s="1"/>
  <c r="I347" i="1" s="1"/>
  <c r="J347" i="1" s="1"/>
  <c r="F27" i="1"/>
  <c r="G27" i="1" s="1"/>
  <c r="H27" i="1" s="1"/>
  <c r="I27" i="1" s="1"/>
  <c r="F395" i="1"/>
  <c r="G395" i="1" s="1"/>
  <c r="H395" i="1" s="1"/>
  <c r="I395" i="1" s="1"/>
  <c r="N395" i="1" s="1"/>
  <c r="O395" i="1" s="1"/>
  <c r="F306" i="1"/>
  <c r="G306" i="1" s="1"/>
  <c r="H306" i="1" s="1"/>
  <c r="I306" i="1" s="1"/>
  <c r="J306" i="1" s="1"/>
  <c r="F366" i="1"/>
  <c r="G366" i="1" s="1"/>
  <c r="H366" i="1" s="1"/>
  <c r="I366" i="1" s="1"/>
  <c r="J366" i="1" s="1"/>
  <c r="F601" i="1"/>
  <c r="G601" i="1" s="1"/>
  <c r="H601" i="1" s="1"/>
  <c r="I601" i="1" s="1"/>
  <c r="K601" i="1" s="1"/>
  <c r="N91" i="1"/>
  <c r="O90" i="1" s="1"/>
  <c r="K91" i="1"/>
  <c r="K90" i="1"/>
  <c r="K331" i="1"/>
  <c r="F314" i="1"/>
  <c r="G314" i="1" s="1"/>
  <c r="H314" i="1" s="1"/>
  <c r="I314" i="1" s="1"/>
  <c r="N314" i="1" s="1"/>
  <c r="F451" i="1"/>
  <c r="G451" i="1" s="1"/>
  <c r="H451" i="1" s="1"/>
  <c r="I451" i="1" s="1"/>
  <c r="J451" i="1" s="1"/>
  <c r="F238" i="1"/>
  <c r="G238" i="1" s="1"/>
  <c r="H238" i="1" s="1"/>
  <c r="I238" i="1" s="1"/>
  <c r="J238" i="1" s="1"/>
  <c r="F576" i="1"/>
  <c r="G576" i="1" s="1"/>
  <c r="H576" i="1" s="1"/>
  <c r="I576" i="1" s="1"/>
  <c r="J576" i="1" s="1"/>
  <c r="F269" i="1"/>
  <c r="G269" i="1" s="1"/>
  <c r="H269" i="1" s="1"/>
  <c r="I269" i="1" s="1"/>
  <c r="J269" i="1" s="1"/>
  <c r="F497" i="1"/>
  <c r="G497" i="1" s="1"/>
  <c r="H497" i="1" s="1"/>
  <c r="I497" i="1" s="1"/>
  <c r="N327" i="1"/>
  <c r="F192" i="1"/>
  <c r="G192" i="1" s="1"/>
  <c r="H192" i="1" s="1"/>
  <c r="I192" i="1" s="1"/>
  <c r="J192" i="1" s="1"/>
  <c r="F110" i="1"/>
  <c r="G110" i="1" s="1"/>
  <c r="H110" i="1" s="1"/>
  <c r="I110" i="1" s="1"/>
  <c r="K109" i="1" s="1"/>
  <c r="N116" i="1"/>
  <c r="F549" i="1"/>
  <c r="G549" i="1" s="1"/>
  <c r="H549" i="1" s="1"/>
  <c r="I549" i="1" s="1"/>
  <c r="K549" i="1" s="1"/>
  <c r="N398" i="1"/>
  <c r="D1202" i="1"/>
  <c r="K550" i="1"/>
  <c r="F290" i="1"/>
  <c r="G290" i="1" s="1"/>
  <c r="H290" i="1" s="1"/>
  <c r="I290" i="1" s="1"/>
  <c r="J290" i="1" s="1"/>
  <c r="N152" i="1"/>
  <c r="O151" i="1" s="1"/>
  <c r="N490" i="1"/>
  <c r="G589" i="1"/>
  <c r="H589" i="1" s="1"/>
  <c r="I589" i="1" s="1"/>
  <c r="J589" i="1" s="1"/>
  <c r="N593" i="1"/>
  <c r="O592" i="1" s="1"/>
  <c r="K592" i="1"/>
  <c r="F359" i="1"/>
  <c r="G359" i="1" s="1"/>
  <c r="H359" i="1" s="1"/>
  <c r="I359" i="1" s="1"/>
  <c r="K359" i="1" s="1"/>
  <c r="F107" i="1"/>
  <c r="G107" i="1" s="1"/>
  <c r="H107" i="1" s="1"/>
  <c r="I107" i="1" s="1"/>
  <c r="J107" i="1" s="1"/>
  <c r="F459" i="1"/>
  <c r="G459" i="1" s="1"/>
  <c r="H459" i="1" s="1"/>
  <c r="I459" i="1" s="1"/>
  <c r="N459" i="1" s="1"/>
  <c r="N44" i="1"/>
  <c r="K44" i="1"/>
  <c r="K587" i="1"/>
  <c r="K586" i="1"/>
  <c r="F250" i="1"/>
  <c r="G250" i="1" s="1"/>
  <c r="H250" i="1" s="1"/>
  <c r="I250" i="1" s="1"/>
  <c r="J250" i="1" s="1"/>
  <c r="F475" i="1"/>
  <c r="G475" i="1" s="1"/>
  <c r="H475" i="1" s="1"/>
  <c r="I475" i="1" s="1"/>
  <c r="J475" i="1" s="1"/>
  <c r="N294" i="1"/>
  <c r="K490" i="1"/>
  <c r="K489" i="1"/>
  <c r="K151" i="1"/>
  <c r="N155" i="1"/>
  <c r="N341" i="1"/>
  <c r="N336" i="1"/>
  <c r="F376" i="1"/>
  <c r="G376" i="1" s="1"/>
  <c r="H376" i="1" s="1"/>
  <c r="I376" i="1" s="1"/>
  <c r="G583" i="1"/>
  <c r="H583" i="1" s="1"/>
  <c r="I583" i="1" s="1"/>
  <c r="J583" i="1" s="1"/>
  <c r="N86" i="1"/>
  <c r="K86" i="1"/>
  <c r="K85" i="1"/>
  <c r="F573" i="1"/>
  <c r="G573" i="1" s="1"/>
  <c r="H573" i="1" s="1"/>
  <c r="I573" i="1" s="1"/>
  <c r="J573" i="1" s="1"/>
  <c r="F431" i="1"/>
  <c r="G431" i="1" s="1"/>
  <c r="H431" i="1" s="1"/>
  <c r="I431" i="1" s="1"/>
  <c r="K430" i="1" s="1"/>
  <c r="F33" i="1"/>
  <c r="G33" i="1" s="1"/>
  <c r="H33" i="1" s="1"/>
  <c r="I33" i="1" s="1"/>
  <c r="F141" i="1"/>
  <c r="G141" i="1" s="1"/>
  <c r="H141" i="1" s="1"/>
  <c r="I141" i="1" s="1"/>
  <c r="J141" i="1" s="1"/>
  <c r="F516" i="1"/>
  <c r="G516" i="1" s="1"/>
  <c r="H516" i="1" s="1"/>
  <c r="I516" i="1" s="1"/>
  <c r="G416" i="1"/>
  <c r="H416" i="1" s="1"/>
  <c r="I416" i="1" s="1"/>
  <c r="J416" i="1" s="1"/>
  <c r="F410" i="1"/>
  <c r="G410" i="1" s="1"/>
  <c r="H410" i="1" s="1"/>
  <c r="I410" i="1" s="1"/>
  <c r="J410" i="1" s="1"/>
  <c r="K360" i="1"/>
  <c r="F339" i="1"/>
  <c r="G339" i="1" s="1"/>
  <c r="H339" i="1" s="1"/>
  <c r="I339" i="1" s="1"/>
  <c r="N339" i="1" s="1"/>
  <c r="F504" i="1"/>
  <c r="G504" i="1" s="1"/>
  <c r="H504" i="1" s="1"/>
  <c r="I504" i="1" s="1"/>
  <c r="J504" i="1" s="1"/>
  <c r="F580" i="1"/>
  <c r="G580" i="1" s="1"/>
  <c r="H580" i="1" s="1"/>
  <c r="I580" i="1" s="1"/>
  <c r="N580" i="1" s="1"/>
  <c r="O579" i="1" s="1"/>
  <c r="G25" i="1"/>
  <c r="H25" i="1" s="1"/>
  <c r="I25" i="1" s="1"/>
  <c r="F304" i="1"/>
  <c r="G304" i="1" s="1"/>
  <c r="H304" i="1" s="1"/>
  <c r="I304" i="1" s="1"/>
  <c r="F498" i="1"/>
  <c r="G498" i="1" s="1"/>
  <c r="H498" i="1" s="1"/>
  <c r="I498" i="1" s="1"/>
  <c r="J498" i="1" s="1"/>
  <c r="K327" i="1"/>
  <c r="F165" i="1"/>
  <c r="G165" i="1" s="1"/>
  <c r="H165" i="1" s="1"/>
  <c r="I165" i="1" s="1"/>
  <c r="N165" i="1" s="1"/>
  <c r="O164" i="1" s="1"/>
  <c r="F38" i="1"/>
  <c r="G38" i="1" s="1"/>
  <c r="H38" i="1" s="1"/>
  <c r="I38" i="1" s="1"/>
  <c r="N176" i="1"/>
  <c r="N189" i="1"/>
  <c r="O188" i="1" s="1"/>
  <c r="N473" i="1"/>
  <c r="O473" i="1" s="1"/>
  <c r="F457" i="1"/>
  <c r="G457" i="1" s="1"/>
  <c r="H457" i="1" s="1"/>
  <c r="I457" i="1" s="1"/>
  <c r="K456" i="1" s="1"/>
  <c r="K478" i="1"/>
  <c r="F438" i="1"/>
  <c r="G438" i="1" s="1"/>
  <c r="H438" i="1" s="1"/>
  <c r="I438" i="1" s="1"/>
  <c r="N438" i="1" s="1"/>
  <c r="F74" i="1"/>
  <c r="G74" i="1" s="1"/>
  <c r="H74" i="1" s="1"/>
  <c r="I74" i="1" s="1"/>
  <c r="N74" i="1" s="1"/>
  <c r="N203" i="1"/>
  <c r="O203" i="1" s="1"/>
  <c r="N598" i="1"/>
  <c r="N556" i="1"/>
  <c r="N480" i="1"/>
  <c r="O479" i="1" s="1"/>
  <c r="N563" i="1"/>
  <c r="N59" i="1"/>
  <c r="O59" i="1" s="1"/>
  <c r="N439" i="1"/>
  <c r="O439" i="1" s="1"/>
  <c r="N232" i="1"/>
  <c r="O232" i="1" s="1"/>
  <c r="N537" i="1"/>
  <c r="N406" i="1"/>
  <c r="N353" i="1"/>
  <c r="O353" i="1" s="1"/>
  <c r="K58" i="1"/>
  <c r="G123" i="1"/>
  <c r="H123" i="1" s="1"/>
  <c r="I123" i="1" s="1"/>
  <c r="J123" i="1" s="1"/>
  <c r="G557" i="1"/>
  <c r="H557" i="1" s="1"/>
  <c r="I557" i="1" s="1"/>
  <c r="J557" i="1" s="1"/>
  <c r="F333" i="1"/>
  <c r="G333" i="1" s="1"/>
  <c r="H333" i="1" s="1"/>
  <c r="I333" i="1" s="1"/>
  <c r="J333" i="1" s="1"/>
  <c r="F558" i="1"/>
  <c r="G558" i="1" s="1"/>
  <c r="H558" i="1" s="1"/>
  <c r="I558" i="1" s="1"/>
  <c r="J558" i="1" s="1"/>
  <c r="K42" i="1"/>
  <c r="G80" i="1"/>
  <c r="H80" i="1" s="1"/>
  <c r="I80" i="1" s="1"/>
  <c r="J80" i="1" s="1"/>
  <c r="N373" i="1"/>
  <c r="O373" i="1" s="1"/>
  <c r="F219" i="1"/>
  <c r="G219" i="1" s="1"/>
  <c r="H219" i="1" s="1"/>
  <c r="I219" i="1" s="1"/>
  <c r="K43" i="1"/>
  <c r="F166" i="1"/>
  <c r="G166" i="1" s="1"/>
  <c r="H166" i="1" s="1"/>
  <c r="I166" i="1" s="1"/>
  <c r="J166" i="1" s="1"/>
  <c r="F147" i="1"/>
  <c r="G147" i="1" s="1"/>
  <c r="H147" i="1" s="1"/>
  <c r="I147" i="1" s="1"/>
  <c r="J147" i="1" s="1"/>
  <c r="K98" i="1"/>
  <c r="K224" i="1"/>
  <c r="K13" i="1"/>
  <c r="K335" i="1"/>
  <c r="N324" i="1"/>
  <c r="N220" i="1"/>
  <c r="O220" i="1" s="1"/>
  <c r="N419" i="1"/>
  <c r="N13" i="1"/>
  <c r="K469" i="1"/>
  <c r="N585" i="1"/>
  <c r="O585" i="1" s="1"/>
  <c r="F295" i="1"/>
  <c r="G295" i="1" s="1"/>
  <c r="H295" i="1" s="1"/>
  <c r="I295" i="1" s="1"/>
  <c r="J295" i="1" s="1"/>
  <c r="F570" i="1"/>
  <c r="G570" i="1" s="1"/>
  <c r="H570" i="1" s="1"/>
  <c r="I570" i="1" s="1"/>
  <c r="J570" i="1" s="1"/>
  <c r="F226" i="1"/>
  <c r="G226" i="1" s="1"/>
  <c r="H226" i="1" s="1"/>
  <c r="I226" i="1" s="1"/>
  <c r="J226" i="1" s="1"/>
  <c r="F301" i="1"/>
  <c r="G301" i="1" s="1"/>
  <c r="H301" i="1" s="1"/>
  <c r="I301" i="1" s="1"/>
  <c r="J301" i="1" s="1"/>
  <c r="F380" i="1"/>
  <c r="G380" i="1" s="1"/>
  <c r="H380" i="1" s="1"/>
  <c r="I380" i="1" s="1"/>
  <c r="J380" i="1" s="1"/>
  <c r="N372" i="1"/>
  <c r="O371" i="1" s="1"/>
  <c r="N566" i="1"/>
  <c r="O566" i="1" s="1"/>
  <c r="N7" i="1"/>
  <c r="G257" i="1"/>
  <c r="H257" i="1" s="1"/>
  <c r="I257" i="1" s="1"/>
  <c r="J257" i="1" s="1"/>
  <c r="K439" i="1"/>
  <c r="N458" i="1"/>
  <c r="N350" i="1"/>
  <c r="O349" i="1" s="1"/>
  <c r="K12" i="1"/>
  <c r="N205" i="1"/>
  <c r="N16" i="1"/>
  <c r="S16" i="1" s="1"/>
  <c r="K585" i="1"/>
  <c r="N171" i="1"/>
  <c r="O170" i="1" s="1"/>
  <c r="N346" i="1"/>
  <c r="F524" i="1"/>
  <c r="G524" i="1" s="1"/>
  <c r="H524" i="1" s="1"/>
  <c r="I524" i="1" s="1"/>
  <c r="O71" i="1"/>
  <c r="L70" i="1"/>
  <c r="O173" i="1"/>
  <c r="N149" i="1"/>
  <c r="K148" i="1"/>
  <c r="N321" i="1"/>
  <c r="O321" i="1" s="1"/>
  <c r="K321" i="1"/>
  <c r="K320" i="1"/>
  <c r="N62" i="1"/>
  <c r="L259" i="1"/>
  <c r="O402" i="1"/>
  <c r="K83" i="1"/>
  <c r="N84" i="1"/>
  <c r="K84" i="1"/>
  <c r="K529" i="1"/>
  <c r="N530" i="1"/>
  <c r="K422" i="1"/>
  <c r="L421" i="1" s="1"/>
  <c r="N423" i="1"/>
  <c r="O422" i="1" s="1"/>
  <c r="K423" i="1"/>
  <c r="K429" i="1"/>
  <c r="N430" i="1"/>
  <c r="K341" i="1"/>
  <c r="N342" i="1"/>
  <c r="K342" i="1"/>
  <c r="L342" i="1" s="1"/>
  <c r="K242" i="1"/>
  <c r="N243" i="1"/>
  <c r="K563" i="1"/>
  <c r="N564" i="1"/>
  <c r="K264" i="1"/>
  <c r="K265" i="1"/>
  <c r="N265" i="1"/>
  <c r="K92" i="1"/>
  <c r="N93" i="1"/>
  <c r="K93" i="1"/>
  <c r="K128" i="1"/>
  <c r="N129" i="1"/>
  <c r="K129" i="1"/>
  <c r="K485" i="1"/>
  <c r="N486" i="1"/>
  <c r="K486" i="1"/>
  <c r="K285" i="1"/>
  <c r="L284" i="1" s="1"/>
  <c r="N286" i="1"/>
  <c r="O285" i="1" s="1"/>
  <c r="K596" i="1"/>
  <c r="N597" i="1"/>
  <c r="O596" i="1" s="1"/>
  <c r="K597" i="1"/>
  <c r="K542" i="1"/>
  <c r="N543" i="1"/>
  <c r="O542" i="1" s="1"/>
  <c r="K543" i="1"/>
  <c r="K16" i="1"/>
  <c r="N17" i="1"/>
  <c r="S17" i="1" s="1"/>
  <c r="K17" i="1"/>
  <c r="N334" i="1"/>
  <c r="K272" i="1"/>
  <c r="N273" i="1"/>
  <c r="O273" i="1" s="1"/>
  <c r="K273" i="1"/>
  <c r="K133" i="1"/>
  <c r="N134" i="1"/>
  <c r="O133" i="1" s="1"/>
  <c r="K134" i="1"/>
  <c r="K533" i="1"/>
  <c r="N534" i="1"/>
  <c r="K194" i="1"/>
  <c r="N195" i="1"/>
  <c r="O194" i="1" s="1"/>
  <c r="K393" i="1"/>
  <c r="N394" i="1"/>
  <c r="O393" i="1" s="1"/>
  <c r="K153" i="1"/>
  <c r="N154" i="1"/>
  <c r="K154" i="1"/>
  <c r="N316" i="1"/>
  <c r="K316" i="1"/>
  <c r="K181" i="1"/>
  <c r="N182" i="1"/>
  <c r="K182" i="1"/>
  <c r="K243" i="1"/>
  <c r="N244" i="1"/>
  <c r="K244" i="1"/>
  <c r="K101" i="1"/>
  <c r="N102" i="1"/>
  <c r="K102" i="1"/>
  <c r="K532" i="1"/>
  <c r="N533" i="1"/>
  <c r="K135" i="1"/>
  <c r="N136" i="1"/>
  <c r="K136" i="1"/>
  <c r="N460" i="1"/>
  <c r="K460" i="1"/>
  <c r="N591" i="1"/>
  <c r="K591" i="1"/>
  <c r="K363" i="1"/>
  <c r="N364" i="1"/>
  <c r="K364" i="1"/>
  <c r="K279" i="1"/>
  <c r="N280" i="1"/>
  <c r="K280" i="1"/>
  <c r="N559" i="1"/>
  <c r="K559" i="1"/>
  <c r="N560" i="1"/>
  <c r="K560" i="1"/>
  <c r="K155" i="1"/>
  <c r="N156" i="1"/>
  <c r="K156" i="1"/>
  <c r="N432" i="1"/>
  <c r="K432" i="1"/>
  <c r="K240" i="1"/>
  <c r="K241" i="1"/>
  <c r="N241" i="1"/>
  <c r="K436" i="1"/>
  <c r="N437" i="1"/>
  <c r="K81" i="1"/>
  <c r="N82" i="1"/>
  <c r="O81" i="1" s="1"/>
  <c r="K82" i="1"/>
  <c r="K487" i="1"/>
  <c r="K488" i="1"/>
  <c r="N488" i="1"/>
  <c r="K63" i="1"/>
  <c r="N64" i="1"/>
  <c r="K64" i="1"/>
  <c r="K455" i="1"/>
  <c r="N456" i="1"/>
  <c r="K262" i="1"/>
  <c r="N263" i="1"/>
  <c r="K263" i="1"/>
  <c r="K138" i="1"/>
  <c r="N139" i="1"/>
  <c r="K139" i="1"/>
  <c r="K30" i="1"/>
  <c r="N31" i="1"/>
  <c r="S31" i="1" s="1"/>
  <c r="K31" i="1"/>
  <c r="N581" i="1"/>
  <c r="K581" i="1"/>
  <c r="K277" i="1"/>
  <c r="N278" i="1"/>
  <c r="O277" i="1" s="1"/>
  <c r="K278" i="1"/>
  <c r="N279" i="1"/>
  <c r="O354" i="1"/>
  <c r="O355" i="1"/>
  <c r="L77" i="1"/>
  <c r="K252" i="1"/>
  <c r="N253" i="1"/>
  <c r="O252" i="1" s="1"/>
  <c r="L76" i="1"/>
  <c r="L373" i="1"/>
  <c r="O70" i="1"/>
  <c r="K176" i="1"/>
  <c r="N177" i="1"/>
  <c r="K108" i="1"/>
  <c r="N109" i="1"/>
  <c r="O108" i="1" s="1"/>
  <c r="K62" i="1"/>
  <c r="N63" i="1"/>
  <c r="K68" i="1"/>
  <c r="N69" i="1"/>
  <c r="O51" i="1"/>
  <c r="K113" i="1"/>
  <c r="N114" i="1"/>
  <c r="O113" i="1" s="1"/>
  <c r="K494" i="1"/>
  <c r="N495" i="1"/>
  <c r="K577" i="1"/>
  <c r="N578" i="1"/>
  <c r="K159" i="1"/>
  <c r="K160" i="1"/>
  <c r="N160" i="1"/>
  <c r="K452" i="1"/>
  <c r="N453" i="1"/>
  <c r="K561" i="1"/>
  <c r="N562" i="1"/>
  <c r="K217" i="1"/>
  <c r="N218" i="1"/>
  <c r="K527" i="1"/>
  <c r="N528" i="1"/>
  <c r="K46" i="1"/>
  <c r="N47" i="1"/>
  <c r="O46" i="1" s="1"/>
  <c r="N34" i="1"/>
  <c r="S34" i="1" s="1"/>
  <c r="K495" i="1"/>
  <c r="N496" i="1"/>
  <c r="K271" i="1"/>
  <c r="N272" i="1"/>
  <c r="K286" i="1"/>
  <c r="N287" i="1"/>
  <c r="K351" i="1"/>
  <c r="N352" i="1"/>
  <c r="K196" i="1"/>
  <c r="N197" i="1"/>
  <c r="K36" i="1"/>
  <c r="N37" i="1"/>
  <c r="S37" i="1" s="1"/>
  <c r="K207" i="1"/>
  <c r="K208" i="1"/>
  <c r="N208" i="1"/>
  <c r="K99" i="1"/>
  <c r="N100" i="1"/>
  <c r="O99" i="1" s="1"/>
  <c r="K103" i="1"/>
  <c r="N104" i="1"/>
  <c r="O103" i="1" s="1"/>
  <c r="K564" i="1"/>
  <c r="N565" i="1"/>
  <c r="K534" i="1"/>
  <c r="N535" i="1"/>
  <c r="K413" i="1"/>
  <c r="N414" i="1"/>
  <c r="O77" i="1"/>
  <c r="O78" i="1"/>
  <c r="K195" i="1"/>
  <c r="N196" i="1"/>
  <c r="K270" i="1"/>
  <c r="N271" i="1"/>
  <c r="O270" i="1" s="1"/>
  <c r="K20" i="1"/>
  <c r="N21" i="1"/>
  <c r="S21" i="1" s="1"/>
  <c r="O105" i="1"/>
  <c r="K578" i="1"/>
  <c r="K177" i="1"/>
  <c r="K334" i="1"/>
  <c r="N335" i="1"/>
  <c r="K510" i="1"/>
  <c r="N511" i="1"/>
  <c r="K464" i="1"/>
  <c r="N465" i="1"/>
  <c r="K116" i="1"/>
  <c r="N117" i="1"/>
  <c r="K52" i="1"/>
  <c r="L51" i="1" s="1"/>
  <c r="N53" i="1"/>
  <c r="O52" i="1" s="1"/>
  <c r="K114" i="1"/>
  <c r="K69" i="1"/>
  <c r="K253" i="1"/>
  <c r="O284" i="1"/>
  <c r="K506" i="1"/>
  <c r="K507" i="1"/>
  <c r="N507" i="1"/>
  <c r="N602" i="1"/>
  <c r="O348" i="1"/>
  <c r="K547" i="1"/>
  <c r="N548" i="1"/>
  <c r="K453" i="1"/>
  <c r="N454" i="1"/>
  <c r="L203" i="1"/>
  <c r="K400" i="1"/>
  <c r="N401" i="1"/>
  <c r="K287" i="1"/>
  <c r="N288" i="1"/>
  <c r="K49" i="1"/>
  <c r="N50" i="1"/>
  <c r="K411" i="1"/>
  <c r="N412" i="1"/>
  <c r="O259" i="1"/>
  <c r="K551" i="1"/>
  <c r="N552" i="1"/>
  <c r="N449" i="1"/>
  <c r="K449" i="1"/>
  <c r="N42" i="1"/>
  <c r="S42" i="1" s="1"/>
  <c r="O461" i="1"/>
  <c r="O297" i="1"/>
  <c r="K104" i="1"/>
  <c r="L354" i="1"/>
  <c r="K511" i="1"/>
  <c r="O35" i="1" l="1"/>
  <c r="S36" i="1"/>
  <c r="K33" i="1"/>
  <c r="R33" i="1"/>
  <c r="N29" i="1"/>
  <c r="R29" i="1"/>
  <c r="J27" i="1"/>
  <c r="R27" i="1"/>
  <c r="K37" i="1"/>
  <c r="R38" i="1"/>
  <c r="K40" i="1"/>
  <c r="L39" i="1" s="1"/>
  <c r="R41" i="1"/>
  <c r="O18" i="1"/>
  <c r="S19" i="1"/>
  <c r="L89" i="1"/>
  <c r="J25" i="1"/>
  <c r="R25" i="1"/>
  <c r="O23" i="1"/>
  <c r="S23" i="1"/>
  <c r="L230" i="1"/>
  <c r="L537" i="1"/>
  <c r="O512" i="1"/>
  <c r="L513" i="1"/>
  <c r="O391" i="1"/>
  <c r="O433" i="1"/>
  <c r="P433" i="1" s="1"/>
  <c r="L158" i="1"/>
  <c r="O215" i="1"/>
  <c r="P215" i="1" s="1"/>
  <c r="L157" i="1"/>
  <c r="M157" i="1" s="1"/>
  <c r="N448" i="1"/>
  <c r="O447" i="1" s="1"/>
  <c r="P446" i="1" s="1"/>
  <c r="L308" i="1"/>
  <c r="O262" i="1"/>
  <c r="O88" i="1"/>
  <c r="P88" i="1" s="1"/>
  <c r="L88" i="1"/>
  <c r="O368" i="1"/>
  <c r="J441" i="1"/>
  <c r="O551" i="1"/>
  <c r="O441" i="1"/>
  <c r="P440" i="1" s="1"/>
  <c r="O367" i="1"/>
  <c r="L124" i="1"/>
  <c r="K440" i="1"/>
  <c r="L439" i="1" s="1"/>
  <c r="O181" i="1"/>
  <c r="P311" i="1"/>
  <c r="L520" i="1"/>
  <c r="L216" i="1"/>
  <c r="O550" i="1"/>
  <c r="O561" i="1"/>
  <c r="O452" i="1"/>
  <c r="L423" i="1"/>
  <c r="L491" i="1"/>
  <c r="L492" i="1"/>
  <c r="L424" i="1"/>
  <c r="L87" i="1"/>
  <c r="L565" i="1"/>
  <c r="L214" i="1"/>
  <c r="L245" i="1"/>
  <c r="L276" i="1"/>
  <c r="L200" i="1"/>
  <c r="L275" i="1"/>
  <c r="L274" i="1"/>
  <c r="O261" i="1"/>
  <c r="L403" i="1"/>
  <c r="N150" i="1"/>
  <c r="O150" i="1" s="1"/>
  <c r="P150" i="1" s="1"/>
  <c r="L125" i="1"/>
  <c r="O94" i="1"/>
  <c r="N107" i="1"/>
  <c r="O106" i="1" s="1"/>
  <c r="P105" i="1" s="1"/>
  <c r="O86" i="1"/>
  <c r="L261" i="1"/>
  <c r="M260" i="1" s="1"/>
  <c r="L386" i="1"/>
  <c r="L309" i="1"/>
  <c r="M309" i="1" s="1"/>
  <c r="L387" i="1"/>
  <c r="O214" i="1"/>
  <c r="N576" i="1"/>
  <c r="O576" i="1" s="1"/>
  <c r="L119" i="1"/>
  <c r="L350" i="1"/>
  <c r="L323" i="1"/>
  <c r="K41" i="1"/>
  <c r="L41" i="1" s="1"/>
  <c r="L233" i="1"/>
  <c r="O519" i="1"/>
  <c r="L336" i="1"/>
  <c r="O299" i="1"/>
  <c r="P298" i="1" s="1"/>
  <c r="O176" i="1"/>
  <c r="N457" i="1"/>
  <c r="O456" i="1" s="1"/>
  <c r="N410" i="1"/>
  <c r="O410" i="1" s="1"/>
  <c r="L521" i="1"/>
  <c r="L229" i="1"/>
  <c r="O319" i="1"/>
  <c r="O87" i="1"/>
  <c r="L120" i="1"/>
  <c r="O577" i="1"/>
  <c r="K3" i="1"/>
  <c r="N41" i="1"/>
  <c r="L466" i="1"/>
  <c r="M466" i="1" s="1"/>
  <c r="O20" i="1"/>
  <c r="L428" i="1"/>
  <c r="O536" i="1"/>
  <c r="L231" i="1"/>
  <c r="L344" i="1"/>
  <c r="M343" i="1" s="1"/>
  <c r="O345" i="1"/>
  <c r="P344" i="1" s="1"/>
  <c r="L86" i="1"/>
  <c r="L525" i="1"/>
  <c r="L552" i="1"/>
  <c r="L519" i="1"/>
  <c r="P343" i="1"/>
  <c r="L433" i="1"/>
  <c r="L193" i="1"/>
  <c r="L321" i="1"/>
  <c r="O428" i="1"/>
  <c r="L432" i="1"/>
  <c r="O424" i="1"/>
  <c r="P424" i="1" s="1"/>
  <c r="L328" i="1"/>
  <c r="L34" i="1"/>
  <c r="O413" i="1"/>
  <c r="O138" i="1"/>
  <c r="P137" i="1" s="1"/>
  <c r="L469" i="1"/>
  <c r="L111" i="1"/>
  <c r="L566" i="1"/>
  <c r="O520" i="1"/>
  <c r="P520" i="1" s="1"/>
  <c r="J41" i="1"/>
  <c r="O336" i="1"/>
  <c r="P336" i="1" s="1"/>
  <c r="L324" i="1"/>
  <c r="L199" i="1"/>
  <c r="L174" i="1"/>
  <c r="M173" i="1" s="1"/>
  <c r="O494" i="1"/>
  <c r="L594" i="1"/>
  <c r="O328" i="1"/>
  <c r="P328" i="1" s="1"/>
  <c r="O357" i="1"/>
  <c r="P356" i="1" s="1"/>
  <c r="O280" i="1"/>
  <c r="N451" i="1"/>
  <c r="O451" i="1" s="1"/>
  <c r="L246" i="1"/>
  <c r="L244" i="1"/>
  <c r="L595" i="1"/>
  <c r="L317" i="1"/>
  <c r="L318" i="1"/>
  <c r="O48" i="1"/>
  <c r="L137" i="1"/>
  <c r="L335" i="1"/>
  <c r="O9" i="1"/>
  <c r="L215" i="1"/>
  <c r="N33" i="1"/>
  <c r="O387" i="1"/>
  <c r="O383" i="1"/>
  <c r="L10" i="1"/>
  <c r="L118" i="1"/>
  <c r="O331" i="1"/>
  <c r="L356" i="1"/>
  <c r="M355" i="1" s="1"/>
  <c r="O66" i="1"/>
  <c r="L419" i="1"/>
  <c r="L538" i="1"/>
  <c r="O544" i="1"/>
  <c r="L360" i="1"/>
  <c r="L266" i="1"/>
  <c r="L117" i="1"/>
  <c r="O175" i="1"/>
  <c r="P174" i="1" s="1"/>
  <c r="L9" i="1"/>
  <c r="M8" i="1" s="1"/>
  <c r="O65" i="1"/>
  <c r="O199" i="1"/>
  <c r="P199" i="1" s="1"/>
  <c r="O594" i="1"/>
  <c r="O275" i="1"/>
  <c r="P275" i="1" s="1"/>
  <c r="O466" i="1"/>
  <c r="P466" i="1" s="1"/>
  <c r="O351" i="1"/>
  <c r="K558" i="1"/>
  <c r="L558" i="1" s="1"/>
  <c r="N301" i="1"/>
  <c r="O300" i="1" s="1"/>
  <c r="N250" i="1"/>
  <c r="O250" i="1" s="1"/>
  <c r="O255" i="1"/>
  <c r="P254" i="1" s="1"/>
  <c r="N61" i="1"/>
  <c r="O60" i="1" s="1"/>
  <c r="P59" i="1" s="1"/>
  <c r="O67" i="1"/>
  <c r="O111" i="1"/>
  <c r="P111" i="1" s="1"/>
  <c r="O153" i="1"/>
  <c r="L307" i="1"/>
  <c r="L391" i="1"/>
  <c r="O101" i="1"/>
  <c r="L327" i="1"/>
  <c r="O501" i="1"/>
  <c r="P501" i="1" s="1"/>
  <c r="O119" i="1"/>
  <c r="P118" i="1" s="1"/>
  <c r="O307" i="1"/>
  <c r="O405" i="1"/>
  <c r="O49" i="1"/>
  <c r="L396" i="1"/>
  <c r="O382" i="1"/>
  <c r="O385" i="1"/>
  <c r="O404" i="1"/>
  <c r="P403" i="1" s="1"/>
  <c r="L536" i="1"/>
  <c r="O538" i="1"/>
  <c r="P538" i="1" s="1"/>
  <c r="L94" i="1"/>
  <c r="L189" i="1"/>
  <c r="L500" i="1"/>
  <c r="L167" i="1"/>
  <c r="L322" i="1"/>
  <c r="N226" i="1"/>
  <c r="O225" i="1" s="1"/>
  <c r="O198" i="1"/>
  <c r="L66" i="1"/>
  <c r="O19" i="1"/>
  <c r="K437" i="1"/>
  <c r="L436" i="1" s="1"/>
  <c r="L535" i="1"/>
  <c r="O360" i="1"/>
  <c r="P360" i="1" s="1"/>
  <c r="N558" i="1"/>
  <c r="O558" i="1" s="1"/>
  <c r="O234" i="1"/>
  <c r="P233" i="1" s="1"/>
  <c r="L402" i="1"/>
  <c r="O568" i="1"/>
  <c r="N212" i="1"/>
  <c r="O211" i="1" s="1"/>
  <c r="L406" i="1"/>
  <c r="P142" i="1"/>
  <c r="L67" i="1"/>
  <c r="O83" i="1"/>
  <c r="L100" i="1"/>
  <c r="O125" i="1"/>
  <c r="P125" i="1" s="1"/>
  <c r="L352" i="1"/>
  <c r="M352" i="1" s="1"/>
  <c r="O308" i="1"/>
  <c r="P308" i="1" s="1"/>
  <c r="O420" i="1"/>
  <c r="P420" i="1" s="1"/>
  <c r="M342" i="1"/>
  <c r="L505" i="1"/>
  <c r="P321" i="1"/>
  <c r="N333" i="1"/>
  <c r="O332" i="1" s="1"/>
  <c r="O73" i="1"/>
  <c r="P72" i="1" s="1"/>
  <c r="K463" i="1"/>
  <c r="L463" i="1" s="1"/>
  <c r="N110" i="1"/>
  <c r="O110" i="1" s="1"/>
  <c r="O444" i="1"/>
  <c r="O369" i="1"/>
  <c r="O546" i="1"/>
  <c r="O397" i="1"/>
  <c r="P396" i="1" s="1"/>
  <c r="O419" i="1"/>
  <c r="L399" i="1"/>
  <c r="O323" i="1"/>
  <c r="P322" i="1" s="1"/>
  <c r="L254" i="1"/>
  <c r="L235" i="1"/>
  <c r="L470" i="1"/>
  <c r="L162" i="1"/>
  <c r="M161" i="1" s="1"/>
  <c r="L282" i="1"/>
  <c r="M282" i="1" s="1"/>
  <c r="O586" i="1"/>
  <c r="P586" i="1" s="1"/>
  <c r="L44" i="1"/>
  <c r="O418" i="1"/>
  <c r="P417" i="1" s="1"/>
  <c r="L526" i="1"/>
  <c r="O7" i="1"/>
  <c r="P7" i="1" s="1"/>
  <c r="S7" i="1"/>
  <c r="O43" i="1"/>
  <c r="N549" i="1"/>
  <c r="O549" i="1" s="1"/>
  <c r="O525" i="1"/>
  <c r="N531" i="1"/>
  <c r="O531" i="1" s="1"/>
  <c r="N409" i="1"/>
  <c r="O408" i="1" s="1"/>
  <c r="O392" i="1"/>
  <c r="P392" i="1" s="1"/>
  <c r="U6" i="1"/>
  <c r="S13" i="1"/>
  <c r="O229" i="1"/>
  <c r="P229" i="1" s="1"/>
  <c r="L412" i="1"/>
  <c r="J210" i="1"/>
  <c r="L389" i="1"/>
  <c r="O384" i="1"/>
  <c r="K29" i="1"/>
  <c r="L29" i="1" s="1"/>
  <c r="L188" i="1"/>
  <c r="O64" i="1"/>
  <c r="O246" i="1"/>
  <c r="P245" i="1" s="1"/>
  <c r="N359" i="1"/>
  <c r="O358" i="1" s="1"/>
  <c r="K210" i="1"/>
  <c r="L209" i="1" s="1"/>
  <c r="O508" i="1"/>
  <c r="L397" i="1"/>
  <c r="L14" i="1"/>
  <c r="O281" i="1"/>
  <c r="L198" i="1"/>
  <c r="L281" i="1"/>
  <c r="L21" i="1"/>
  <c r="N97" i="1"/>
  <c r="O97" i="1" s="1"/>
  <c r="P97" i="1" s="1"/>
  <c r="O39" i="1"/>
  <c r="L481" i="1"/>
  <c r="L132" i="1"/>
  <c r="O95" i="1"/>
  <c r="L544" i="1"/>
  <c r="O5" i="1"/>
  <c r="S6" i="1"/>
  <c r="L493" i="1"/>
  <c r="K333" i="1"/>
  <c r="L333" i="1" s="1"/>
  <c r="O378" i="1"/>
  <c r="O464" i="1"/>
  <c r="O15" i="1"/>
  <c r="L490" i="1"/>
  <c r="N27" i="1"/>
  <c r="O144" i="1"/>
  <c r="P143" i="1" s="1"/>
  <c r="L499" i="1"/>
  <c r="L390" i="1"/>
  <c r="O593" i="1"/>
  <c r="K408" i="1"/>
  <c r="L407" i="1" s="1"/>
  <c r="L247" i="1"/>
  <c r="L329" i="1"/>
  <c r="O36" i="1"/>
  <c r="P35" i="1" s="1"/>
  <c r="O171" i="1"/>
  <c r="P170" i="1" s="1"/>
  <c r="K96" i="1"/>
  <c r="L95" i="1" s="1"/>
  <c r="L508" i="1"/>
  <c r="O509" i="1"/>
  <c r="O213" i="1"/>
  <c r="O480" i="1"/>
  <c r="P479" i="1" s="1"/>
  <c r="L325" i="1"/>
  <c r="O10" i="1"/>
  <c r="S11" i="1"/>
  <c r="O13" i="1"/>
  <c r="O12" i="1"/>
  <c r="J4" i="1"/>
  <c r="R4" i="1"/>
  <c r="K4" i="1"/>
  <c r="O545" i="1"/>
  <c r="L35" i="1"/>
  <c r="O128" i="1"/>
  <c r="P127" i="1" s="1"/>
  <c r="L546" i="1"/>
  <c r="O68" i="1"/>
  <c r="O92" i="1"/>
  <c r="O595" i="1"/>
  <c r="P595" i="1" s="1"/>
  <c r="N498" i="1"/>
  <c r="O498" i="1" s="1"/>
  <c r="N443" i="1"/>
  <c r="O443" i="1" s="1"/>
  <c r="O317" i="1"/>
  <c r="L142" i="1"/>
  <c r="L175" i="1"/>
  <c r="L434" i="1"/>
  <c r="L417" i="1"/>
  <c r="L435" i="1"/>
  <c r="O330" i="1"/>
  <c r="P329" i="1" s="1"/>
  <c r="P120" i="1"/>
  <c r="O115" i="1"/>
  <c r="N56" i="1"/>
  <c r="O55" i="1" s="1"/>
  <c r="P54" i="1" s="1"/>
  <c r="L371" i="1"/>
  <c r="L18" i="1"/>
  <c r="K97" i="1"/>
  <c r="L97" i="1" s="1"/>
  <c r="L398" i="1"/>
  <c r="O499" i="1"/>
  <c r="K60" i="1"/>
  <c r="L59" i="1" s="1"/>
  <c r="J61" i="1"/>
  <c r="O224" i="1"/>
  <c r="P223" i="1" s="1"/>
  <c r="L171" i="1"/>
  <c r="M170" i="1" s="1"/>
  <c r="L126" i="1"/>
  <c r="L112" i="1"/>
  <c r="L501" i="1"/>
  <c r="L593" i="1"/>
  <c r="O29" i="1"/>
  <c r="L221" i="1"/>
  <c r="M221" i="1" s="1"/>
  <c r="O398" i="1"/>
  <c r="P370" i="1"/>
  <c r="L12" i="1"/>
  <c r="N431" i="1"/>
  <c r="O431" i="1" s="1"/>
  <c r="N475" i="1"/>
  <c r="O474" i="1" s="1"/>
  <c r="P473" i="1" s="1"/>
  <c r="N555" i="1"/>
  <c r="O554" i="1" s="1"/>
  <c r="P553" i="1" s="1"/>
  <c r="L65" i="1"/>
  <c r="O4" i="1"/>
  <c r="L369" i="1"/>
  <c r="L368" i="1"/>
  <c r="O407" i="1"/>
  <c r="O168" i="1"/>
  <c r="P167" i="1" s="1"/>
  <c r="L479" i="1"/>
  <c r="L5" i="1"/>
  <c r="L465" i="1"/>
  <c r="J29" i="1"/>
  <c r="K28" i="1"/>
  <c r="L316" i="1"/>
  <c r="L340" i="1"/>
  <c r="N380" i="1"/>
  <c r="O380" i="1" s="1"/>
  <c r="N590" i="1"/>
  <c r="O590" i="1" s="1"/>
  <c r="L361" i="1"/>
  <c r="N210" i="1"/>
  <c r="O400" i="1"/>
  <c r="P399" i="1" s="1"/>
  <c r="P478" i="1"/>
  <c r="O235" i="1"/>
  <c r="O377" i="1"/>
  <c r="O44" i="1"/>
  <c r="L349" i="1"/>
  <c r="M348" i="1" s="1"/>
  <c r="L319" i="1"/>
  <c r="J382" i="1"/>
  <c r="K382" i="1"/>
  <c r="L382" i="1" s="1"/>
  <c r="J442" i="1"/>
  <c r="K441" i="1"/>
  <c r="O313" i="1"/>
  <c r="P312" i="1" s="1"/>
  <c r="O381" i="1"/>
  <c r="L545" i="1"/>
  <c r="O429" i="1"/>
  <c r="O11" i="1"/>
  <c r="O145" i="1"/>
  <c r="L45" i="1"/>
  <c r="L251" i="1"/>
  <c r="O135" i="1"/>
  <c r="N166" i="1"/>
  <c r="O165" i="1" s="1"/>
  <c r="P164" i="1" s="1"/>
  <c r="N290" i="1"/>
  <c r="O289" i="1" s="1"/>
  <c r="N238" i="1"/>
  <c r="O237" i="1" s="1"/>
  <c r="P236" i="1" s="1"/>
  <c r="N347" i="1"/>
  <c r="O347" i="1" s="1"/>
  <c r="P347" i="1" s="1"/>
  <c r="L220" i="1"/>
  <c r="L143" i="1"/>
  <c r="L567" i="1"/>
  <c r="L476" i="1"/>
  <c r="P373" i="1"/>
  <c r="O386" i="1"/>
  <c r="L127" i="1"/>
  <c r="L22" i="1"/>
  <c r="O567" i="1"/>
  <c r="L370" i="1"/>
  <c r="L385" i="1"/>
  <c r="L298" i="1"/>
  <c r="M297" i="1" s="1"/>
  <c r="L168" i="1"/>
  <c r="O481" i="1"/>
  <c r="P481" i="1" s="1"/>
  <c r="L152" i="1"/>
  <c r="L114" i="1"/>
  <c r="L19" i="1"/>
  <c r="L471" i="1"/>
  <c r="M471" i="1" s="1"/>
  <c r="L98" i="1"/>
  <c r="L15" i="1"/>
  <c r="O222" i="1"/>
  <c r="P222" i="1" s="1"/>
  <c r="K339" i="1"/>
  <c r="L339" i="1" s="1"/>
  <c r="L227" i="1"/>
  <c r="L468" i="1"/>
  <c r="M467" i="1" s="1"/>
  <c r="O540" i="1"/>
  <c r="P539" i="1" s="1"/>
  <c r="L418" i="1"/>
  <c r="O537" i="1"/>
  <c r="L392" i="1"/>
  <c r="O163" i="1"/>
  <c r="P162" i="1" s="1"/>
  <c r="O340" i="1"/>
  <c r="N75" i="1"/>
  <c r="O75" i="1" s="1"/>
  <c r="P75" i="1" s="1"/>
  <c r="L280" i="1"/>
  <c r="O527" i="1"/>
  <c r="O239" i="1"/>
  <c r="L13" i="1"/>
  <c r="L383" i="1"/>
  <c r="L201" i="1"/>
  <c r="L444" i="1"/>
  <c r="M444" i="1" s="1"/>
  <c r="L234" i="1"/>
  <c r="L115" i="1"/>
  <c r="O455" i="1"/>
  <c r="O45" i="1"/>
  <c r="P45" i="1" s="1"/>
  <c r="L592" i="1"/>
  <c r="O318" i="1"/>
  <c r="L232" i="1"/>
  <c r="K498" i="1"/>
  <c r="L498" i="1" s="1"/>
  <c r="N573" i="1"/>
  <c r="O573" i="1" s="1"/>
  <c r="P573" i="1" s="1"/>
  <c r="O327" i="1"/>
  <c r="N601" i="1"/>
  <c r="O600" i="1" s="1"/>
  <c r="N484" i="1"/>
  <c r="O483" i="1" s="1"/>
  <c r="P482" i="1" s="1"/>
  <c r="L213" i="1"/>
  <c r="L292" i="1"/>
  <c r="L509" i="1"/>
  <c r="L586" i="1"/>
  <c r="L388" i="1"/>
  <c r="O274" i="1"/>
  <c r="P273" i="1" s="1"/>
  <c r="J206" i="1"/>
  <c r="K206" i="1"/>
  <c r="L205" i="1" s="1"/>
  <c r="M204" i="1" s="1"/>
  <c r="N206" i="1"/>
  <c r="O206" i="1" s="1"/>
  <c r="L58" i="1"/>
  <c r="O314" i="1"/>
  <c r="O477" i="1"/>
  <c r="P477" i="1" s="1"/>
  <c r="O189" i="1"/>
  <c r="P188" i="1" s="1"/>
  <c r="L64" i="1"/>
  <c r="L489" i="1"/>
  <c r="L42" i="1"/>
  <c r="O85" i="1"/>
  <c r="N463" i="1"/>
  <c r="O462" i="1" s="1"/>
  <c r="P461" i="1" s="1"/>
  <c r="L85" i="1"/>
  <c r="P76" i="1"/>
  <c r="K590" i="1"/>
  <c r="L590" i="1" s="1"/>
  <c r="O485" i="1"/>
  <c r="L11" i="1"/>
  <c r="N295" i="1"/>
  <c r="O295" i="1" s="1"/>
  <c r="P295" i="1" s="1"/>
  <c r="O406" i="1"/>
  <c r="N269" i="1"/>
  <c r="O269" i="1" s="1"/>
  <c r="P269" i="1" s="1"/>
  <c r="N366" i="1"/>
  <c r="O366" i="1" s="1"/>
  <c r="N518" i="1"/>
  <c r="O517" i="1" s="1"/>
  <c r="L404" i="1"/>
  <c r="L47" i="1"/>
  <c r="L197" i="1"/>
  <c r="O130" i="1"/>
  <c r="O131" i="1"/>
  <c r="J599" i="1"/>
  <c r="K598" i="1"/>
  <c r="L597" i="1" s="1"/>
  <c r="O339" i="1"/>
  <c r="O338" i="1"/>
  <c r="P337" i="1" s="1"/>
  <c r="K164" i="1"/>
  <c r="L163" i="1" s="1"/>
  <c r="J165" i="1"/>
  <c r="N376" i="1"/>
  <c r="O376" i="1" s="1"/>
  <c r="J376" i="1"/>
  <c r="L480" i="1"/>
  <c r="O14" i="1"/>
  <c r="P361" i="1"/>
  <c r="L372" i="1"/>
  <c r="M372" i="1" s="1"/>
  <c r="L367" i="1"/>
  <c r="N219" i="1"/>
  <c r="O219" i="1" s="1"/>
  <c r="P219" i="1" s="1"/>
  <c r="J219" i="1"/>
  <c r="K438" i="1"/>
  <c r="J438" i="1"/>
  <c r="L549" i="1"/>
  <c r="N306" i="1"/>
  <c r="P291" i="1"/>
  <c r="K73" i="1"/>
  <c r="L72" i="1" s="1"/>
  <c r="M71" i="1" s="1"/>
  <c r="J74" i="1"/>
  <c r="J239" i="1"/>
  <c r="K239" i="1"/>
  <c r="L239" i="1" s="1"/>
  <c r="O438" i="1"/>
  <c r="P438" i="1" s="1"/>
  <c r="O22" i="1"/>
  <c r="O227" i="1"/>
  <c r="P227" i="1" s="1"/>
  <c r="L17" i="1"/>
  <c r="N516" i="1"/>
  <c r="O515" i="1" s="1"/>
  <c r="P514" i="1" s="1"/>
  <c r="J516" i="1"/>
  <c r="O493" i="1"/>
  <c r="P492" i="1" s="1"/>
  <c r="K531" i="1"/>
  <c r="L531" i="1" s="1"/>
  <c r="J131" i="1"/>
  <c r="K130" i="1"/>
  <c r="L129" i="1" s="1"/>
  <c r="K131" i="1"/>
  <c r="L228" i="1"/>
  <c r="L144" i="1"/>
  <c r="O532" i="1"/>
  <c r="K394" i="1"/>
  <c r="L393" i="1" s="1"/>
  <c r="K149" i="1"/>
  <c r="L148" i="1" s="1"/>
  <c r="O469" i="1"/>
  <c r="P468" i="1" s="1"/>
  <c r="O372" i="1"/>
  <c r="P371" i="1" s="1"/>
  <c r="L478" i="1"/>
  <c r="K458" i="1"/>
  <c r="J459" i="1"/>
  <c r="K462" i="1"/>
  <c r="L461" i="1" s="1"/>
  <c r="O282" i="1"/>
  <c r="P282" i="1" s="1"/>
  <c r="K497" i="1"/>
  <c r="J497" i="1"/>
  <c r="K600" i="1"/>
  <c r="L600" i="1" s="1"/>
  <c r="J601" i="1"/>
  <c r="O470" i="1"/>
  <c r="P470" i="1" s="1"/>
  <c r="O458" i="1"/>
  <c r="P283" i="1"/>
  <c r="L326" i="1"/>
  <c r="O388" i="1"/>
  <c r="L584" i="1"/>
  <c r="K110" i="1"/>
  <c r="L110" i="1" s="1"/>
  <c r="J110" i="1"/>
  <c r="J291" i="1"/>
  <c r="K291" i="1"/>
  <c r="L291" i="1" s="1"/>
  <c r="J381" i="1"/>
  <c r="K381" i="1"/>
  <c r="K447" i="1"/>
  <c r="L446" i="1" s="1"/>
  <c r="M445" i="1" s="1"/>
  <c r="J448" i="1"/>
  <c r="K548" i="1"/>
  <c r="L547" i="1" s="1"/>
  <c r="J549" i="1"/>
  <c r="O445" i="1"/>
  <c r="P445" i="1" s="1"/>
  <c r="O500" i="1"/>
  <c r="K431" i="1"/>
  <c r="L430" i="1" s="1"/>
  <c r="J431" i="1"/>
  <c r="L48" i="1"/>
  <c r="O584" i="1"/>
  <c r="P584" i="1" s="1"/>
  <c r="K530" i="1"/>
  <c r="L529" i="1" s="1"/>
  <c r="O267" i="1"/>
  <c r="P266" i="1" s="1"/>
  <c r="O231" i="1"/>
  <c r="P230" i="1" s="1"/>
  <c r="K579" i="1"/>
  <c r="L578" i="1" s="1"/>
  <c r="J580" i="1"/>
  <c r="O363" i="1"/>
  <c r="P362" i="1" s="1"/>
  <c r="L528" i="1"/>
  <c r="L6" i="1"/>
  <c r="N504" i="1"/>
  <c r="O504" i="1" s="1"/>
  <c r="P504" i="1" s="1"/>
  <c r="N192" i="1"/>
  <c r="O191" i="1" s="1"/>
  <c r="P190" i="1" s="1"/>
  <c r="K332" i="1"/>
  <c r="L331" i="1" s="1"/>
  <c r="L540" i="1"/>
  <c r="N427" i="1"/>
  <c r="K38" i="1"/>
  <c r="L38" i="1" s="1"/>
  <c r="J38" i="1"/>
  <c r="O476" i="1"/>
  <c r="N524" i="1"/>
  <c r="O523" i="1" s="1"/>
  <c r="P522" i="1" s="1"/>
  <c r="J524" i="1"/>
  <c r="K313" i="1"/>
  <c r="L312" i="1" s="1"/>
  <c r="M311" i="1" s="1"/>
  <c r="J314" i="1"/>
  <c r="O563" i="1"/>
  <c r="K150" i="1"/>
  <c r="L150" i="1" s="1"/>
  <c r="N180" i="1"/>
  <c r="J180" i="1"/>
  <c r="K179" i="1"/>
  <c r="L178" i="1" s="1"/>
  <c r="K180" i="1"/>
  <c r="L180" i="1" s="1"/>
  <c r="K314" i="1"/>
  <c r="J315" i="1"/>
  <c r="N304" i="1"/>
  <c r="O303" i="1" s="1"/>
  <c r="P302" i="1" s="1"/>
  <c r="J304" i="1"/>
  <c r="K395" i="1"/>
  <c r="L395" i="1" s="1"/>
  <c r="J395" i="1"/>
  <c r="K32" i="1"/>
  <c r="L32" i="1" s="1"/>
  <c r="J33" i="1"/>
  <c r="K554" i="1"/>
  <c r="L553" i="1" s="1"/>
  <c r="J555" i="1"/>
  <c r="K457" i="1"/>
  <c r="L456" i="1" s="1"/>
  <c r="J457" i="1"/>
  <c r="L384" i="1"/>
  <c r="K358" i="1"/>
  <c r="L357" i="1" s="1"/>
  <c r="J359" i="1"/>
  <c r="L405" i="1"/>
  <c r="L362" i="1"/>
  <c r="L420" i="1"/>
  <c r="L454" i="1"/>
  <c r="L562" i="1"/>
  <c r="N147" i="1"/>
  <c r="L90" i="1"/>
  <c r="N184" i="1"/>
  <c r="O184" i="1" s="1"/>
  <c r="P184" i="1" s="1"/>
  <c r="N187" i="1"/>
  <c r="O526" i="1"/>
  <c r="O411" i="1"/>
  <c r="P161" i="1"/>
  <c r="O510" i="1"/>
  <c r="O242" i="1"/>
  <c r="N570" i="1"/>
  <c r="N38" i="1"/>
  <c r="K338" i="1"/>
  <c r="L337" i="1" s="1"/>
  <c r="J339" i="1"/>
  <c r="O489" i="1"/>
  <c r="N497" i="1"/>
  <c r="N557" i="1"/>
  <c r="O556" i="1" s="1"/>
  <c r="K556" i="1"/>
  <c r="L555" i="1" s="1"/>
  <c r="N123" i="1"/>
  <c r="K123" i="1"/>
  <c r="K122" i="1"/>
  <c r="L121" i="1" s="1"/>
  <c r="K140" i="1"/>
  <c r="L139" i="1" s="1"/>
  <c r="K141" i="1"/>
  <c r="K380" i="1"/>
  <c r="K379" i="1"/>
  <c r="K518" i="1"/>
  <c r="K517" i="1"/>
  <c r="K79" i="1"/>
  <c r="L78" i="1" s="1"/>
  <c r="M77" i="1" s="1"/>
  <c r="K80" i="1"/>
  <c r="K106" i="1"/>
  <c r="L105" i="1" s="1"/>
  <c r="K107" i="1"/>
  <c r="L107" i="1" s="1"/>
  <c r="K55" i="1"/>
  <c r="L54" i="1" s="1"/>
  <c r="M53" i="1" s="1"/>
  <c r="K56" i="1"/>
  <c r="O202" i="1"/>
  <c r="P201" i="1" s="1"/>
  <c r="O326" i="1"/>
  <c r="P541" i="1"/>
  <c r="L91" i="1"/>
  <c r="L57" i="1"/>
  <c r="L541" i="1"/>
  <c r="K426" i="1"/>
  <c r="L425" i="1" s="1"/>
  <c r="K427" i="1"/>
  <c r="K366" i="1"/>
  <c r="K365" i="1"/>
  <c r="L364" i="1" s="1"/>
  <c r="O293" i="1"/>
  <c r="P292" i="1" s="1"/>
  <c r="K147" i="1"/>
  <c r="K146" i="1"/>
  <c r="L145" i="1" s="1"/>
  <c r="O204" i="1"/>
  <c r="P203" i="1" s="1"/>
  <c r="O152" i="1"/>
  <c r="P151" i="1" s="1"/>
  <c r="K218" i="1"/>
  <c r="L84" i="1"/>
  <c r="N257" i="1"/>
  <c r="K257" i="1"/>
  <c r="K256" i="1"/>
  <c r="L255" i="1" s="1"/>
  <c r="N80" i="1"/>
  <c r="K409" i="1"/>
  <c r="K410" i="1"/>
  <c r="N589" i="1"/>
  <c r="O588" i="1" s="1"/>
  <c r="P587" i="1" s="1"/>
  <c r="K588" i="1"/>
  <c r="L587" i="1" s="1"/>
  <c r="K305" i="1"/>
  <c r="K306" i="1"/>
  <c r="L550" i="1"/>
  <c r="L330" i="1"/>
  <c r="O580" i="1"/>
  <c r="P579" i="1" s="1"/>
  <c r="K165" i="1"/>
  <c r="K166" i="1"/>
  <c r="K249" i="1"/>
  <c r="L248" i="1" s="1"/>
  <c r="K250" i="1"/>
  <c r="K496" i="1"/>
  <c r="L495" i="1" s="1"/>
  <c r="O155" i="1"/>
  <c r="O350" i="1"/>
  <c r="P349" i="1" s="1"/>
  <c r="O116" i="1"/>
  <c r="O459" i="1"/>
  <c r="O58" i="1"/>
  <c r="P57" i="1" s="1"/>
  <c r="K451" i="1"/>
  <c r="L451" i="1" s="1"/>
  <c r="K450" i="1"/>
  <c r="L449" i="1" s="1"/>
  <c r="K211" i="1"/>
  <c r="K212" i="1"/>
  <c r="K443" i="1"/>
  <c r="K442" i="1"/>
  <c r="L585" i="1"/>
  <c r="O16" i="1"/>
  <c r="K74" i="1"/>
  <c r="K75" i="1"/>
  <c r="K503" i="1"/>
  <c r="L502" i="1" s="1"/>
  <c r="K504" i="1"/>
  <c r="K268" i="1"/>
  <c r="L267" i="1" s="1"/>
  <c r="K269" i="1"/>
  <c r="K183" i="1"/>
  <c r="L182" i="1" s="1"/>
  <c r="K184" i="1"/>
  <c r="K570" i="1"/>
  <c r="K569" i="1"/>
  <c r="L568" i="1" s="1"/>
  <c r="K573" i="1"/>
  <c r="K572" i="1"/>
  <c r="L571" i="1" s="1"/>
  <c r="K484" i="1"/>
  <c r="L484" i="1" s="1"/>
  <c r="K483" i="1"/>
  <c r="L482" i="1" s="1"/>
  <c r="K557" i="1"/>
  <c r="K187" i="1"/>
  <c r="K186" i="1"/>
  <c r="L185" i="1" s="1"/>
  <c r="N416" i="1"/>
  <c r="K415" i="1"/>
  <c r="L414" i="1" s="1"/>
  <c r="K416" i="1"/>
  <c r="N583" i="1"/>
  <c r="K583" i="1"/>
  <c r="K582" i="1"/>
  <c r="L581" i="1" s="1"/>
  <c r="K219" i="1"/>
  <c r="L219" i="1" s="1"/>
  <c r="L539" i="1"/>
  <c r="L151" i="1"/>
  <c r="O6" i="1"/>
  <c r="L477" i="1"/>
  <c r="K459" i="1"/>
  <c r="K523" i="1"/>
  <c r="L522" i="1" s="1"/>
  <c r="K524" i="1"/>
  <c r="K304" i="1"/>
  <c r="K303" i="1"/>
  <c r="L302" i="1" s="1"/>
  <c r="K515" i="1"/>
  <c r="L514" i="1" s="1"/>
  <c r="M513" i="1" s="1"/>
  <c r="K516" i="1"/>
  <c r="K375" i="1"/>
  <c r="L374" i="1" s="1"/>
  <c r="M373" i="1" s="1"/>
  <c r="K376" i="1"/>
  <c r="L43" i="1"/>
  <c r="N599" i="1"/>
  <c r="O599" i="1" s="1"/>
  <c r="K599" i="1"/>
  <c r="N25" i="1"/>
  <c r="S25" i="1" s="1"/>
  <c r="K24" i="1"/>
  <c r="L23" i="1" s="1"/>
  <c r="K25" i="1"/>
  <c r="K346" i="1"/>
  <c r="L345" i="1" s="1"/>
  <c r="K347" i="1"/>
  <c r="K290" i="1"/>
  <c r="K289" i="1"/>
  <c r="L288" i="1" s="1"/>
  <c r="I603" i="1"/>
  <c r="J603" i="1" s="1"/>
  <c r="K300" i="1"/>
  <c r="L299" i="1" s="1"/>
  <c r="K301" i="1"/>
  <c r="L359" i="1"/>
  <c r="K225" i="1"/>
  <c r="L224" i="1" s="1"/>
  <c r="K226" i="1"/>
  <c r="K575" i="1"/>
  <c r="L574" i="1" s="1"/>
  <c r="K576" i="1"/>
  <c r="L576" i="1" s="1"/>
  <c r="O472" i="1"/>
  <c r="P471" i="1" s="1"/>
  <c r="L223" i="1"/>
  <c r="M222" i="1" s="1"/>
  <c r="K295" i="1"/>
  <c r="K294" i="1"/>
  <c r="L293" i="1" s="1"/>
  <c r="K474" i="1"/>
  <c r="L473" i="1" s="1"/>
  <c r="M472" i="1" s="1"/>
  <c r="K475" i="1"/>
  <c r="K237" i="1"/>
  <c r="L236" i="1" s="1"/>
  <c r="K238" i="1"/>
  <c r="O91" i="1"/>
  <c r="P90" i="1" s="1"/>
  <c r="O324" i="1"/>
  <c r="K580" i="1"/>
  <c r="K315" i="1"/>
  <c r="O341" i="1"/>
  <c r="O490" i="1"/>
  <c r="N141" i="1"/>
  <c r="K191" i="1"/>
  <c r="L190" i="1" s="1"/>
  <c r="K192" i="1"/>
  <c r="K27" i="1"/>
  <c r="K26" i="1"/>
  <c r="K589" i="1"/>
  <c r="O102" i="1"/>
  <c r="P309" i="1"/>
  <c r="M401" i="1"/>
  <c r="P71" i="1"/>
  <c r="M310" i="1"/>
  <c r="P157" i="1"/>
  <c r="P172" i="1"/>
  <c r="P70" i="1"/>
  <c r="P512" i="1"/>
  <c r="P258" i="1"/>
  <c r="O334" i="1"/>
  <c r="O320" i="1"/>
  <c r="L103" i="1"/>
  <c r="O139" i="1"/>
  <c r="M512" i="1"/>
  <c r="M70" i="1"/>
  <c r="L533" i="1"/>
  <c r="L30" i="1"/>
  <c r="L154" i="1"/>
  <c r="L272" i="1"/>
  <c r="L92" i="1"/>
  <c r="O263" i="1"/>
  <c r="O17" i="1"/>
  <c r="P402" i="1"/>
  <c r="O486" i="1"/>
  <c r="O82" i="1"/>
  <c r="P81" i="1" s="1"/>
  <c r="L320" i="1"/>
  <c r="P390" i="1"/>
  <c r="O62" i="1"/>
  <c r="L61" i="1"/>
  <c r="P173" i="1"/>
  <c r="P126" i="1"/>
  <c r="M172" i="1"/>
  <c r="L138" i="1"/>
  <c r="O511" i="1"/>
  <c r="L577" i="1"/>
  <c r="O460" i="1"/>
  <c r="M259" i="1"/>
  <c r="L264" i="1"/>
  <c r="L93" i="1"/>
  <c r="P247" i="1"/>
  <c r="O543" i="1"/>
  <c r="P542" i="1" s="1"/>
  <c r="O154" i="1"/>
  <c r="L81" i="1"/>
  <c r="O559" i="1"/>
  <c r="L135" i="1"/>
  <c r="O423" i="1"/>
  <c r="P422" i="1" s="1"/>
  <c r="O148" i="1"/>
  <c r="O93" i="1"/>
  <c r="P491" i="1"/>
  <c r="L563" i="1"/>
  <c r="O432" i="1"/>
  <c r="P296" i="1"/>
  <c r="O134" i="1"/>
  <c r="P133" i="1" s="1"/>
  <c r="L108" i="1"/>
  <c r="O581" i="1"/>
  <c r="P354" i="1"/>
  <c r="M353" i="1"/>
  <c r="O104" i="1"/>
  <c r="P103" i="1" s="1"/>
  <c r="P434" i="1"/>
  <c r="L542" i="1"/>
  <c r="L448" i="1"/>
  <c r="P51" i="1"/>
  <c r="O534" i="1"/>
  <c r="P276" i="1"/>
  <c r="L243" i="1"/>
  <c r="L181" i="1"/>
  <c r="L133" i="1"/>
  <c r="L155" i="1"/>
  <c r="P353" i="1"/>
  <c r="L273" i="1"/>
  <c r="L68" i="1"/>
  <c r="L176" i="1"/>
  <c r="O578" i="1"/>
  <c r="P355" i="1"/>
  <c r="O69" i="1"/>
  <c r="O564" i="1"/>
  <c r="O286" i="1"/>
  <c r="P285" i="1" s="1"/>
  <c r="L285" i="1"/>
  <c r="M284" i="1" s="1"/>
  <c r="M7" i="1"/>
  <c r="P98" i="1"/>
  <c r="L452" i="1"/>
  <c r="M296" i="1"/>
  <c r="O453" i="1"/>
  <c r="L252" i="1"/>
  <c r="L194" i="1"/>
  <c r="O182" i="1"/>
  <c r="L560" i="1"/>
  <c r="O342" i="1"/>
  <c r="O117" i="1"/>
  <c r="O100" i="1"/>
  <c r="P99" i="1" s="1"/>
  <c r="O287" i="1"/>
  <c r="L20" i="1"/>
  <c r="L36" i="1"/>
  <c r="L286" i="1"/>
  <c r="O114" i="1"/>
  <c r="O591" i="1"/>
  <c r="L136" i="1"/>
  <c r="L429" i="1"/>
  <c r="O84" i="1"/>
  <c r="P389" i="1"/>
  <c r="O560" i="1"/>
  <c r="O394" i="1"/>
  <c r="P393" i="1" s="1"/>
  <c r="O177" i="1"/>
  <c r="L532" i="1"/>
  <c r="L506" i="1"/>
  <c r="O597" i="1"/>
  <c r="L486" i="1"/>
  <c r="O136" i="1"/>
  <c r="L411" i="1"/>
  <c r="L559" i="1"/>
  <c r="M50" i="1"/>
  <c r="M76" i="1"/>
  <c r="L153" i="1"/>
  <c r="L82" i="1"/>
  <c r="L510" i="1"/>
  <c r="M203" i="1"/>
  <c r="L460" i="1"/>
  <c r="O364" i="1"/>
  <c r="L262" i="1"/>
  <c r="L116" i="1"/>
  <c r="P220" i="1"/>
  <c r="O465" i="1"/>
  <c r="L279" i="1"/>
  <c r="L400" i="1"/>
  <c r="L341" i="1"/>
  <c r="P513" i="1"/>
  <c r="L33" i="1"/>
  <c r="O335" i="1"/>
  <c r="L455" i="1"/>
  <c r="O53" i="1"/>
  <c r="P52" i="1" s="1"/>
  <c r="L240" i="1"/>
  <c r="L99" i="1"/>
  <c r="P89" i="1"/>
  <c r="O552" i="1"/>
  <c r="O156" i="1"/>
  <c r="L102" i="1"/>
  <c r="L265" i="1"/>
  <c r="L494" i="1"/>
  <c r="O243" i="1"/>
  <c r="L551" i="1"/>
  <c r="L422" i="1"/>
  <c r="M421" i="1" s="1"/>
  <c r="L242" i="1"/>
  <c r="O533" i="1"/>
  <c r="L507" i="1"/>
  <c r="O547" i="1"/>
  <c r="O506" i="1"/>
  <c r="P505" i="1" s="1"/>
  <c r="O507" i="1"/>
  <c r="O196" i="1"/>
  <c r="O197" i="1"/>
  <c r="O159" i="1"/>
  <c r="P158" i="1" s="1"/>
  <c r="O160" i="1"/>
  <c r="L69" i="1"/>
  <c r="L128" i="1"/>
  <c r="P77" i="1"/>
  <c r="L177" i="1"/>
  <c r="M258" i="1"/>
  <c r="O412" i="1"/>
  <c r="P297" i="1"/>
  <c r="O47" i="1"/>
  <c r="P46" i="1" s="1"/>
  <c r="L351" i="1"/>
  <c r="M354" i="1"/>
  <c r="O21" i="1"/>
  <c r="O436" i="1"/>
  <c r="P435" i="1" s="1"/>
  <c r="O437" i="1"/>
  <c r="O449" i="1"/>
  <c r="P251" i="1"/>
  <c r="O129" i="1"/>
  <c r="L113" i="1"/>
  <c r="O244" i="1"/>
  <c r="P439" i="1"/>
  <c r="P259" i="1"/>
  <c r="O565" i="1"/>
  <c r="L564" i="1"/>
  <c r="L596" i="1"/>
  <c r="P169" i="1"/>
  <c r="P310" i="1"/>
  <c r="P348" i="1"/>
  <c r="O414" i="1"/>
  <c r="P132" i="1"/>
  <c r="O253" i="1"/>
  <c r="P252" i="1" s="1"/>
  <c r="O207" i="1"/>
  <c r="O208" i="1"/>
  <c r="O240" i="1"/>
  <c r="O241" i="1"/>
  <c r="O264" i="1"/>
  <c r="O265" i="1"/>
  <c r="P421" i="1"/>
  <c r="O288" i="1"/>
  <c r="L207" i="1"/>
  <c r="L208" i="1"/>
  <c r="O535" i="1"/>
  <c r="O528" i="1"/>
  <c r="L134" i="1"/>
  <c r="O315" i="1"/>
  <c r="O316" i="1"/>
  <c r="P284" i="1"/>
  <c r="P193" i="1"/>
  <c r="L104" i="1"/>
  <c r="L52" i="1"/>
  <c r="L511" i="1"/>
  <c r="L561" i="1"/>
  <c r="L63" i="1"/>
  <c r="L413" i="1"/>
  <c r="O272" i="1"/>
  <c r="M283" i="1"/>
  <c r="L263" i="1"/>
  <c r="O529" i="1"/>
  <c r="P395" i="1"/>
  <c r="M202" i="1"/>
  <c r="P200" i="1"/>
  <c r="P521" i="1"/>
  <c r="O271" i="1"/>
  <c r="P270" i="1" s="1"/>
  <c r="O217" i="1"/>
  <c r="P216" i="1" s="1"/>
  <c r="M169" i="1"/>
  <c r="O352" i="1"/>
  <c r="O401" i="1"/>
  <c r="O562" i="1"/>
  <c r="O63" i="1"/>
  <c r="L527" i="1"/>
  <c r="L271" i="1"/>
  <c r="L46" i="1"/>
  <c r="L159" i="1"/>
  <c r="M158" i="1" s="1"/>
  <c r="L160" i="1"/>
  <c r="L253" i="1"/>
  <c r="O42" i="1"/>
  <c r="L270" i="1"/>
  <c r="P467" i="1"/>
  <c r="O3" i="1"/>
  <c r="O30" i="1"/>
  <c r="O31" i="1"/>
  <c r="L62" i="1"/>
  <c r="O279" i="1"/>
  <c r="L334" i="1"/>
  <c r="O34" i="1"/>
  <c r="L287" i="1"/>
  <c r="L278" i="1"/>
  <c r="L485" i="1"/>
  <c r="L534" i="1"/>
  <c r="L49" i="1"/>
  <c r="O50" i="1"/>
  <c r="O278" i="1"/>
  <c r="P277" i="1" s="1"/>
  <c r="L453" i="1"/>
  <c r="O487" i="1"/>
  <c r="O488" i="1"/>
  <c r="L363" i="1"/>
  <c r="L101" i="1"/>
  <c r="L16" i="1"/>
  <c r="L83" i="1"/>
  <c r="L195" i="1"/>
  <c r="L543" i="1"/>
  <c r="L156" i="1"/>
  <c r="L196" i="1"/>
  <c r="O454" i="1"/>
  <c r="O195" i="1"/>
  <c r="P194" i="1" s="1"/>
  <c r="O495" i="1"/>
  <c r="P232" i="1"/>
  <c r="P112" i="1"/>
  <c r="L591" i="1"/>
  <c r="L277" i="1"/>
  <c r="L464" i="1"/>
  <c r="L487" i="1"/>
  <c r="L488" i="1"/>
  <c r="L241" i="1"/>
  <c r="M229" i="1" l="1"/>
  <c r="O38" i="1"/>
  <c r="S38" i="1"/>
  <c r="O40" i="1"/>
  <c r="S41" i="1"/>
  <c r="O33" i="1"/>
  <c r="S33" i="1"/>
  <c r="P561" i="1"/>
  <c r="O28" i="1"/>
  <c r="P28" i="1" s="1"/>
  <c r="S29" i="1"/>
  <c r="O27" i="1"/>
  <c r="S27" i="1"/>
  <c r="M491" i="1"/>
  <c r="M88" i="1"/>
  <c r="P22" i="1"/>
  <c r="M89" i="1"/>
  <c r="M308" i="1"/>
  <c r="M537" i="1"/>
  <c r="M230" i="1"/>
  <c r="P64" i="1"/>
  <c r="P262" i="1"/>
  <c r="M307" i="1"/>
  <c r="M525" i="1"/>
  <c r="P87" i="1"/>
  <c r="P214" i="1"/>
  <c r="Q214" i="1" s="1"/>
  <c r="O448" i="1"/>
  <c r="P447" i="1" s="1"/>
  <c r="Q446" i="1" s="1"/>
  <c r="P550" i="1"/>
  <c r="O575" i="1"/>
  <c r="P574" i="1" s="1"/>
  <c r="Q573" i="1" s="1"/>
  <c r="P367" i="1"/>
  <c r="L79" i="1"/>
  <c r="M78" i="1" s="1"/>
  <c r="M87" i="1"/>
  <c r="M424" i="1"/>
  <c r="P261" i="1"/>
  <c r="P368" i="1"/>
  <c r="O442" i="1"/>
  <c r="P441" i="1" s="1"/>
  <c r="Q440" i="1" s="1"/>
  <c r="M214" i="1"/>
  <c r="M552" i="1"/>
  <c r="M565" i="1"/>
  <c r="M213" i="1"/>
  <c r="P551" i="1"/>
  <c r="P260" i="1"/>
  <c r="Q259" i="1" s="1"/>
  <c r="P366" i="1"/>
  <c r="M124" i="1"/>
  <c r="P549" i="1"/>
  <c r="Q549" i="1" s="1"/>
  <c r="O107" i="1"/>
  <c r="P106" i="1" s="1"/>
  <c r="Q105" i="1" s="1"/>
  <c r="M327" i="1"/>
  <c r="M328" i="1"/>
  <c r="P338" i="1"/>
  <c r="Q337" i="1" s="1"/>
  <c r="M200" i="1"/>
  <c r="M275" i="1"/>
  <c r="P560" i="1"/>
  <c r="L437" i="1"/>
  <c r="M436" i="1" s="1"/>
  <c r="P85" i="1"/>
  <c r="M519" i="1"/>
  <c r="P576" i="1"/>
  <c r="M119" i="1"/>
  <c r="P20" i="1"/>
  <c r="Q311" i="1"/>
  <c r="M520" i="1"/>
  <c r="O32" i="1"/>
  <c r="P32" i="1" s="1"/>
  <c r="M274" i="1"/>
  <c r="P452" i="1"/>
  <c r="M120" i="1"/>
  <c r="L440" i="1"/>
  <c r="M439" i="1" s="1"/>
  <c r="M423" i="1"/>
  <c r="O41" i="1"/>
  <c r="M174" i="1"/>
  <c r="M199" i="1"/>
  <c r="M261" i="1"/>
  <c r="P153" i="1"/>
  <c r="L60" i="1"/>
  <c r="M60" i="1" s="1"/>
  <c r="M386" i="1"/>
  <c r="P577" i="1"/>
  <c r="M324" i="1"/>
  <c r="M490" i="1"/>
  <c r="M86" i="1"/>
  <c r="M396" i="1"/>
  <c r="M492" i="1"/>
  <c r="P428" i="1"/>
  <c r="M390" i="1"/>
  <c r="M350" i="1"/>
  <c r="M215" i="1"/>
  <c r="O26" i="1"/>
  <c r="P537" i="1"/>
  <c r="Q537" i="1" s="1"/>
  <c r="M118" i="1"/>
  <c r="P494" i="1"/>
  <c r="M9" i="1"/>
  <c r="M244" i="1"/>
  <c r="M276" i="1"/>
  <c r="M388" i="1"/>
  <c r="M44" i="1"/>
  <c r="M322" i="1"/>
  <c r="P86" i="1"/>
  <c r="Q86" i="1" s="1"/>
  <c r="M245" i="1"/>
  <c r="P585" i="1"/>
  <c r="Q585" i="1" s="1"/>
  <c r="M85" i="1"/>
  <c r="M111" i="1"/>
  <c r="L3" i="1"/>
  <c r="P213" i="1"/>
  <c r="M228" i="1"/>
  <c r="P48" i="1"/>
  <c r="M594" i="1"/>
  <c r="M418" i="1"/>
  <c r="Q343" i="1"/>
  <c r="M385" i="1"/>
  <c r="M593" i="1"/>
  <c r="M34" i="1"/>
  <c r="P357" i="1"/>
  <c r="Q356" i="1" s="1"/>
  <c r="P119" i="1"/>
  <c r="Q119" i="1" s="1"/>
  <c r="L40" i="1"/>
  <c r="M39" i="1" s="1"/>
  <c r="P175" i="1"/>
  <c r="Q174" i="1" s="1"/>
  <c r="M125" i="1"/>
  <c r="P101" i="1"/>
  <c r="M521" i="1"/>
  <c r="P387" i="1"/>
  <c r="M188" i="1"/>
  <c r="O149" i="1"/>
  <c r="P149" i="1" s="1"/>
  <c r="P319" i="1"/>
  <c r="M403" i="1"/>
  <c r="Q142" i="1"/>
  <c r="M402" i="1"/>
  <c r="P385" i="1"/>
  <c r="P94" i="1"/>
  <c r="M117" i="1"/>
  <c r="M419" i="1"/>
  <c r="P176" i="1"/>
  <c r="P65" i="1"/>
  <c r="M143" i="1"/>
  <c r="P405" i="1"/>
  <c r="P9" i="1"/>
  <c r="P49" i="1"/>
  <c r="M232" i="1"/>
  <c r="M535" i="1"/>
  <c r="P66" i="1"/>
  <c r="M38" i="1"/>
  <c r="M335" i="1"/>
  <c r="M323" i="1"/>
  <c r="M432" i="1"/>
  <c r="O457" i="1"/>
  <c r="P456" i="1" s="1"/>
  <c r="M469" i="1"/>
  <c r="P327" i="1"/>
  <c r="Q327" i="1" s="1"/>
  <c r="P413" i="1"/>
  <c r="P279" i="1"/>
  <c r="M167" i="1"/>
  <c r="P384" i="1"/>
  <c r="M110" i="1"/>
  <c r="P386" i="1"/>
  <c r="P383" i="1"/>
  <c r="M336" i="1"/>
  <c r="M595" i="1"/>
  <c r="M391" i="1"/>
  <c r="M465" i="1"/>
  <c r="M13" i="1"/>
  <c r="P382" i="1"/>
  <c r="Q382" i="1" s="1"/>
  <c r="M317" i="1"/>
  <c r="P19" i="1"/>
  <c r="P299" i="1"/>
  <c r="Q298" i="1" s="1"/>
  <c r="Q321" i="1"/>
  <c r="P519" i="1"/>
  <c r="Q519" i="1" s="1"/>
  <c r="M344" i="1"/>
  <c r="O497" i="1"/>
  <c r="P497" i="1" s="1"/>
  <c r="M395" i="1"/>
  <c r="Q370" i="1"/>
  <c r="M291" i="1"/>
  <c r="O450" i="1"/>
  <c r="P450" i="1" s="1"/>
  <c r="M538" i="1"/>
  <c r="P545" i="1"/>
  <c r="M65" i="1"/>
  <c r="M198" i="1"/>
  <c r="O249" i="1"/>
  <c r="P248" i="1" s="1"/>
  <c r="Q247" i="1" s="1"/>
  <c r="P381" i="1"/>
  <c r="M433" i="1"/>
  <c r="M349" i="1"/>
  <c r="O365" i="1"/>
  <c r="P365" i="1" s="1"/>
  <c r="M10" i="1"/>
  <c r="P67" i="1"/>
  <c r="M566" i="1"/>
  <c r="M360" i="1"/>
  <c r="P138" i="1"/>
  <c r="Q137" i="1" s="1"/>
  <c r="P526" i="1"/>
  <c r="P4" i="1"/>
  <c r="M382" i="1"/>
  <c r="P593" i="1"/>
  <c r="M428" i="1"/>
  <c r="M193" i="1"/>
  <c r="O301" i="1"/>
  <c r="P300" i="1" s="1"/>
  <c r="M316" i="1"/>
  <c r="M505" i="1"/>
  <c r="M19" i="1"/>
  <c r="M243" i="1"/>
  <c r="M137" i="1"/>
  <c r="P544" i="1"/>
  <c r="M508" i="1"/>
  <c r="M127" i="1"/>
  <c r="M246" i="1"/>
  <c r="P404" i="1"/>
  <c r="Q403" i="1" s="1"/>
  <c r="P377" i="1"/>
  <c r="P12" i="1"/>
  <c r="M399" i="1"/>
  <c r="M321" i="1"/>
  <c r="P323" i="1"/>
  <c r="Q322" i="1" s="1"/>
  <c r="M339" i="1"/>
  <c r="M266" i="1"/>
  <c r="P546" i="1"/>
  <c r="M234" i="1"/>
  <c r="O61" i="1"/>
  <c r="P60" i="1" s="1"/>
  <c r="Q59" i="1" s="1"/>
  <c r="M359" i="1"/>
  <c r="P8" i="1"/>
  <c r="Q7" i="1" s="1"/>
  <c r="M507" i="1"/>
  <c r="O375" i="1"/>
  <c r="P374" i="1" s="1"/>
  <c r="Q373" i="1" s="1"/>
  <c r="L497" i="1"/>
  <c r="M497" i="1" s="1"/>
  <c r="M318" i="1"/>
  <c r="M11" i="1"/>
  <c r="M398" i="1"/>
  <c r="P391" i="1"/>
  <c r="Q390" i="1" s="1"/>
  <c r="M356" i="1"/>
  <c r="M279" i="1"/>
  <c r="P527" i="1"/>
  <c r="M112" i="1"/>
  <c r="M481" i="1"/>
  <c r="P280" i="1"/>
  <c r="P331" i="1"/>
  <c r="M98" i="1"/>
  <c r="M58" i="1"/>
  <c r="P369" i="1"/>
  <c r="Q369" i="1" s="1"/>
  <c r="L37" i="1"/>
  <c r="M36" i="1" s="1"/>
  <c r="P83" i="1"/>
  <c r="O56" i="1"/>
  <c r="P55" i="1" s="1"/>
  <c r="Q54" i="1" s="1"/>
  <c r="O516" i="1"/>
  <c r="P515" i="1" s="1"/>
  <c r="P110" i="1"/>
  <c r="Q110" i="1" s="1"/>
  <c r="M499" i="1"/>
  <c r="M476" i="1"/>
  <c r="M477" i="1"/>
  <c r="Q291" i="1"/>
  <c r="P397" i="1"/>
  <c r="Q396" i="1" s="1"/>
  <c r="M67" i="1"/>
  <c r="P202" i="1"/>
  <c r="Q201" i="1" s="1"/>
  <c r="M361" i="1"/>
  <c r="M21" i="1"/>
  <c r="P144" i="1"/>
  <c r="Q143" i="1" s="1"/>
  <c r="M389" i="1"/>
  <c r="M197" i="1"/>
  <c r="P234" i="1"/>
  <c r="Q233" i="1" s="1"/>
  <c r="P33" i="1"/>
  <c r="M45" i="1"/>
  <c r="O96" i="1"/>
  <c r="P95" i="1" s="1"/>
  <c r="P124" i="1"/>
  <c r="Q124" i="1" s="1"/>
  <c r="M280" i="1"/>
  <c r="P198" i="1"/>
  <c r="Q198" i="1" s="1"/>
  <c r="P500" i="1"/>
  <c r="Q500" i="1" s="1"/>
  <c r="L431" i="1"/>
  <c r="M431" i="1" s="1"/>
  <c r="M235" i="1"/>
  <c r="P13" i="1"/>
  <c r="M383" i="1"/>
  <c r="P10" i="1"/>
  <c r="P418" i="1"/>
  <c r="Q417" i="1" s="1"/>
  <c r="L28" i="1"/>
  <c r="M28" i="1" s="1"/>
  <c r="M281" i="1"/>
  <c r="P38" i="1"/>
  <c r="M526" i="1"/>
  <c r="M536" i="1"/>
  <c r="M254" i="1"/>
  <c r="M57" i="1"/>
  <c r="P509" i="1"/>
  <c r="M5" i="1"/>
  <c r="O226" i="1"/>
  <c r="P225" i="1" s="1"/>
  <c r="M480" i="1"/>
  <c r="M12" i="1"/>
  <c r="M14" i="1"/>
  <c r="P39" i="1"/>
  <c r="M66" i="1"/>
  <c r="P493" i="1"/>
  <c r="Q492" i="1" s="1"/>
  <c r="P18" i="1"/>
  <c r="M325" i="1"/>
  <c r="P594" i="1"/>
  <c r="Q594" i="1" s="1"/>
  <c r="P11" i="1"/>
  <c r="Q11" i="1" s="1"/>
  <c r="P307" i="1"/>
  <c r="Q307" i="1" s="1"/>
  <c r="P235" i="1"/>
  <c r="M384" i="1"/>
  <c r="P326" i="1"/>
  <c r="M17" i="1"/>
  <c r="P43" i="1"/>
  <c r="O109" i="1"/>
  <c r="P108" i="1" s="1"/>
  <c r="M189" i="1"/>
  <c r="P410" i="1"/>
  <c r="M546" i="1"/>
  <c r="P567" i="1"/>
  <c r="M406" i="1"/>
  <c r="M247" i="1"/>
  <c r="P228" i="1"/>
  <c r="Q228" i="1" s="1"/>
  <c r="Q149" i="1"/>
  <c r="P239" i="1"/>
  <c r="Q308" i="1"/>
  <c r="P6" i="1"/>
  <c r="Q6" i="1" s="1"/>
  <c r="P499" i="1"/>
  <c r="P592" i="1"/>
  <c r="P314" i="1"/>
  <c r="P68" i="1"/>
  <c r="P168" i="1"/>
  <c r="Q167" i="1" s="1"/>
  <c r="P419" i="1"/>
  <c r="Q150" i="1"/>
  <c r="O601" i="1"/>
  <c r="P600" i="1" s="1"/>
  <c r="M489" i="1"/>
  <c r="O212" i="1"/>
  <c r="P211" i="1" s="1"/>
  <c r="O548" i="1"/>
  <c r="P548" i="1" s="1"/>
  <c r="M541" i="1"/>
  <c r="P246" i="1"/>
  <c r="Q246" i="1" s="1"/>
  <c r="M501" i="1"/>
  <c r="M162" i="1"/>
  <c r="M94" i="1"/>
  <c r="P221" i="1"/>
  <c r="Q220" i="1" s="1"/>
  <c r="P92" i="1"/>
  <c r="P464" i="1"/>
  <c r="P115" i="1"/>
  <c r="O475" i="1"/>
  <c r="P474" i="1" s="1"/>
  <c r="Q473" i="1" s="1"/>
  <c r="M434" i="1"/>
  <c r="M397" i="1"/>
  <c r="M340" i="1"/>
  <c r="M175" i="1"/>
  <c r="M412" i="1"/>
  <c r="P398" i="1"/>
  <c r="P476" i="1"/>
  <c r="Q476" i="1" s="1"/>
  <c r="M100" i="1"/>
  <c r="O359" i="1"/>
  <c r="P358" i="1" s="1"/>
  <c r="P317" i="1"/>
  <c r="O333" i="1"/>
  <c r="P332" i="1" s="1"/>
  <c r="P508" i="1"/>
  <c r="M478" i="1"/>
  <c r="M545" i="1"/>
  <c r="M500" i="1"/>
  <c r="M132" i="1"/>
  <c r="P15" i="1"/>
  <c r="L408" i="1"/>
  <c r="M407" i="1" s="1"/>
  <c r="L4" i="1"/>
  <c r="M4" i="1" s="1"/>
  <c r="M180" i="1"/>
  <c r="L381" i="1"/>
  <c r="M381" i="1" s="1"/>
  <c r="O409" i="1"/>
  <c r="P408" i="1" s="1"/>
  <c r="Q355" i="1"/>
  <c r="O183" i="1"/>
  <c r="P183" i="1" s="1"/>
  <c r="Q183" i="1" s="1"/>
  <c r="O530" i="1"/>
  <c r="P529" i="1" s="1"/>
  <c r="M417" i="1"/>
  <c r="M171" i="1"/>
  <c r="P485" i="1"/>
  <c r="O589" i="1"/>
  <c r="P588" i="1" s="1"/>
  <c r="Q587" i="1" s="1"/>
  <c r="O572" i="1"/>
  <c r="P571" i="1" s="1"/>
  <c r="M126" i="1"/>
  <c r="O290" i="1"/>
  <c r="P290" i="1" s="1"/>
  <c r="Q290" i="1" s="1"/>
  <c r="M15" i="1"/>
  <c r="P599" i="1"/>
  <c r="L210" i="1"/>
  <c r="M209" i="1" s="1"/>
  <c r="Q215" i="1"/>
  <c r="L109" i="1"/>
  <c r="M108" i="1" s="1"/>
  <c r="M404" i="1"/>
  <c r="M539" i="1"/>
  <c r="M18" i="1"/>
  <c r="P407" i="1"/>
  <c r="M370" i="1"/>
  <c r="P171" i="1"/>
  <c r="Q171" i="1" s="1"/>
  <c r="M585" i="1"/>
  <c r="M35" i="1"/>
  <c r="O379" i="1"/>
  <c r="P378" i="1" s="1"/>
  <c r="M470" i="1"/>
  <c r="O430" i="1"/>
  <c r="P429" i="1" s="1"/>
  <c r="P458" i="1"/>
  <c r="P339" i="1"/>
  <c r="P498" i="1"/>
  <c r="M368" i="1"/>
  <c r="M493" i="1"/>
  <c r="M509" i="1"/>
  <c r="M549" i="1"/>
  <c r="M142" i="1"/>
  <c r="M592" i="1"/>
  <c r="M369" i="1"/>
  <c r="Q395" i="1"/>
  <c r="Q88" i="1"/>
  <c r="P525" i="1"/>
  <c r="P189" i="1"/>
  <c r="Q188" i="1" s="1"/>
  <c r="P472" i="1"/>
  <c r="Q471" i="1" s="1"/>
  <c r="Q478" i="1"/>
  <c r="M201" i="1"/>
  <c r="P455" i="1"/>
  <c r="P130" i="1"/>
  <c r="M371" i="1"/>
  <c r="L96" i="1"/>
  <c r="M95" i="1" s="1"/>
  <c r="P313" i="1"/>
  <c r="Q312" i="1" s="1"/>
  <c r="M292" i="1"/>
  <c r="Q97" i="1"/>
  <c r="Q295" i="1"/>
  <c r="P489" i="1"/>
  <c r="P131" i="1"/>
  <c r="P566" i="1"/>
  <c r="M362" i="1"/>
  <c r="P431" i="1"/>
  <c r="M220" i="1"/>
  <c r="M227" i="1"/>
  <c r="L409" i="1"/>
  <c r="M114" i="1"/>
  <c r="P380" i="1"/>
  <c r="O210" i="1"/>
  <c r="P210" i="1" s="1"/>
  <c r="O209" i="1"/>
  <c r="P29" i="1"/>
  <c r="M420" i="1"/>
  <c r="Q283" i="1"/>
  <c r="P532" i="1"/>
  <c r="Q541" i="1"/>
  <c r="O166" i="1"/>
  <c r="P166" i="1" s="1"/>
  <c r="M367" i="1"/>
  <c r="P480" i="1"/>
  <c r="Q480" i="1" s="1"/>
  <c r="M64" i="1"/>
  <c r="M544" i="1"/>
  <c r="Q76" i="1"/>
  <c r="P330" i="1"/>
  <c r="Q329" i="1" s="1"/>
  <c r="L441" i="1"/>
  <c r="M468" i="1"/>
  <c r="P231" i="1"/>
  <c r="Q231" i="1" s="1"/>
  <c r="M435" i="1"/>
  <c r="P536" i="1"/>
  <c r="P163" i="1"/>
  <c r="Q162" i="1" s="1"/>
  <c r="M567" i="1"/>
  <c r="P206" i="1"/>
  <c r="L579" i="1"/>
  <c r="M578" i="1" s="1"/>
  <c r="M42" i="1"/>
  <c r="O346" i="1"/>
  <c r="P345" i="1" s="1"/>
  <c r="Q344" i="1" s="1"/>
  <c r="O555" i="1"/>
  <c r="P554" i="1" s="1"/>
  <c r="Q553" i="1" s="1"/>
  <c r="P224" i="1"/>
  <c r="Q223" i="1" s="1"/>
  <c r="O238" i="1"/>
  <c r="P238" i="1" s="1"/>
  <c r="M63" i="1"/>
  <c r="P135" i="1"/>
  <c r="M29" i="1"/>
  <c r="M219" i="1"/>
  <c r="O294" i="1"/>
  <c r="P294" i="1" s="1"/>
  <c r="Q294" i="1" s="1"/>
  <c r="M231" i="1"/>
  <c r="O205" i="1"/>
  <c r="P205" i="1" s="1"/>
  <c r="P510" i="1"/>
  <c r="L380" i="1"/>
  <c r="P406" i="1"/>
  <c r="O524" i="1"/>
  <c r="P524" i="1" s="1"/>
  <c r="M233" i="1"/>
  <c r="M168" i="1"/>
  <c r="Q360" i="1"/>
  <c r="M251" i="1"/>
  <c r="M319" i="1"/>
  <c r="L589" i="1"/>
  <c r="M589" i="1" s="1"/>
  <c r="M298" i="1"/>
  <c r="Q361" i="1"/>
  <c r="P281" i="1"/>
  <c r="O37" i="1"/>
  <c r="P36" i="1" s="1"/>
  <c r="Q35" i="1" s="1"/>
  <c r="M479" i="1"/>
  <c r="M387" i="1"/>
  <c r="P563" i="1"/>
  <c r="L31" i="1"/>
  <c r="M31" i="1" s="1"/>
  <c r="L516" i="1"/>
  <c r="M454" i="1"/>
  <c r="M84" i="1"/>
  <c r="O518" i="1"/>
  <c r="P517" i="1" s="1"/>
  <c r="O268" i="1"/>
  <c r="P274" i="1"/>
  <c r="Q273" i="1" s="1"/>
  <c r="P241" i="1"/>
  <c r="L554" i="1"/>
  <c r="M553" i="1" s="1"/>
  <c r="M196" i="1"/>
  <c r="L580" i="1"/>
  <c r="P388" i="1"/>
  <c r="M405" i="1"/>
  <c r="L314" i="1"/>
  <c r="M47" i="1"/>
  <c r="P444" i="1"/>
  <c r="Q444" i="1" s="1"/>
  <c r="M152" i="1"/>
  <c r="P540" i="1"/>
  <c r="Q539" i="1" s="1"/>
  <c r="P411" i="1"/>
  <c r="M115" i="1"/>
  <c r="O74" i="1"/>
  <c r="P73" i="1" s="1"/>
  <c r="Q72" i="1" s="1"/>
  <c r="O503" i="1"/>
  <c r="P502" i="1" s="1"/>
  <c r="Q501" i="1" s="1"/>
  <c r="O463" i="1"/>
  <c r="P462" i="1" s="1"/>
  <c r="Q461" i="1" s="1"/>
  <c r="P341" i="1"/>
  <c r="M22" i="1"/>
  <c r="L556" i="1"/>
  <c r="M555" i="1" s="1"/>
  <c r="O484" i="1"/>
  <c r="L358" i="1"/>
  <c r="M357" i="1" s="1"/>
  <c r="O496" i="1"/>
  <c r="L206" i="1"/>
  <c r="M205" i="1" s="1"/>
  <c r="M326" i="1"/>
  <c r="M6" i="1"/>
  <c r="P340" i="1"/>
  <c r="P318" i="1"/>
  <c r="P363" i="1"/>
  <c r="Q362" i="1" s="1"/>
  <c r="P590" i="1"/>
  <c r="P44" i="1"/>
  <c r="L73" i="1"/>
  <c r="M72" i="1" s="1"/>
  <c r="M586" i="1"/>
  <c r="L462" i="1"/>
  <c r="M461" i="1" s="1"/>
  <c r="L218" i="1"/>
  <c r="M218" i="1" s="1"/>
  <c r="M392" i="1"/>
  <c r="P372" i="1"/>
  <c r="Q371" i="1" s="1"/>
  <c r="Q282" i="1"/>
  <c r="M150" i="1"/>
  <c r="M540" i="1"/>
  <c r="P250" i="1"/>
  <c r="M97" i="1"/>
  <c r="Q586" i="1"/>
  <c r="M90" i="1"/>
  <c r="P14" i="1"/>
  <c r="L332" i="1"/>
  <c r="M331" i="1" s="1"/>
  <c r="O146" i="1"/>
  <c r="P145" i="1" s="1"/>
  <c r="O147" i="1"/>
  <c r="P147" i="1" s="1"/>
  <c r="M151" i="1"/>
  <c r="L149" i="1"/>
  <c r="M148" i="1" s="1"/>
  <c r="L438" i="1"/>
  <c r="M438" i="1" s="1"/>
  <c r="Q347" i="1"/>
  <c r="M562" i="1"/>
  <c r="P325" i="1"/>
  <c r="L515" i="1"/>
  <c r="M514" i="1" s="1"/>
  <c r="M144" i="1"/>
  <c r="L130" i="1"/>
  <c r="M129" i="1" s="1"/>
  <c r="L131" i="1"/>
  <c r="M330" i="1"/>
  <c r="O179" i="1"/>
  <c r="P178" i="1" s="1"/>
  <c r="O180" i="1"/>
  <c r="P242" i="1"/>
  <c r="L557" i="1"/>
  <c r="O218" i="1"/>
  <c r="P218" i="1" s="1"/>
  <c r="L548" i="1"/>
  <c r="M548" i="1" s="1"/>
  <c r="L496" i="1"/>
  <c r="M495" i="1" s="1"/>
  <c r="Q438" i="1"/>
  <c r="P155" i="1"/>
  <c r="M239" i="1"/>
  <c r="P580" i="1"/>
  <c r="Q579" i="1" s="1"/>
  <c r="P58" i="1"/>
  <c r="Q58" i="1" s="1"/>
  <c r="L410" i="1"/>
  <c r="Q275" i="1"/>
  <c r="L80" i="1"/>
  <c r="O304" i="1"/>
  <c r="P303" i="1" s="1"/>
  <c r="Q302" i="1" s="1"/>
  <c r="L313" i="1"/>
  <c r="M312" i="1" s="1"/>
  <c r="O569" i="1"/>
  <c r="P568" i="1" s="1"/>
  <c r="O570" i="1"/>
  <c r="M576" i="1"/>
  <c r="M528" i="1"/>
  <c r="M223" i="1"/>
  <c r="L24" i="1"/>
  <c r="M23" i="1" s="1"/>
  <c r="L458" i="1"/>
  <c r="O306" i="1"/>
  <c r="O305" i="1"/>
  <c r="L447" i="1"/>
  <c r="M446" i="1" s="1"/>
  <c r="O427" i="1"/>
  <c r="O426" i="1"/>
  <c r="P425" i="1" s="1"/>
  <c r="Q424" i="1" s="1"/>
  <c r="M48" i="1"/>
  <c r="M32" i="1"/>
  <c r="M531" i="1"/>
  <c r="P558" i="1"/>
  <c r="P5" i="1"/>
  <c r="L303" i="1"/>
  <c r="M302" i="1" s="1"/>
  <c r="M463" i="1"/>
  <c r="L268" i="1"/>
  <c r="M267" i="1" s="1"/>
  <c r="O187" i="1"/>
  <c r="O186" i="1"/>
  <c r="P185" i="1" s="1"/>
  <c r="Q184" i="1" s="1"/>
  <c r="L179" i="1"/>
  <c r="L530" i="1"/>
  <c r="M530" i="1" s="1"/>
  <c r="P469" i="1"/>
  <c r="Q468" i="1" s="1"/>
  <c r="L394" i="1"/>
  <c r="M394" i="1" s="1"/>
  <c r="L338" i="1"/>
  <c r="L457" i="1"/>
  <c r="M456" i="1" s="1"/>
  <c r="Q467" i="1"/>
  <c r="P443" i="1"/>
  <c r="P16" i="1"/>
  <c r="O192" i="1"/>
  <c r="P191" i="1" s="1"/>
  <c r="Q190" i="1" s="1"/>
  <c r="O598" i="1"/>
  <c r="P598" i="1" s="1"/>
  <c r="L450" i="1"/>
  <c r="M450" i="1" s="1"/>
  <c r="L164" i="1"/>
  <c r="M163" i="1" s="1"/>
  <c r="P531" i="1"/>
  <c r="L225" i="1"/>
  <c r="M224" i="1" s="1"/>
  <c r="L226" i="1"/>
  <c r="L237" i="1"/>
  <c r="M236" i="1" s="1"/>
  <c r="L238" i="1"/>
  <c r="L304" i="1"/>
  <c r="P324" i="1"/>
  <c r="L186" i="1"/>
  <c r="M185" i="1" s="1"/>
  <c r="L187" i="1"/>
  <c r="L569" i="1"/>
  <c r="M568" i="1" s="1"/>
  <c r="L570" i="1"/>
  <c r="L524" i="1"/>
  <c r="L523" i="1"/>
  <c r="M522" i="1" s="1"/>
  <c r="L306" i="1"/>
  <c r="L305" i="1"/>
  <c r="L474" i="1"/>
  <c r="M473" i="1" s="1"/>
  <c r="L475" i="1"/>
  <c r="O25" i="1"/>
  <c r="O24" i="1"/>
  <c r="P23" i="1" s="1"/>
  <c r="L146" i="1"/>
  <c r="M145" i="1" s="1"/>
  <c r="L301" i="1"/>
  <c r="L300" i="1"/>
  <c r="M299" i="1" s="1"/>
  <c r="P376" i="1"/>
  <c r="L503" i="1"/>
  <c r="M502" i="1" s="1"/>
  <c r="L504" i="1"/>
  <c r="M584" i="1"/>
  <c r="L27" i="1"/>
  <c r="L26" i="1"/>
  <c r="L346" i="1"/>
  <c r="M345" i="1" s="1"/>
  <c r="L347" i="1"/>
  <c r="L74" i="1"/>
  <c r="L75" i="1"/>
  <c r="L165" i="1"/>
  <c r="L166" i="1"/>
  <c r="L366" i="1"/>
  <c r="L365" i="1"/>
  <c r="M364" i="1" s="1"/>
  <c r="L55" i="1"/>
  <c r="M54" i="1" s="1"/>
  <c r="L56" i="1"/>
  <c r="O141" i="1"/>
  <c r="O140" i="1"/>
  <c r="P139" i="1" s="1"/>
  <c r="P91" i="1"/>
  <c r="Q90" i="1" s="1"/>
  <c r="M484" i="1"/>
  <c r="M329" i="1"/>
  <c r="O123" i="1"/>
  <c r="O122" i="1"/>
  <c r="P121" i="1" s="1"/>
  <c r="Q120" i="1" s="1"/>
  <c r="L294" i="1"/>
  <c r="M293" i="1" s="1"/>
  <c r="L295" i="1"/>
  <c r="L442" i="1"/>
  <c r="L443" i="1"/>
  <c r="M498" i="1"/>
  <c r="L379" i="1"/>
  <c r="L378" i="1"/>
  <c r="L289" i="1"/>
  <c r="M288" i="1" s="1"/>
  <c r="L290" i="1"/>
  <c r="O557" i="1"/>
  <c r="P451" i="1"/>
  <c r="M451" i="1"/>
  <c r="M107" i="1"/>
  <c r="Q481" i="1"/>
  <c r="L191" i="1"/>
  <c r="M190" i="1" s="1"/>
  <c r="L192" i="1"/>
  <c r="L269" i="1"/>
  <c r="L583" i="1"/>
  <c r="L582" i="1"/>
  <c r="M581" i="1" s="1"/>
  <c r="L573" i="1"/>
  <c r="M573" i="1" s="1"/>
  <c r="L572" i="1"/>
  <c r="L256" i="1"/>
  <c r="M255" i="1" s="1"/>
  <c r="L257" i="1"/>
  <c r="L141" i="1"/>
  <c r="M141" i="1" s="1"/>
  <c r="L140" i="1"/>
  <c r="L416" i="1"/>
  <c r="M416" i="1" s="1"/>
  <c r="L415" i="1"/>
  <c r="L426" i="1"/>
  <c r="M425" i="1" s="1"/>
  <c r="L427" i="1"/>
  <c r="O416" i="1"/>
  <c r="O415" i="1"/>
  <c r="P414" i="1" s="1"/>
  <c r="L183" i="1"/>
  <c r="M182" i="1" s="1"/>
  <c r="L184" i="1"/>
  <c r="P490" i="1"/>
  <c r="L459" i="1"/>
  <c r="L122" i="1"/>
  <c r="M121" i="1" s="1"/>
  <c r="L123" i="1"/>
  <c r="L517" i="1"/>
  <c r="L518" i="1"/>
  <c r="L598" i="1"/>
  <c r="M597" i="1" s="1"/>
  <c r="L599" i="1"/>
  <c r="P152" i="1"/>
  <c r="Q151" i="1" s="1"/>
  <c r="P459" i="1"/>
  <c r="L483" i="1"/>
  <c r="L211" i="1"/>
  <c r="L212" i="1"/>
  <c r="O79" i="1"/>
  <c r="P78" i="1" s="1"/>
  <c r="Q77" i="1" s="1"/>
  <c r="O80" i="1"/>
  <c r="M91" i="1"/>
  <c r="L588" i="1"/>
  <c r="M43" i="1"/>
  <c r="L375" i="1"/>
  <c r="M374" i="1" s="1"/>
  <c r="L376" i="1"/>
  <c r="L249" i="1"/>
  <c r="M248" i="1" s="1"/>
  <c r="L250" i="1"/>
  <c r="M550" i="1"/>
  <c r="L315" i="1"/>
  <c r="L25" i="1"/>
  <c r="K603" i="1"/>
  <c r="P116" i="1"/>
  <c r="N603" i="1"/>
  <c r="L217" i="1"/>
  <c r="M216" i="1" s="1"/>
  <c r="P350" i="1"/>
  <c r="Q349" i="1" s="1"/>
  <c r="L575" i="1"/>
  <c r="O582" i="1"/>
  <c r="P581" i="1" s="1"/>
  <c r="O583" i="1"/>
  <c r="P583" i="1" s="1"/>
  <c r="Q583" i="1" s="1"/>
  <c r="L147" i="1"/>
  <c r="M147" i="1" s="1"/>
  <c r="O257" i="1"/>
  <c r="P257" i="1" s="1"/>
  <c r="Q257" i="1" s="1"/>
  <c r="O256" i="1"/>
  <c r="L106" i="1"/>
  <c r="M105" i="1" s="1"/>
  <c r="P102" i="1"/>
  <c r="Q157" i="1"/>
  <c r="Q512" i="1"/>
  <c r="Q71" i="1"/>
  <c r="M333" i="1"/>
  <c r="Q70" i="1"/>
  <c r="P334" i="1"/>
  <c r="Q172" i="1"/>
  <c r="Q45" i="1"/>
  <c r="P263" i="1"/>
  <c r="Q262" i="1" s="1"/>
  <c r="P134" i="1"/>
  <c r="Q133" i="1" s="1"/>
  <c r="M577" i="1"/>
  <c r="Q258" i="1"/>
  <c r="M533" i="1"/>
  <c r="Q199" i="1"/>
  <c r="P320" i="1"/>
  <c r="M272" i="1"/>
  <c r="P82" i="1"/>
  <c r="Q81" i="1" s="1"/>
  <c r="M61" i="1"/>
  <c r="P62" i="1"/>
  <c r="M92" i="1"/>
  <c r="Q173" i="1"/>
  <c r="M103" i="1"/>
  <c r="M102" i="1"/>
  <c r="M194" i="1"/>
  <c r="M154" i="1"/>
  <c r="M542" i="1"/>
  <c r="Q538" i="1"/>
  <c r="Q504" i="1"/>
  <c r="Q520" i="1"/>
  <c r="Q402" i="1"/>
  <c r="P460" i="1"/>
  <c r="M82" i="1"/>
  <c r="P486" i="1"/>
  <c r="M93" i="1"/>
  <c r="M138" i="1"/>
  <c r="Q336" i="1"/>
  <c r="Q51" i="1"/>
  <c r="Q470" i="1"/>
  <c r="M176" i="1"/>
  <c r="M558" i="1"/>
  <c r="M563" i="1"/>
  <c r="Q126" i="1"/>
  <c r="P17" i="1"/>
  <c r="M264" i="1"/>
  <c r="P423" i="1"/>
  <c r="Q422" i="1" s="1"/>
  <c r="M133" i="1"/>
  <c r="Q296" i="1"/>
  <c r="M240" i="1"/>
  <c r="M413" i="1"/>
  <c r="Q491" i="1"/>
  <c r="P564" i="1"/>
  <c r="M320" i="1"/>
  <c r="Q75" i="1"/>
  <c r="P511" i="1"/>
  <c r="Q511" i="1" s="1"/>
  <c r="P100" i="1"/>
  <c r="Q99" i="1" s="1"/>
  <c r="P136" i="1"/>
  <c r="M285" i="1"/>
  <c r="P453" i="1"/>
  <c r="P69" i="1"/>
  <c r="Q420" i="1"/>
  <c r="M429" i="1"/>
  <c r="M486" i="1"/>
  <c r="Q125" i="1"/>
  <c r="M532" i="1"/>
  <c r="Q193" i="1"/>
  <c r="P543" i="1"/>
  <c r="Q542" i="1" s="1"/>
  <c r="P552" i="1"/>
  <c r="M452" i="1"/>
  <c r="P53" i="1"/>
  <c r="Q52" i="1" s="1"/>
  <c r="Q434" i="1"/>
  <c r="M135" i="1"/>
  <c r="M262" i="1"/>
  <c r="M242" i="1"/>
  <c r="P154" i="1"/>
  <c r="P104" i="1"/>
  <c r="Q103" i="1" s="1"/>
  <c r="M81" i="1"/>
  <c r="P559" i="1"/>
  <c r="P84" i="1"/>
  <c r="P287" i="1"/>
  <c r="M400" i="1"/>
  <c r="M136" i="1"/>
  <c r="Q348" i="1"/>
  <c r="Q389" i="1"/>
  <c r="Q276" i="1"/>
  <c r="M273" i="1"/>
  <c r="Q353" i="1"/>
  <c r="M113" i="1"/>
  <c r="P93" i="1"/>
  <c r="P117" i="1"/>
  <c r="P177" i="1"/>
  <c r="P286" i="1"/>
  <c r="Q285" i="1" s="1"/>
  <c r="M20" i="1"/>
  <c r="P528" i="1"/>
  <c r="M177" i="1"/>
  <c r="M46" i="1"/>
  <c r="M181" i="1"/>
  <c r="Q354" i="1"/>
  <c r="P432" i="1"/>
  <c r="P578" i="1"/>
  <c r="P181" i="1"/>
  <c r="M560" i="1"/>
  <c r="P335" i="1"/>
  <c r="P342" i="1"/>
  <c r="Q342" i="1" s="1"/>
  <c r="P591" i="1"/>
  <c r="M460" i="1"/>
  <c r="M351" i="1"/>
  <c r="Q98" i="1"/>
  <c r="M455" i="1"/>
  <c r="Q550" i="1"/>
  <c r="M286" i="1"/>
  <c r="Q222" i="1"/>
  <c r="Q89" i="1"/>
  <c r="Q269" i="1"/>
  <c r="M506" i="1"/>
  <c r="P394" i="1"/>
  <c r="Q393" i="1" s="1"/>
  <c r="M411" i="1"/>
  <c r="M116" i="1"/>
  <c r="M494" i="1"/>
  <c r="M534" i="1"/>
  <c r="Q87" i="1"/>
  <c r="Q111" i="1"/>
  <c r="P47" i="1"/>
  <c r="Q46" i="1" s="1"/>
  <c r="P243" i="1"/>
  <c r="P113" i="1"/>
  <c r="Q112" i="1" s="1"/>
  <c r="P114" i="1"/>
  <c r="M265" i="1"/>
  <c r="P156" i="1"/>
  <c r="Q219" i="1"/>
  <c r="M527" i="1"/>
  <c r="P63" i="1"/>
  <c r="M448" i="1"/>
  <c r="Q132" i="1"/>
  <c r="M422" i="1"/>
  <c r="Q513" i="1"/>
  <c r="M559" i="1"/>
  <c r="M341" i="1"/>
  <c r="M33" i="1"/>
  <c r="P596" i="1"/>
  <c r="Q595" i="1" s="1"/>
  <c r="P533" i="1"/>
  <c r="P465" i="1"/>
  <c r="M99" i="1"/>
  <c r="Q477" i="1"/>
  <c r="Q251" i="1"/>
  <c r="M153" i="1"/>
  <c r="M101" i="1"/>
  <c r="P253" i="1"/>
  <c r="Q252" i="1" s="1"/>
  <c r="M564" i="1"/>
  <c r="M551" i="1"/>
  <c r="M277" i="1"/>
  <c r="M453" i="1"/>
  <c r="P271" i="1"/>
  <c r="Q270" i="1" s="1"/>
  <c r="Q328" i="1"/>
  <c r="M590" i="1"/>
  <c r="M591" i="1"/>
  <c r="M159" i="1"/>
  <c r="M160" i="1"/>
  <c r="Q521" i="1"/>
  <c r="Q169" i="1"/>
  <c r="P128" i="1"/>
  <c r="Q127" i="1" s="1"/>
  <c r="P129" i="1"/>
  <c r="M287" i="1"/>
  <c r="M195" i="1"/>
  <c r="M252" i="1"/>
  <c r="M253" i="1"/>
  <c r="P42" i="1"/>
  <c r="M62" i="1"/>
  <c r="M83" i="1"/>
  <c r="P196" i="1"/>
  <c r="P197" i="1"/>
  <c r="Q297" i="1"/>
  <c r="P264" i="1"/>
  <c r="P265" i="1"/>
  <c r="Q229" i="1"/>
  <c r="P244" i="1"/>
  <c r="P195" i="1"/>
  <c r="Q194" i="1" s="1"/>
  <c r="P30" i="1"/>
  <c r="P3" i="1"/>
  <c r="M155" i="1"/>
  <c r="M156" i="1"/>
  <c r="Q421" i="1"/>
  <c r="Q232" i="1"/>
  <c r="M207" i="1"/>
  <c r="M208" i="1"/>
  <c r="Q161" i="1"/>
  <c r="Q445" i="1"/>
  <c r="P50" i="1"/>
  <c r="Q284" i="1"/>
  <c r="M596" i="1"/>
  <c r="M41" i="1"/>
  <c r="P21" i="1"/>
  <c r="M485" i="1"/>
  <c r="P562" i="1"/>
  <c r="Q433" i="1"/>
  <c r="Q392" i="1"/>
  <c r="P534" i="1"/>
  <c r="P535" i="1"/>
  <c r="M104" i="1"/>
  <c r="P34" i="1"/>
  <c r="M241" i="1"/>
  <c r="P288" i="1"/>
  <c r="M363" i="1"/>
  <c r="M561" i="1"/>
  <c r="P400" i="1"/>
  <c r="Q399" i="1" s="1"/>
  <c r="P401" i="1"/>
  <c r="M51" i="1"/>
  <c r="M52" i="1"/>
  <c r="M263" i="1"/>
  <c r="P240" i="1"/>
  <c r="M543" i="1"/>
  <c r="M16" i="1"/>
  <c r="P272" i="1"/>
  <c r="M270" i="1"/>
  <c r="M49" i="1"/>
  <c r="Q309" i="1"/>
  <c r="Q310" i="1"/>
  <c r="M334" i="1"/>
  <c r="M271" i="1"/>
  <c r="P454" i="1"/>
  <c r="P207" i="1"/>
  <c r="Q439" i="1"/>
  <c r="P565" i="1"/>
  <c r="M278" i="1"/>
  <c r="P351" i="1"/>
  <c r="P352" i="1"/>
  <c r="M510" i="1"/>
  <c r="M511" i="1"/>
  <c r="P315" i="1"/>
  <c r="P316" i="1"/>
  <c r="M128" i="1"/>
  <c r="P506" i="1"/>
  <c r="Q505" i="1" s="1"/>
  <c r="P507" i="1"/>
  <c r="Q200" i="1"/>
  <c r="P278" i="1"/>
  <c r="Q277" i="1" s="1"/>
  <c r="Q466" i="1"/>
  <c r="M134" i="1"/>
  <c r="P159" i="1"/>
  <c r="Q158" i="1" s="1"/>
  <c r="P160" i="1"/>
  <c r="M487" i="1"/>
  <c r="M488" i="1"/>
  <c r="P487" i="1"/>
  <c r="P488" i="1"/>
  <c r="M464" i="1"/>
  <c r="P436" i="1"/>
  <c r="Q435" i="1" s="1"/>
  <c r="P437" i="1"/>
  <c r="P412" i="1"/>
  <c r="M68" i="1"/>
  <c r="M69" i="1"/>
  <c r="P575" i="1" l="1"/>
  <c r="Q574" i="1" s="1"/>
  <c r="P27" i="1"/>
  <c r="Q27" i="1" s="1"/>
  <c r="P40" i="1"/>
  <c r="Q22" i="1"/>
  <c r="P516" i="1"/>
  <c r="Q515" i="1" s="1"/>
  <c r="Q28" i="1"/>
  <c r="P26" i="1"/>
  <c r="Q560" i="1"/>
  <c r="Q386" i="1"/>
  <c r="Q213" i="1"/>
  <c r="M79" i="1"/>
  <c r="P448" i="1"/>
  <c r="Q447" i="1" s="1"/>
  <c r="Q367" i="1"/>
  <c r="Q383" i="1"/>
  <c r="Q261" i="1"/>
  <c r="Q366" i="1"/>
  <c r="Q64" i="1"/>
  <c r="P442" i="1"/>
  <c r="Q441" i="1" s="1"/>
  <c r="Q387" i="1"/>
  <c r="Q260" i="1"/>
  <c r="M27" i="1"/>
  <c r="P41" i="1"/>
  <c r="Q365" i="1"/>
  <c r="Q551" i="1"/>
  <c r="P523" i="1"/>
  <c r="Q522" i="1" s="1"/>
  <c r="Q175" i="1"/>
  <c r="Q584" i="1"/>
  <c r="Q452" i="1"/>
  <c r="Q381" i="1"/>
  <c r="Q384" i="1"/>
  <c r="Q576" i="1"/>
  <c r="Q19" i="1"/>
  <c r="M440" i="1"/>
  <c r="P107" i="1"/>
  <c r="Q106" i="1" s="1"/>
  <c r="Q338" i="1"/>
  <c r="Q48" i="1"/>
  <c r="Q85" i="1"/>
  <c r="P496" i="1"/>
  <c r="Q496" i="1" s="1"/>
  <c r="Q153" i="1"/>
  <c r="P31" i="1"/>
  <c r="Q30" i="1" s="1"/>
  <c r="Q20" i="1"/>
  <c r="Q66" i="1"/>
  <c r="Q404" i="1"/>
  <c r="Q357" i="1"/>
  <c r="Q94" i="1"/>
  <c r="P148" i="1"/>
  <c r="Q148" i="1" s="1"/>
  <c r="M59" i="1"/>
  <c r="Q12" i="1"/>
  <c r="Q330" i="1"/>
  <c r="Q65" i="1"/>
  <c r="Q536" i="1"/>
  <c r="Q67" i="1"/>
  <c r="Q118" i="1"/>
  <c r="Q43" i="1"/>
  <c r="Q326" i="1"/>
  <c r="Q279" i="1"/>
  <c r="Q413" i="1"/>
  <c r="Q428" i="1"/>
  <c r="Q18" i="1"/>
  <c r="Q388" i="1"/>
  <c r="Q319" i="1"/>
  <c r="Q39" i="1"/>
  <c r="Q8" i="1"/>
  <c r="P364" i="1"/>
  <c r="Q364" i="1" s="1"/>
  <c r="Q115" i="1"/>
  <c r="Q299" i="1"/>
  <c r="Q280" i="1"/>
  <c r="Q593" i="1"/>
  <c r="Q385" i="1"/>
  <c r="Q377" i="1"/>
  <c r="M40" i="1"/>
  <c r="Q176" i="1"/>
  <c r="Q405" i="1"/>
  <c r="P109" i="1"/>
  <c r="Q108" i="1" s="1"/>
  <c r="Q9" i="1"/>
  <c r="Q101" i="1"/>
  <c r="Q545" i="1"/>
  <c r="Q32" i="1"/>
  <c r="Q485" i="1"/>
  <c r="Q509" i="1"/>
  <c r="Q567" i="1"/>
  <c r="Q563" i="1"/>
  <c r="P209" i="1"/>
  <c r="Q209" i="1" s="1"/>
  <c r="P457" i="1"/>
  <c r="Q456" i="1" s="1"/>
  <c r="Q592" i="1"/>
  <c r="Q544" i="1"/>
  <c r="M30" i="1"/>
  <c r="Q368" i="1"/>
  <c r="Q33" i="1"/>
  <c r="P572" i="1"/>
  <c r="Q571" i="1" s="1"/>
  <c r="P475" i="1"/>
  <c r="Q474" i="1" s="1"/>
  <c r="Q526" i="1"/>
  <c r="Q599" i="1"/>
  <c r="P555" i="1"/>
  <c r="Q554" i="1" s="1"/>
  <c r="P249" i="1"/>
  <c r="Q248" i="1" s="1"/>
  <c r="Q138" i="1"/>
  <c r="P449" i="1"/>
  <c r="Q449" i="1" s="1"/>
  <c r="P56" i="1"/>
  <c r="Q55" i="1" s="1"/>
  <c r="Q205" i="1"/>
  <c r="Q525" i="1"/>
  <c r="Q38" i="1"/>
  <c r="Q4" i="1"/>
  <c r="Q410" i="1"/>
  <c r="Q527" i="1"/>
  <c r="Q83" i="1"/>
  <c r="Q380" i="1"/>
  <c r="M37" i="1"/>
  <c r="Q558" i="1"/>
  <c r="Q44" i="1"/>
  <c r="P301" i="1"/>
  <c r="Q300" i="1" s="1"/>
  <c r="Q144" i="1"/>
  <c r="Q391" i="1"/>
  <c r="P375" i="1"/>
  <c r="Q374" i="1" s="1"/>
  <c r="Q566" i="1"/>
  <c r="M210" i="1"/>
  <c r="Q15" i="1"/>
  <c r="Q13" i="1"/>
  <c r="Q331" i="1"/>
  <c r="Q313" i="1"/>
  <c r="Q224" i="1"/>
  <c r="P96" i="1"/>
  <c r="Q96" i="1" s="1"/>
  <c r="P208" i="1"/>
  <c r="Q207" i="1" s="1"/>
  <c r="P61" i="1"/>
  <c r="Q60" i="1" s="1"/>
  <c r="Q376" i="1"/>
  <c r="Q497" i="1"/>
  <c r="Q516" i="1"/>
  <c r="Q323" i="1"/>
  <c r="Q234" i="1"/>
  <c r="Q472" i="1"/>
  <c r="Q116" i="1"/>
  <c r="M430" i="1"/>
  <c r="Q235" i="1"/>
  <c r="Q397" i="1"/>
  <c r="Q238" i="1"/>
  <c r="Q221" i="1"/>
  <c r="Q499" i="1"/>
  <c r="P212" i="1"/>
  <c r="Q211" i="1" s="1"/>
  <c r="Q325" i="1"/>
  <c r="Q202" i="1"/>
  <c r="M441" i="1"/>
  <c r="Q493" i="1"/>
  <c r="P359" i="1"/>
  <c r="Q358" i="1" s="1"/>
  <c r="Q398" i="1"/>
  <c r="M73" i="1"/>
  <c r="Q340" i="1"/>
  <c r="P226" i="1"/>
  <c r="Q226" i="1" s="1"/>
  <c r="Q418" i="1"/>
  <c r="Q508" i="1"/>
  <c r="P597" i="1"/>
  <c r="Q596" i="1" s="1"/>
  <c r="Q227" i="1"/>
  <c r="Q163" i="1"/>
  <c r="Q239" i="1"/>
  <c r="Q245" i="1"/>
  <c r="M408" i="1"/>
  <c r="M409" i="1"/>
  <c r="Q479" i="1"/>
  <c r="Q92" i="1"/>
  <c r="P204" i="1"/>
  <c r="Q204" i="1" s="1"/>
  <c r="P547" i="1"/>
  <c r="Q546" i="1" s="1"/>
  <c r="Q68" i="1"/>
  <c r="Q10" i="1"/>
  <c r="M304" i="1"/>
  <c r="Q419" i="1"/>
  <c r="Q130" i="1"/>
  <c r="Q431" i="1"/>
  <c r="Q464" i="1"/>
  <c r="Q317" i="1"/>
  <c r="P379" i="1"/>
  <c r="Q378" i="1" s="1"/>
  <c r="Q281" i="1"/>
  <c r="Q314" i="1"/>
  <c r="M3" i="1"/>
  <c r="Q168" i="1"/>
  <c r="P165" i="1"/>
  <c r="Q164" i="1" s="1"/>
  <c r="M415" i="1"/>
  <c r="P333" i="1"/>
  <c r="Q332" i="1" s="1"/>
  <c r="P530" i="1"/>
  <c r="Q529" i="1" s="1"/>
  <c r="M547" i="1"/>
  <c r="Q455" i="1"/>
  <c r="Q230" i="1"/>
  <c r="Q407" i="1"/>
  <c r="Q411" i="1"/>
  <c r="P37" i="1"/>
  <c r="Q36" i="1" s="1"/>
  <c r="Q339" i="1"/>
  <c r="Q189" i="1"/>
  <c r="Q514" i="1"/>
  <c r="Q450" i="1"/>
  <c r="Q498" i="1"/>
  <c r="P192" i="1"/>
  <c r="Q191" i="1" s="1"/>
  <c r="P409" i="1"/>
  <c r="M109" i="1"/>
  <c r="Q458" i="1"/>
  <c r="M457" i="1"/>
  <c r="M140" i="1"/>
  <c r="M380" i="1"/>
  <c r="Q598" i="1"/>
  <c r="M554" i="1"/>
  <c r="M496" i="1"/>
  <c r="Q170" i="1"/>
  <c r="Q575" i="1"/>
  <c r="Q206" i="1"/>
  <c r="Q5" i="1"/>
  <c r="P293" i="1"/>
  <c r="Q292" i="1" s="1"/>
  <c r="M462" i="1"/>
  <c r="P289" i="1"/>
  <c r="Q289" i="1" s="1"/>
  <c r="P182" i="1"/>
  <c r="Q181" i="1" s="1"/>
  <c r="P217" i="1"/>
  <c r="Q216" i="1" s="1"/>
  <c r="P430" i="1"/>
  <c r="Q429" i="1" s="1"/>
  <c r="Q406" i="1"/>
  <c r="P495" i="1"/>
  <c r="Q494" i="1" s="1"/>
  <c r="M579" i="1"/>
  <c r="Q524" i="1"/>
  <c r="P589" i="1"/>
  <c r="Q588" i="1" s="1"/>
  <c r="Q532" i="1"/>
  <c r="P237" i="1"/>
  <c r="Q236" i="1" s="1"/>
  <c r="M515" i="1"/>
  <c r="Q210" i="1"/>
  <c r="M358" i="1"/>
  <c r="M580" i="1"/>
  <c r="Q102" i="1"/>
  <c r="Q531" i="1"/>
  <c r="Q135" i="1"/>
  <c r="M516" i="1"/>
  <c r="M379" i="1"/>
  <c r="Q131" i="1"/>
  <c r="P518" i="1"/>
  <c r="Q517" i="1" s="1"/>
  <c r="Q29" i="1"/>
  <c r="Q489" i="1"/>
  <c r="M556" i="1"/>
  <c r="P346" i="1"/>
  <c r="Q16" i="1"/>
  <c r="M96" i="1"/>
  <c r="Q540" i="1"/>
  <c r="M314" i="1"/>
  <c r="P267" i="1"/>
  <c r="Q266" i="1" s="1"/>
  <c r="P268" i="1"/>
  <c r="Q57" i="1"/>
  <c r="Q318" i="1"/>
  <c r="P503" i="1"/>
  <c r="P74" i="1"/>
  <c r="Q73" i="1" s="1"/>
  <c r="P483" i="1"/>
  <c r="Q482" i="1" s="1"/>
  <c r="P484" i="1"/>
  <c r="M268" i="1"/>
  <c r="Q372" i="1"/>
  <c r="M206" i="1"/>
  <c r="Q350" i="1"/>
  <c r="M217" i="1"/>
  <c r="Q241" i="1"/>
  <c r="M80" i="1"/>
  <c r="M139" i="1"/>
  <c r="Q443" i="1"/>
  <c r="M449" i="1"/>
  <c r="Q580" i="1"/>
  <c r="P463" i="1"/>
  <c r="Q590" i="1"/>
  <c r="M410" i="1"/>
  <c r="Q274" i="1"/>
  <c r="P426" i="1"/>
  <c r="Q425" i="1" s="1"/>
  <c r="P427" i="1"/>
  <c r="M414" i="1"/>
  <c r="P186" i="1"/>
  <c r="Q185" i="1" s="1"/>
  <c r="P187" i="1"/>
  <c r="P146" i="1"/>
  <c r="Q91" i="1"/>
  <c r="M393" i="1"/>
  <c r="M149" i="1"/>
  <c r="M337" i="1"/>
  <c r="M338" i="1"/>
  <c r="P306" i="1"/>
  <c r="P305" i="1"/>
  <c r="M437" i="1"/>
  <c r="P304" i="1"/>
  <c r="Q303" i="1" s="1"/>
  <c r="M557" i="1"/>
  <c r="M447" i="1"/>
  <c r="Q14" i="1"/>
  <c r="P179" i="1"/>
  <c r="Q178" i="1" s="1"/>
  <c r="P180" i="1"/>
  <c r="Q180" i="1" s="1"/>
  <c r="M315" i="1"/>
  <c r="Q152" i="1"/>
  <c r="M164" i="1"/>
  <c r="M313" i="1"/>
  <c r="M178" i="1"/>
  <c r="M179" i="1"/>
  <c r="Q250" i="1"/>
  <c r="Q469" i="1"/>
  <c r="Q459" i="1"/>
  <c r="M529" i="1"/>
  <c r="M24" i="1"/>
  <c r="M269" i="1"/>
  <c r="Q242" i="1"/>
  <c r="M131" i="1"/>
  <c r="M130" i="1"/>
  <c r="M458" i="1"/>
  <c r="M303" i="1"/>
  <c r="P569" i="1"/>
  <c r="Q568" i="1" s="1"/>
  <c r="P570" i="1"/>
  <c r="M332" i="1"/>
  <c r="M165" i="1"/>
  <c r="M166" i="1"/>
  <c r="L603" i="1"/>
  <c r="P256" i="1"/>
  <c r="Q256" i="1" s="1"/>
  <c r="P255" i="1"/>
  <c r="Q254" i="1" s="1"/>
  <c r="M301" i="1"/>
  <c r="M300" i="1"/>
  <c r="M572" i="1"/>
  <c r="M571" i="1"/>
  <c r="P123" i="1"/>
  <c r="P122" i="1"/>
  <c r="Q121" i="1" s="1"/>
  <c r="M187" i="1"/>
  <c r="M186" i="1"/>
  <c r="Q490" i="1"/>
  <c r="Q166" i="1"/>
  <c r="P557" i="1"/>
  <c r="P556" i="1"/>
  <c r="M346" i="1"/>
  <c r="M347" i="1"/>
  <c r="P582" i="1"/>
  <c r="Q581" i="1" s="1"/>
  <c r="M250" i="1"/>
  <c r="M249" i="1"/>
  <c r="M183" i="1"/>
  <c r="M184" i="1"/>
  <c r="M583" i="1"/>
  <c r="M582" i="1"/>
  <c r="M289" i="1"/>
  <c r="M290" i="1"/>
  <c r="P24" i="1"/>
  <c r="Q23" i="1" s="1"/>
  <c r="P25" i="1"/>
  <c r="M574" i="1"/>
  <c r="M575" i="1"/>
  <c r="M474" i="1"/>
  <c r="M475" i="1"/>
  <c r="Q324" i="1"/>
  <c r="M375" i="1"/>
  <c r="M376" i="1"/>
  <c r="M191" i="1"/>
  <c r="M192" i="1"/>
  <c r="M378" i="1"/>
  <c r="M377" i="1"/>
  <c r="M74" i="1"/>
  <c r="M75" i="1"/>
  <c r="P415" i="1"/>
  <c r="Q414" i="1" s="1"/>
  <c r="P416" i="1"/>
  <c r="M238" i="1"/>
  <c r="M237" i="1"/>
  <c r="P141" i="1"/>
  <c r="P140" i="1"/>
  <c r="Q139" i="1" s="1"/>
  <c r="M517" i="1"/>
  <c r="M518" i="1"/>
  <c r="M442" i="1"/>
  <c r="M443" i="1"/>
  <c r="M55" i="1"/>
  <c r="M56" i="1"/>
  <c r="M503" i="1"/>
  <c r="M504" i="1"/>
  <c r="M106" i="1"/>
  <c r="M212" i="1"/>
  <c r="M211" i="1"/>
  <c r="M26" i="1"/>
  <c r="M25" i="1"/>
  <c r="M598" i="1"/>
  <c r="M599" i="1"/>
  <c r="M426" i="1"/>
  <c r="M427" i="1"/>
  <c r="M225" i="1"/>
  <c r="M226" i="1"/>
  <c r="P79" i="1"/>
  <c r="Q78" i="1" s="1"/>
  <c r="P80" i="1"/>
  <c r="M295" i="1"/>
  <c r="M294" i="1"/>
  <c r="M523" i="1"/>
  <c r="M524" i="1"/>
  <c r="M256" i="1"/>
  <c r="M257" i="1"/>
  <c r="M482" i="1"/>
  <c r="M483" i="1"/>
  <c r="M459" i="1"/>
  <c r="M146" i="1"/>
  <c r="M587" i="1"/>
  <c r="M588" i="1"/>
  <c r="M305" i="1"/>
  <c r="M306" i="1"/>
  <c r="Q451" i="1"/>
  <c r="O603" i="1"/>
  <c r="M123" i="1"/>
  <c r="M122" i="1"/>
  <c r="M366" i="1"/>
  <c r="M365" i="1"/>
  <c r="M570" i="1"/>
  <c r="M569" i="1"/>
  <c r="Q263" i="1"/>
  <c r="Q334" i="1"/>
  <c r="Q320" i="1"/>
  <c r="Q134" i="1"/>
  <c r="Q47" i="1"/>
  <c r="Q82" i="1"/>
  <c r="Q510" i="1"/>
  <c r="Q62" i="1"/>
  <c r="Q528" i="1"/>
  <c r="Q460" i="1"/>
  <c r="Q486" i="1"/>
  <c r="Q93" i="1"/>
  <c r="Q533" i="1"/>
  <c r="Q423" i="1"/>
  <c r="Q335" i="1"/>
  <c r="Q17" i="1"/>
  <c r="Q564" i="1"/>
  <c r="Q136" i="1"/>
  <c r="Q53" i="1"/>
  <c r="Q100" i="1"/>
  <c r="Q341" i="1"/>
  <c r="Q69" i="1"/>
  <c r="Q552" i="1"/>
  <c r="Q84" i="1"/>
  <c r="Q543" i="1"/>
  <c r="Q177" i="1"/>
  <c r="Q104" i="1"/>
  <c r="Q286" i="1"/>
  <c r="Q154" i="1"/>
  <c r="Q559" i="1"/>
  <c r="Q243" i="1"/>
  <c r="Q432" i="1"/>
  <c r="Q117" i="1"/>
  <c r="Q591" i="1"/>
  <c r="Q253" i="1"/>
  <c r="Q465" i="1"/>
  <c r="Q577" i="1"/>
  <c r="Q578" i="1"/>
  <c r="Q394" i="1"/>
  <c r="Q113" i="1"/>
  <c r="Q114" i="1"/>
  <c r="Q63" i="1"/>
  <c r="Q244" i="1"/>
  <c r="Q155" i="1"/>
  <c r="Q156" i="1"/>
  <c r="Q195" i="1"/>
  <c r="Q548" i="1"/>
  <c r="Q315" i="1"/>
  <c r="Q316" i="1"/>
  <c r="Q506" i="1"/>
  <c r="Q507" i="1"/>
  <c r="Q534" i="1"/>
  <c r="Q535" i="1"/>
  <c r="Q264" i="1"/>
  <c r="Q265" i="1"/>
  <c r="Q412" i="1"/>
  <c r="Q49" i="1"/>
  <c r="Q50" i="1"/>
  <c r="Q561" i="1"/>
  <c r="Q562" i="1"/>
  <c r="Q565" i="1"/>
  <c r="Q436" i="1"/>
  <c r="Q437" i="1"/>
  <c r="Q453" i="1"/>
  <c r="Q454" i="1"/>
  <c r="Q128" i="1"/>
  <c r="Q129" i="1"/>
  <c r="Q351" i="1"/>
  <c r="Q352" i="1"/>
  <c r="Q3" i="1"/>
  <c r="Q196" i="1"/>
  <c r="Q197" i="1"/>
  <c r="Q34" i="1"/>
  <c r="Q218" i="1"/>
  <c r="Q400" i="1"/>
  <c r="Q401" i="1"/>
  <c r="Q487" i="1"/>
  <c r="Q488" i="1"/>
  <c r="Q159" i="1"/>
  <c r="Q160" i="1"/>
  <c r="Q42" i="1"/>
  <c r="Q240" i="1"/>
  <c r="Q271" i="1"/>
  <c r="Q272" i="1"/>
  <c r="Q278" i="1"/>
  <c r="Q287" i="1"/>
  <c r="Q21" i="1"/>
  <c r="Q26" i="1" l="1"/>
  <c r="Q523" i="1"/>
  <c r="Q40" i="1"/>
  <c r="Q363" i="1"/>
  <c r="Q41" i="1"/>
  <c r="Q107" i="1"/>
  <c r="Q442" i="1"/>
  <c r="Q147" i="1"/>
  <c r="Q572" i="1"/>
  <c r="Q475" i="1"/>
  <c r="Q31" i="1"/>
  <c r="Q547" i="1"/>
  <c r="Q457" i="1"/>
  <c r="Q375" i="1"/>
  <c r="Q448" i="1"/>
  <c r="Q109" i="1"/>
  <c r="Q555" i="1"/>
  <c r="Q249" i="1"/>
  <c r="Q301" i="1"/>
  <c r="Q179" i="1"/>
  <c r="Q359" i="1"/>
  <c r="Q203" i="1"/>
  <c r="Q208" i="1"/>
  <c r="Q56" i="1"/>
  <c r="Q225" i="1"/>
  <c r="Q597" i="1"/>
  <c r="Q95" i="1"/>
  <c r="Q61" i="1"/>
  <c r="Q212" i="1"/>
  <c r="Q379" i="1"/>
  <c r="Q589" i="1"/>
  <c r="Q182" i="1"/>
  <c r="Q288" i="1"/>
  <c r="Q237" i="1"/>
  <c r="Q530" i="1"/>
  <c r="Q217" i="1"/>
  <c r="Q430" i="1"/>
  <c r="Q333" i="1"/>
  <c r="Q495" i="1"/>
  <c r="Q165" i="1"/>
  <c r="Q408" i="1"/>
  <c r="Q409" i="1"/>
  <c r="Q37" i="1"/>
  <c r="Q293" i="1"/>
  <c r="Q192" i="1"/>
  <c r="Q518" i="1"/>
  <c r="Q345" i="1"/>
  <c r="Q346" i="1"/>
  <c r="Q582" i="1"/>
  <c r="Q462" i="1"/>
  <c r="Q463" i="1"/>
  <c r="Q267" i="1"/>
  <c r="Q268" i="1"/>
  <c r="Q483" i="1"/>
  <c r="Q484" i="1"/>
  <c r="Q74" i="1"/>
  <c r="Q502" i="1"/>
  <c r="Q503" i="1"/>
  <c r="Q306" i="1"/>
  <c r="Q305" i="1"/>
  <c r="M603" i="1"/>
  <c r="Q569" i="1"/>
  <c r="Q570" i="1"/>
  <c r="Q426" i="1"/>
  <c r="Q427" i="1"/>
  <c r="Q304" i="1"/>
  <c r="Q145" i="1"/>
  <c r="Q146" i="1"/>
  <c r="Q187" i="1"/>
  <c r="Q186" i="1"/>
  <c r="Q255" i="1"/>
  <c r="P603" i="1"/>
  <c r="Q141" i="1"/>
  <c r="Q140" i="1"/>
  <c r="Q25" i="1"/>
  <c r="Q24" i="1"/>
  <c r="Q79" i="1"/>
  <c r="Q80" i="1"/>
  <c r="Q123" i="1"/>
  <c r="Q122" i="1"/>
  <c r="Q556" i="1"/>
  <c r="Q557" i="1"/>
  <c r="Q416" i="1"/>
  <c r="Q415" i="1"/>
  <c r="Q603" i="1" l="1"/>
  <c r="N15" i="3" s="1" a="1"/>
  <c r="N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<sst xmlns="http://schemas.openxmlformats.org/spreadsheetml/2006/main" count="61" uniqueCount="43">
  <si>
    <t>Dt</t>
  </si>
  <si>
    <t>Theta_1</t>
  </si>
  <si>
    <t>Theta_2</t>
  </si>
  <si>
    <t>Pos (rad)</t>
  </si>
  <si>
    <t>Vel (rad/s)</t>
  </si>
  <si>
    <t>Ace (rad/s^2)</t>
  </si>
  <si>
    <t>Jerk (rad/s^3)</t>
  </si>
  <si>
    <t>i</t>
  </si>
  <si>
    <t>Size</t>
  </si>
  <si>
    <t>Leafs</t>
  </si>
  <si>
    <t>Roundness</t>
  </si>
  <si>
    <t>Offset X</t>
  </si>
  <si>
    <t>Offset Y</t>
  </si>
  <si>
    <t>max</t>
  </si>
  <si>
    <t>inf</t>
  </si>
  <si>
    <t>+- 45°</t>
  </si>
  <si>
    <t>-</t>
  </si>
  <si>
    <t>long (cm)</t>
  </si>
  <si>
    <t>rotation (rad)</t>
  </si>
  <si>
    <t>x (cm)</t>
  </si>
  <si>
    <t>y (cm)</t>
  </si>
  <si>
    <t>t (s)</t>
  </si>
  <si>
    <t>beta (rad)</t>
  </si>
  <si>
    <t>xGamma (cm)</t>
  </si>
  <si>
    <t>yGamma (cm)</t>
  </si>
  <si>
    <t>gamma (rad)</t>
  </si>
  <si>
    <t>theta_1 (rad)</t>
  </si>
  <si>
    <t>theta_2 (rad)</t>
  </si>
  <si>
    <t>L Clover</t>
  </si>
  <si>
    <t>Max</t>
  </si>
  <si>
    <t>Nota:</t>
  </si>
  <si>
    <t>Al encontrar el mejor punto hacer los calculos en matlab, son más exactos.</t>
  </si>
  <si>
    <t>Pos 1 (rad)</t>
  </si>
  <si>
    <t>Vel 1 (rad/s)</t>
  </si>
  <si>
    <t>Ace 1 (rad/s^2)</t>
  </si>
  <si>
    <t>Jerk 1 (rad/s^3)</t>
  </si>
  <si>
    <t>x1</t>
  </si>
  <si>
    <t>y1</t>
  </si>
  <si>
    <t>theta_2</t>
  </si>
  <si>
    <t>cm/s</t>
  </si>
  <si>
    <t>theta_1 (°)</t>
  </si>
  <si>
    <t>theta_2 (°)</t>
  </si>
  <si>
    <t>Pasos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</si>
</sst>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00"/>
    <numFmt numFmtId="166" formatCode="0.0000000000000"/>
    <numFmt numFmtId="167" formatCode="0.0000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5" fontId="0" fillId="0" borderId="0" xfId="0" applyNumberForma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excel'!$I$3:$I$602</c:f>
              <c:numCache>
                <c:formatCode>General</c:formatCode>
                <c:ptCount val="600"/>
                <c:pt idx="0">
                  <c:v>1.4553372635947293</c:v>
                </c:pt>
                <c:pt idx="1">
                  <c:v>1.4546340236190483</c:v>
                </c:pt>
                <c:pt idx="2">
                  <c:v>1.4547868644449375</c:v>
                </c:pt>
                <c:pt idx="3">
                  <c:v>1.4557896562556074</c:v>
                </c:pt>
                <c:pt idx="4">
                  <c:v>1.4576262132433626</c:v>
                </c:pt>
                <c:pt idx="5">
                  <c:v>1.4602704009433136</c:v>
                </c:pt>
                <c:pt idx="6">
                  <c:v>1.4636864109515457</c:v>
                </c:pt>
                <c:pt idx="7">
                  <c:v>1.4678291992637229</c:v>
                </c:pt>
                <c:pt idx="8">
                  <c:v>1.4726450780497666</c:v>
                </c:pt>
                <c:pt idx="9">
                  <c:v>1.4780724450490292</c:v>
                </c:pt>
                <c:pt idx="10">
                  <c:v>1.4840426304035259</c:v>
                </c:pt>
                <c:pt idx="11">
                  <c:v>1.4904808379381755</c:v>
                </c:pt>
                <c:pt idx="12">
                  <c:v>1.4973071567315088</c:v>
                </c:pt>
                <c:pt idx="13">
                  <c:v>1.5044376191841566</c:v>
                </c:pt>
                <c:pt idx="14">
                  <c:v>1.5117852834135799</c:v>
                </c:pt>
                <c:pt idx="15">
                  <c:v>1.5192613203112084</c:v>
                </c:pt>
                <c:pt idx="16">
                  <c:v>1.526776088587706</c:v>
                </c:pt>
                <c:pt idx="17">
                  <c:v>1.5342401842221707</c:v>
                </c:pt>
                <c:pt idx="18">
                  <c:v>1.5415654536070038</c:v>
                </c:pt>
                <c:pt idx="19">
                  <c:v>1.5486659621184979</c:v>
                </c:pt>
                <c:pt idx="20">
                  <c:v>1.555458911719402</c:v>
                </c:pt>
                <c:pt idx="21">
                  <c:v>1.5618655024824883</c:v>
                </c:pt>
                <c:pt idx="22">
                  <c:v>1.5678117336601085</c:v>
                </c:pt>
                <c:pt idx="23">
                  <c:v>1.5732291402188485</c:v>
                </c:pt>
                <c:pt idx="24">
                  <c:v>1.5780554607531134</c:v>
                </c:pt>
                <c:pt idx="25">
                  <c:v>1.5822352325466877</c:v>
                </c:pt>
                <c:pt idx="26">
                  <c:v>1.5857203094268673</c:v>
                </c:pt>
                <c:pt idx="27">
                  <c:v>1.5884702980965093</c:v>
                </c:pt>
                <c:pt idx="28">
                  <c:v>1.5904529089529018</c:v>
                </c:pt>
                <c:pt idx="29">
                  <c:v>1.5916442180897716</c:v>
                </c:pt>
                <c:pt idx="30">
                  <c:v>1.5920288382677303</c:v>
                </c:pt>
                <c:pt idx="31">
                  <c:v>1.5915999981196518</c:v>
                </c:pt>
                <c:pt idx="32">
                  <c:v>1.5903595306743212</c:v>
                </c:pt>
                <c:pt idx="33">
                  <c:v>1.5883177743334835</c:v>
                </c:pt>
                <c:pt idx="34">
                  <c:v>1.5854933915866012</c:v>
                </c:pt>
                <c:pt idx="35">
                  <c:v>1.5819131128303012</c:v>
                </c:pt>
                <c:pt idx="36">
                  <c:v>1.577611414498381</c:v>
                </c:pt>
                <c:pt idx="37">
                  <c:v>1.5726301421278541</c:v>
                </c:pt>
                <c:pt idx="38">
                  <c:v>1.5670180898270925</c:v>
                </c:pt>
                <c:pt idx="39">
                  <c:v>1.560830547743036</c:v>
                </c:pt>
                <c:pt idx="40">
                  <c:v>1.5541288284537216</c:v>
                </c:pt>
                <c:pt idx="41">
                  <c:v>1.5469797816930271</c:v>
                </c:pt>
                <c:pt idx="42">
                  <c:v>1.53945530444713</c:v>
                </c:pt>
                <c:pt idx="43">
                  <c:v>1.5316318502951445</c:v>
                </c:pt>
                <c:pt idx="44">
                  <c:v>1.5235899379956603</c:v>
                </c:pt>
                <c:pt idx="45">
                  <c:v>1.515413654891975</c:v>
                </c:pt>
                <c:pt idx="46">
                  <c:v>1.5071901459229957</c:v>
                </c:pt>
                <c:pt idx="47">
                  <c:v>1.4990090741543358</c:v>
                </c:pt>
                <c:pt idx="48">
                  <c:v>1.4909620341432281</c:v>
                </c:pt>
                <c:pt idx="49">
                  <c:v>1.4831418955905</c:v>
                </c:pt>
                <c:pt idx="50">
                  <c:v>1.4756420522109961</c:v>
                </c:pt>
                <c:pt idx="51">
                  <c:v>1.4685555502993859</c:v>
                </c:pt>
                <c:pt idx="52">
                  <c:v>1.4619740739074394</c:v>
                </c:pt>
                <c:pt idx="53">
                  <c:v>1.455986769715095</c:v>
                </c:pt>
                <c:pt idx="54">
                  <c:v>1.4506789052481042</c:v>
                </c:pt>
                <c:pt idx="55">
                  <c:v>1.4461303693481233</c:v>
                </c:pt>
                <c:pt idx="56">
                  <c:v>1.442414043323329</c:v>
                </c:pt>
                <c:pt idx="57">
                  <c:v>1.4395940936148814</c:v>
                </c:pt>
                <c:pt idx="58">
                  <c:v>1.4377242596028459</c:v>
                </c:pt>
                <c:pt idx="59">
                  <c:v>1.4368462298318938</c:v>
                </c:pt>
                <c:pt idx="60">
                  <c:v>1.4369882124183553</c:v>
                </c:pt>
                <c:pt idx="61">
                  <c:v>1.4381638069740073</c:v>
                </c:pt>
                <c:pt idx="62">
                  <c:v>1.4403712736772432</c:v>
                </c:pt>
                <c:pt idx="63">
                  <c:v>1.4435932700648499</c:v>
                </c:pt>
                <c:pt idx="64">
                  <c:v>1.4477970903745814</c:v>
                </c:pt>
                <c:pt idx="65">
                  <c:v>1.4529354009286184</c:v>
                </c:pt>
                <c:pt idx="66">
                  <c:v>1.4589474245357157</c:v>
                </c:pt>
                <c:pt idx="67">
                  <c:v>1.4657604934310828</c:v>
                </c:pt>
                <c:pt idx="68">
                  <c:v>1.4732918684222449</c:v>
                </c:pt>
                <c:pt idx="69">
                  <c:v>1.4814507136314377</c:v>
                </c:pt>
                <c:pt idx="70">
                  <c:v>1.4901401207754197</c:v>
                </c:pt>
                <c:pt idx="71">
                  <c:v>1.499259091451425</c:v>
                </c:pt>
                <c:pt idx="72">
                  <c:v>1.5087044064590327</c:v>
                </c:pt>
                <c:pt idx="73">
                  <c:v>1.5183723337823574</c:v>
                </c:pt>
                <c:pt idx="74">
                  <c:v>1.5281601482020704</c:v>
                </c:pt>
                <c:pt idx="75">
                  <c:v>1.5379674534227359</c:v>
                </c:pt>
                <c:pt idx="76">
                  <c:v>1.5476973110430192</c:v>
                </c:pt>
                <c:pt idx="77">
                  <c:v>1.557257189551803</c:v>
                </c:pt>
                <c:pt idx="78">
                  <c:v>1.5665597513180911</c:v>
                </c:pt>
                <c:pt idx="79">
                  <c:v>1.575523497102806</c:v>
                </c:pt>
                <c:pt idx="80">
                  <c:v>1.5840732868966132</c:v>
                </c:pt>
                <c:pt idx="81">
                  <c:v>1.5921407537593231</c:v>
                </c:pt>
                <c:pt idx="82">
                  <c:v>1.5996646245396069</c:v>
                </c:pt>
                <c:pt idx="83">
                  <c:v>1.6065909584527351</c:v>
                </c:pt>
                <c:pt idx="84">
                  <c:v>1.6128733118838667</c:v>
                </c:pt>
                <c:pt idx="85">
                  <c:v>1.6184728357114866</c:v>
                </c:pt>
                <c:pt idx="86">
                  <c:v>1.6233583100327287</c:v>
                </c:pt>
                <c:pt idx="87">
                  <c:v>1.6275061204440124</c:v>
                </c:pt>
                <c:pt idx="88">
                  <c:v>1.630900179935171</c:v>
                </c:pt>
                <c:pt idx="89">
                  <c:v>1.6335318008849886</c:v>
                </c:pt>
                <c:pt idx="90">
                  <c:v>1.6353995224535802</c:v>
                </c:pt>
                <c:pt idx="91">
                  <c:v>1.6365088996819313</c:v>
                </c:pt>
                <c:pt idx="92">
                  <c:v>1.6368722616526212</c:v>
                </c:pt>
                <c:pt idx="93">
                  <c:v>1.6365084469651738</c:v>
                </c:pt>
                <c:pt idx="94">
                  <c:v>1.6354425253790184</c:v>
                </c:pt>
                <c:pt idx="95">
                  <c:v>1.6337055146473893</c:v>
                </c:pt>
                <c:pt idx="96">
                  <c:v>1.63133410120914</c:v>
                </c:pt>
                <c:pt idx="97">
                  <c:v>1.6283703724576069</c:v>
                </c:pt>
                <c:pt idx="98">
                  <c:v>1.6248615667314936</c:v>
                </c:pt>
                <c:pt idx="99">
                  <c:v>1.6208598449611955</c:v>
                </c:pt>
                <c:pt idx="100">
                  <c:v>1.6164220850604702</c:v>
                </c:pt>
                <c:pt idx="101">
                  <c:v>1.611609696693181</c:v>
                </c:pt>
                <c:pt idx="102">
                  <c:v>1.6064884499909575</c:v>
                </c:pt>
                <c:pt idx="103">
                  <c:v>1.6011283071859348</c:v>
                </c:pt>
                <c:pt idx="104">
                  <c:v>1.5956032410179621</c:v>
                </c:pt>
                <c:pt idx="105">
                  <c:v>1.5899910183023183</c:v>
                </c:pt>
                <c:pt idx="106">
                  <c:v>1.5843729214320623</c:v>
                </c:pt>
                <c:pt idx="107">
                  <c:v>1.5788333752358688</c:v>
                </c:pt>
                <c:pt idx="108">
                  <c:v>1.5734594421500776</c:v>
                </c:pt>
                <c:pt idx="109">
                  <c:v>1.5683401460216195</c:v>
                </c:pt>
                <c:pt idx="110">
                  <c:v>1.563565585284346</c:v>
                </c:pt>
                <c:pt idx="111">
                  <c:v>1.5592258012562215</c:v>
                </c:pt>
                <c:pt idx="112">
                  <c:v>1.5554093784745819</c:v>
                </c:pt>
                <c:pt idx="113">
                  <c:v>1.5522017726180151</c:v>
                </c:pt>
                <c:pt idx="114">
                  <c:v>1.549683388117258</c:v>
                </c:pt>
                <c:pt idx="115">
                  <c:v>1.5479274610033755</c:v>
                </c:pt>
                <c:pt idx="116">
                  <c:v>1.54699783978187</c:v>
                </c:pt>
                <c:pt idx="117">
                  <c:v>1.546946792795814</c:v>
                </c:pt>
                <c:pt idx="118">
                  <c:v>1.5478129975336232</c:v>
                </c:pt>
                <c:pt idx="119">
                  <c:v>1.5496198781670898</c:v>
                </c:pt>
                <c:pt idx="120">
                  <c:v>1.5523744465310347</c:v>
                </c:pt>
                <c:pt idx="121">
                  <c:v>1.5560667669777368</c:v>
                </c:pt>
                <c:pt idx="122">
                  <c:v>1.5606701105900587</c:v>
                </c:pt>
                <c:pt idx="123">
                  <c:v>1.5661417977658241</c:v>
                </c:pt>
                <c:pt idx="124">
                  <c:v>1.572424661935202</c:v>
                </c:pt>
                <c:pt idx="125">
                  <c:v>1.5794490127843273</c:v>
                </c:pt>
                <c:pt idx="126">
                  <c:v>1.5871349432204114</c:v>
                </c:pt>
                <c:pt idx="127">
                  <c:v>1.5953948136475635</c:v>
                </c:pt>
                <c:pt idx="128">
                  <c:v>1.6041357578823452</c:v>
                </c:pt>
                <c:pt idx="129">
                  <c:v>1.6132620813762251</c:v>
                </c:pt>
                <c:pt idx="130">
                  <c:v>1.6226774568937519</c:v>
                </c:pt>
                <c:pt idx="131">
                  <c:v>1.6322868584629417</c:v>
                </c:pt>
                <c:pt idx="132">
                  <c:v>1.6419982061185485</c:v>
                </c:pt>
                <c:pt idx="133">
                  <c:v>1.6517237188140919</c:v>
                </c:pt>
                <c:pt idx="134">
                  <c:v>1.6613809900362893</c:v>
                </c:pt>
                <c:pt idx="135">
                  <c:v>1.6708938107204332</c:v>
                </c:pt>
                <c:pt idx="136">
                  <c:v>1.6801927684429125</c:v>
                </c:pt>
                <c:pt idx="137">
                  <c:v>1.6892156522258628</c:v>
                </c:pt>
                <c:pt idx="138">
                  <c:v>1.6979076902008736</c:v>
                </c:pt>
                <c:pt idx="139">
                  <c:v>1.7062216441310811</c:v>
                </c:pt>
                <c:pt idx="140">
                  <c:v>1.7141177813242567</c:v>
                </c:pt>
                <c:pt idx="141">
                  <c:v>1.7215637413919209</c:v>
                </c:pt>
                <c:pt idx="142">
                  <c:v>1.7285343129486574</c:v>
                </c:pt>
                <c:pt idx="143">
                  <c:v>1.7350111338111649</c:v>
                </c:pt>
                <c:pt idx="144">
                  <c:v>1.7409823274997374</c:v>
                </c:pt>
                <c:pt idx="145">
                  <c:v>1.7464420887113659</c:v>
                </c:pt>
                <c:pt idx="146">
                  <c:v>1.7513902307064422</c:v>
                </c:pt>
                <c:pt idx="147">
                  <c:v>1.7558317079860661</c:v>
                </c:pt>
                <c:pt idx="148">
                  <c:v>1.7597761279929172</c:v>
                </c:pt>
                <c:pt idx="149">
                  <c:v>1.7632372656306381</c:v>
                </c:pt>
                <c:pt idx="150">
                  <c:v>1.7662325939950656</c:v>
                </c:pt>
                <c:pt idx="151">
                  <c:v>1.7687828437334334</c:v>
                </c:pt>
                <c:pt idx="152">
                  <c:v>1.7709116018467523</c:v>
                </c:pt>
                <c:pt idx="153">
                  <c:v>1.7726449585413255</c:v>
                </c:pt>
                <c:pt idx="154">
                  <c:v>1.7740112079899557</c:v>
                </c:pt>
                <c:pt idx="155">
                  <c:v>1.7750406056992951</c:v>
                </c:pt>
                <c:pt idx="156">
                  <c:v>1.7757651817450779</c:v>
                </c:pt>
                <c:pt idx="157">
                  <c:v>1.7762186055948908</c:v>
                </c:pt>
                <c:pt idx="158">
                  <c:v>1.7764360947531976</c:v>
                </c:pt>
                <c:pt idx="159">
                  <c:v>1.7764543561909973</c:v>
                </c:pt>
                <c:pt idx="160">
                  <c:v>1.7763115466039814</c:v>
                </c:pt>
                <c:pt idx="161">
                  <c:v>1.7760472351057957</c:v>
                </c:pt>
                <c:pt idx="162">
                  <c:v>1.775702350126027</c:v>
                </c:pt>
                <c:pt idx="163">
                  <c:v>1.7753190911659726</c:v>
                </c:pt>
                <c:pt idx="164">
                  <c:v>1.7749407858001782</c:v>
                </c:pt>
                <c:pt idx="165">
                  <c:v>1.7746116730477604</c:v>
                </c:pt>
                <c:pt idx="166">
                  <c:v>1.7743765961429758</c:v>
                </c:pt>
                <c:pt idx="167">
                  <c:v>1.7742805909845913</c:v>
                </c:pt>
                <c:pt idx="168">
                  <c:v>1.7743683612930674</c:v>
                </c:pt>
                <c:pt idx="169">
                  <c:v>1.7746836378420161</c:v>
                </c:pt>
                <c:pt idx="170">
                  <c:v>1.7752684270173305</c:v>
                </c:pt>
                <c:pt idx="171">
                  <c:v>1.7761621631597047</c:v>
                </c:pt>
                <c:pt idx="172">
                  <c:v>1.777400789173371</c:v>
                </c:pt>
                <c:pt idx="173">
                  <c:v>1.7790157999579652</c:v>
                </c:pt>
                <c:pt idx="174">
                  <c:v>1.7810332922988144</c:v>
                </c:pt>
                <c:pt idx="175">
                  <c:v>1.7834730717220619</c:v>
                </c:pt>
                <c:pt idx="176">
                  <c:v>1.7863478702763342</c:v>
                </c:pt>
                <c:pt idx="177">
                  <c:v>1.7896627282649105</c:v>
                </c:pt>
                <c:pt idx="178">
                  <c:v>1.7934145871155092</c:v>
                </c:pt>
                <c:pt idx="179">
                  <c:v>1.797592129987267</c:v>
                </c:pt>
                <c:pt idx="180">
                  <c:v>1.8021758922467686</c:v>
                </c:pt>
                <c:pt idx="181">
                  <c:v>1.807138647098026</c:v>
                </c:pt>
                <c:pt idx="182">
                  <c:v>1.8124460543148242</c:v>
                </c:pt>
                <c:pt idx="183">
                  <c:v>1.8180575441368727</c:v>
                </c:pt>
                <c:pt idx="184">
                  <c:v>1.8239273955923743</c:v>
                </c:pt>
                <c:pt idx="185">
                  <c:v>1.83000595986862</c:v>
                </c:pt>
                <c:pt idx="186">
                  <c:v>1.8362409752432094</c:v>
                </c:pt>
                <c:pt idx="187">
                  <c:v>1.8425789202234413</c:v>
                </c:pt>
                <c:pt idx="188">
                  <c:v>1.8489663551306683</c:v>
                </c:pt>
                <c:pt idx="189">
                  <c:v>1.8553512083480439</c:v>
                </c:pt>
                <c:pt idx="190">
                  <c:v>1.8616839707222437</c:v>
                </c:pt>
                <c:pt idx="191">
                  <c:v>1.867918769214457</c:v>
                </c:pt>
                <c:pt idx="192">
                  <c:v>1.8740142981296337</c:v>
                </c:pt>
                <c:pt idx="193">
                  <c:v>1.8799345927016882</c:v>
                </c:pt>
                <c:pt idx="194">
                  <c:v>1.8856496353266945</c:v>
                </c:pt>
                <c:pt idx="195">
                  <c:v>1.8911357893690752</c:v>
                </c:pt>
                <c:pt idx="196">
                  <c:v>1.89637605939597</c:v>
                </c:pt>
                <c:pt idx="197">
                  <c:v>1.9013601801512152</c:v>
                </c:pt>
                <c:pt idx="198">
                  <c:v>1.9060845397799873</c:v>
                </c:pt>
                <c:pt idx="199">
                  <c:v>1.9105519459201992</c:v>
                </c:pt>
                <c:pt idx="200">
                  <c:v>1.9147712463688993</c:v>
                </c:pt>
                <c:pt idx="201">
                  <c:v>1.9187568191059281</c:v>
                </c:pt>
                <c:pt idx="202">
                  <c:v>1.9225279494276641</c:v>
                </c:pt>
                <c:pt idx="203">
                  <c:v>1.9261081146645496</c:v>
                </c:pt>
                <c:pt idx="204">
                  <c:v>1.9295241992452978</c:v>
                </c:pt>
                <c:pt idx="205">
                  <c:v>1.9328056645394649</c:v>
                </c:pt>
                <c:pt idx="206">
                  <c:v>1.9359836987907453</c:v>
                </c:pt>
                <c:pt idx="207">
                  <c:v>1.9390903724229487</c:v>
                </c:pt>
                <c:pt idx="208">
                  <c:v>1.9421578229979026</c:v>
                </c:pt>
                <c:pt idx="209">
                  <c:v>1.9452174921381724</c:v>
                </c:pt>
                <c:pt idx="210">
                  <c:v>1.9482994338763724</c:v>
                </c:pt>
                <c:pt idx="211">
                  <c:v>1.9514317102973102</c:v>
                </c:pt>
                <c:pt idx="212">
                  <c:v>1.9546398861881062</c:v>
                </c:pt>
                <c:pt idx="213">
                  <c:v>1.9579466299235651</c:v>
                </c:pt>
                <c:pt idx="214">
                  <c:v>1.9613714232210762</c:v>
                </c:pt>
                <c:pt idx="215">
                  <c:v>1.9649303779275145</c:v>
                </c:pt>
                <c:pt idx="216">
                  <c:v>1.968636153857799</c:v>
                </c:pt>
                <c:pt idx="217">
                  <c:v>1.972497968069344</c:v>
                </c:pt>
                <c:pt idx="218">
                  <c:v>1.9765216829717898</c:v>
                </c:pt>
                <c:pt idx="219">
                  <c:v>1.9807099584417858</c:v>
                </c:pt>
                <c:pt idx="220">
                  <c:v>1.9850624517047823</c:v>
                </c:pt>
                <c:pt idx="221">
                  <c:v>1.9895760481893081</c:v>
                </c:pt>
                <c:pt idx="222">
                  <c:v>1.994245106849416</c:v>
                </c:pt>
                <c:pt idx="223">
                  <c:v>1.9990617045513219</c:v>
                </c:pt>
                <c:pt idx="224">
                  <c:v>2.0040158659646576</c:v>
                </c:pt>
                <c:pt idx="225">
                  <c:v>2.0090957678935024</c:v>
                </c:pt>
                <c:pt idx="226">
                  <c:v>2.0142879100076203</c:v>
                </c:pt>
                <c:pt idx="227">
                  <c:v>2.0195772473463629</c:v>
                </c:pt>
                <c:pt idx="228">
                  <c:v>2.0249472836010609</c:v>
                </c:pt>
                <c:pt idx="229">
                  <c:v>2.0303801278539302</c:v>
                </c:pt>
                <c:pt idx="230">
                  <c:v>2.0358565209685149</c:v>
                </c:pt>
                <c:pt idx="231">
                  <c:v>2.0413558409918124</c:v>
                </c:pt>
                <c:pt idx="232">
                  <c:v>2.0468560995523348</c:v>
                </c:pt>
                <c:pt idx="233">
                  <c:v>2.052333943152532</c:v>
                </c:pt>
                <c:pt idx="234">
                  <c:v>2.0577646743223257</c:v>
                </c:pt>
                <c:pt idx="235">
                  <c:v>2.063122307732387</c:v>
                </c:pt>
                <c:pt idx="236">
                  <c:v>2.0683796755252448</c:v>
                </c:pt>
                <c:pt idx="237">
                  <c:v>2.0735085943334388</c:v>
                </c:pt>
                <c:pt idx="238">
                  <c:v>2.0784801038005218</c:v>
                </c:pt>
                <c:pt idx="239">
                  <c:v>2.0832647830401116</c:v>
                </c:pt>
                <c:pt idx="240">
                  <c:v>2.0878331475402621</c:v>
                </c:pt>
                <c:pt idx="241">
                  <c:v>2.0921561247523077</c:v>
                </c:pt>
                <c:pt idx="242">
                  <c:v>2.0962056022134137</c:v>
                </c:pt>
                <c:pt idx="243">
                  <c:v>2.0999550377551039</c:v>
                </c:pt>
                <c:pt idx="244">
                  <c:v>2.1033801173446225</c:v>
                </c:pt>
                <c:pt idx="245">
                  <c:v>2.1064594425681515</c:v>
                </c:pt>
                <c:pt idx="246">
                  <c:v>2.1091752268442447</c:v>
                </c:pt>
                <c:pt idx="247">
                  <c:v>2.1115139772772977</c:v>
                </c:pt>
                <c:pt idx="248">
                  <c:v>2.1134671377262757</c:v>
                </c:pt>
                <c:pt idx="249">
                  <c:v>2.1150316682547876</c:v>
                </c:pt>
                <c:pt idx="250">
                  <c:v>2.1162105367051343</c:v>
                </c:pt>
                <c:pt idx="251">
                  <c:v>2.1170130997364094</c:v>
                </c:pt>
                <c:pt idx="252">
                  <c:v>2.1174553532875784</c:v>
                </c:pt>
                <c:pt idx="253">
                  <c:v>2.1175600360304605</c:v>
                </c:pt>
                <c:pt idx="254">
                  <c:v>2.1173565738715272</c:v>
                </c:pt>
                <c:pt idx="255">
                  <c:v>2.1168808587919186</c:v>
                </c:pt>
                <c:pt idx="256">
                  <c:v>2.1161748610668898</c:v>
                </c:pt>
                <c:pt idx="257">
                  <c:v>2.1152860799081599</c:v>
                </c:pt>
                <c:pt idx="258">
                  <c:v>2.1142668435145295</c:v>
                </c:pt>
                <c:pt idx="259">
                  <c:v>2.1131734750698303</c:v>
                </c:pt>
                <c:pt idx="260">
                  <c:v>2.1120653460770749</c:v>
                </c:pt>
                <c:pt idx="261">
                  <c:v>2.1110038422899735</c:v>
                </c:pt>
                <c:pt idx="262">
                  <c:v>2.1100512701937655</c:v>
                </c:pt>
                <c:pt idx="263">
                  <c:v>2.1092697333815065</c:v>
                </c:pt>
                <c:pt idx="264">
                  <c:v>2.1087200082527735</c:v>
                </c:pt>
                <c:pt idx="265">
                  <c:v>2.1084604473077784</c:v>
                </c:pt>
                <c:pt idx="266">
                  <c:v>2.108545936081315</c:v>
                </c:pt>
                <c:pt idx="267">
                  <c:v>2.10902692667741</c:v>
                </c:pt>
                <c:pt idx="268">
                  <c:v>2.1099485671791327</c:v>
                </c:pt>
                <c:pt idx="269">
                  <c:v>2.1113499421767283</c:v>
                </c:pt>
                <c:pt idx="270">
                  <c:v>2.1132634355206941</c:v>
                </c:pt>
                <c:pt idx="271">
                  <c:v>2.1157142223692675</c:v>
                </c:pt>
                <c:pt idx="272">
                  <c:v>2.1187198938207419</c:v>
                </c:pt>
                <c:pt idx="273">
                  <c:v>2.122290214010766</c:v>
                </c:pt>
                <c:pt idx="274">
                  <c:v>2.1264270065787185</c:v>
                </c:pt>
                <c:pt idx="275">
                  <c:v>2.1311241648931292</c:v>
                </c:pt>
                <c:pt idx="276">
                  <c:v>2.1363677783736525</c:v>
                </c:pt>
                <c:pt idx="277">
                  <c:v>2.1421363656376009</c:v>
                </c:pt>
                <c:pt idx="278">
                  <c:v>2.1484012040045304</c:v>
                </c:pt>
                <c:pt idx="279">
                  <c:v>2.155126744082088</c:v>
                </c:pt>
                <c:pt idx="280">
                  <c:v>2.1622710977013497</c:v>
                </c:pt>
                <c:pt idx="281">
                  <c:v>2.169786587345147</c:v>
                </c:pt>
                <c:pt idx="282">
                  <c:v>2.1776203453972447</c:v>
                </c:pt>
                <c:pt idx="283">
                  <c:v>2.1857149520149717</c:v>
                </c:pt>
                <c:pt idx="284">
                  <c:v>2.1940091011737706</c:v>
                </c:pt>
                <c:pt idx="285">
                  <c:v>2.2024382854263993</c:v>
                </c:pt>
                <c:pt idx="286">
                  <c:v>2.210935491132016</c:v>
                </c:pt>
                <c:pt idx="287">
                  <c:v>2.2194318973006211</c:v>
                </c:pt>
                <c:pt idx="288">
                  <c:v>2.227857572712888</c:v>
                </c:pt>
                <c:pt idx="289">
                  <c:v>2.2361421675463702</c:v>
                </c:pt>
                <c:pt idx="290">
                  <c:v>2.2442155972845645</c:v>
                </c:pt>
                <c:pt idx="291">
                  <c:v>2.2520087181107913</c:v>
                </c:pt>
                <c:pt idx="292">
                  <c:v>2.2594539941914329</c:v>
                </c:pt>
                <c:pt idx="293">
                  <c:v>2.2664861581267086</c:v>
                </c:pt>
                <c:pt idx="294">
                  <c:v>2.27304286629052</c:v>
                </c:pt>
                <c:pt idx="295">
                  <c:v>2.2790653507057352</c:v>
                </c:pt>
                <c:pt idx="296">
                  <c:v>2.2844990684429849</c:v>
                </c:pt>
                <c:pt idx="297">
                  <c:v>2.2892943482580268</c:v>
                </c:pt>
                <c:pt idx="298">
                  <c:v>2.293407032306757</c:v>
                </c:pt>
                <c:pt idx="299">
                  <c:v>2.296799108360938</c:v>
                </c:pt>
                <c:pt idx="300">
                  <c:v>2.2994393251111815</c:v>
                </c:pt>
                <c:pt idx="301">
                  <c:v>2.3013037800647584</c:v>
                </c:pt>
                <c:pt idx="302">
                  <c:v>2.3023764664564652</c:v>
                </c:pt>
                <c:pt idx="303">
                  <c:v>2.3026497627676408</c:v>
                </c:pt>
                <c:pt idx="304">
                  <c:v>2.3021248461940873</c:v>
                </c:pt>
                <c:pt idx="305">
                  <c:v>2.3008120100223168</c:v>
                </c:pt>
                <c:pt idx="306">
                  <c:v>2.2987308646393156</c:v>
                </c:pt>
                <c:pt idx="307">
                  <c:v>2.2959104030233912</c:v>
                </c:pt>
                <c:pt idx="308">
                  <c:v>2.2923889141532179</c:v>
                </c:pt>
                <c:pt idx="309">
                  <c:v>2.2882137318117834</c:v>
                </c:pt>
                <c:pt idx="310">
                  <c:v>2.2834408115907463</c:v>
                </c:pt>
                <c:pt idx="311">
                  <c:v>2.2781341352132589</c:v>
                </c:pt>
                <c:pt idx="312">
                  <c:v>2.2723649481604316</c:v>
                </c:pt>
                <c:pt idx="313">
                  <c:v>2.2662108434941626</c:v>
                </c:pt>
                <c:pt idx="314">
                  <c:v>2.2597547111742147</c:v>
                </c:pt>
                <c:pt idx="315">
                  <c:v>2.253083577562061</c:v>
                </c:pt>
                <c:pt idx="316">
                  <c:v>2.246287363776704</c:v>
                </c:pt>
                <c:pt idx="317">
                  <c:v>2.2394575938540369</c:v>
                </c:pt>
                <c:pt idx="318">
                  <c:v>2.2326860841721814</c:v>
                </c:pt>
                <c:pt idx="319">
                  <c:v>2.2260636444310409</c:v>
                </c:pt>
                <c:pt idx="320">
                  <c:v>2.219678817862027</c:v>
                </c:pt>
                <c:pt idx="321">
                  <c:v>2.21361668465476</c:v>
                </c:pt>
                <c:pt idx="322">
                  <c:v>2.2079577482417365</c:v>
                </c:pt>
                <c:pt idx="323">
                  <c:v>2.2027769195013547</c:v>
                </c:pt>
                <c:pt idx="324">
                  <c:v>2.1981426094975127</c:v>
                </c:pt>
                <c:pt idx="325">
                  <c:v>2.1941159373588475</c:v>
                </c:pt>
                <c:pt idx="326">
                  <c:v>2.1907500564974769</c:v>
                </c:pt>
                <c:pt idx="327">
                  <c:v>2.1880895996564487</c:v>
                </c:pt>
                <c:pt idx="328">
                  <c:v>2.1861702412464785</c:v>
                </c:pt>
                <c:pt idx="329">
                  <c:v>2.1850183740082025</c:v>
                </c:pt>
                <c:pt idx="330">
                  <c:v>2.1846508960987561</c:v>
                </c:pt>
                <c:pt idx="331">
                  <c:v>2.185075104121736</c:v>
                </c:pt>
                <c:pt idx="332">
                  <c:v>2.1862886872789451</c:v>
                </c:pt>
                <c:pt idx="333">
                  <c:v>2.1882798176285934</c:v>
                </c:pt>
                <c:pt idx="334">
                  <c:v>2.1910273313295905</c:v>
                </c:pt>
                <c:pt idx="335">
                  <c:v>2.19450099571071</c:v>
                </c:pt>
                <c:pt idx="336">
                  <c:v>2.198661857029705</c:v>
                </c:pt>
                <c:pt idx="337">
                  <c:v>2.2034626639005799</c:v>
                </c:pt>
                <c:pt idx="338">
                  <c:v>2.2088483615916727</c:v>
                </c:pt>
                <c:pt idx="339">
                  <c:v>2.2147566527501441</c:v>
                </c:pt>
                <c:pt idx="340">
                  <c:v>2.2211186205902549</c:v>
                </c:pt>
                <c:pt idx="341">
                  <c:v>2.2278594111707082</c:v>
                </c:pt>
                <c:pt idx="342">
                  <c:v>2.234898972031695</c:v>
                </c:pt>
                <c:pt idx="343">
                  <c:v>2.2421528450921073</c:v>
                </c:pt>
                <c:pt idx="344">
                  <c:v>2.2495330122282042</c:v>
                </c:pt>
                <c:pt idx="345">
                  <c:v>2.2569487922600544</c:v>
                </c:pt>
                <c:pt idx="346">
                  <c:v>2.2643077880494396</c:v>
                </c:pt>
                <c:pt idx="347">
                  <c:v>2.2715168819553222</c:v>
                </c:pt>
                <c:pt idx="348">
                  <c:v>2.2784832769080143</c:v>
                </c:pt>
                <c:pt idx="349">
                  <c:v>2.2851155787835697</c:v>
                </c:pt>
                <c:pt idx="350">
                  <c:v>2.2913249135549543</c:v>
                </c:pt>
                <c:pt idx="351">
                  <c:v>2.2970260698821652</c:v>
                </c:pt>
                <c:pt idx="352">
                  <c:v>2.3021386544536355</c:v>
                </c:pt>
                <c:pt idx="353">
                  <c:v>2.3065882436460612</c:v>
                </c:pt>
                <c:pt idx="354">
                  <c:v>2.3103075111424061</c:v>
                </c:pt>
                <c:pt idx="355">
                  <c:v>2.3132373073247363</c:v>
                </c:pt>
                <c:pt idx="356">
                  <c:v>2.3153276628930568</c:v>
                </c:pt>
                <c:pt idx="357">
                  <c:v>2.3165386866557105</c:v>
                </c:pt>
                <c:pt idx="358">
                  <c:v>2.3168413262120016</c:v>
                </c:pt>
                <c:pt idx="359">
                  <c:v>2.3162179606995741</c:v>
                </c:pt>
                <c:pt idx="360">
                  <c:v>2.3146627972243854</c:v>
                </c:pt>
                <c:pt idx="361">
                  <c:v>2.3121820472076857</c:v>
                </c:pt>
                <c:pt idx="362">
                  <c:v>2.3087938656556806</c:v>
                </c:pt>
                <c:pt idx="363">
                  <c:v>2.3045280450324004</c:v>
                </c:pt>
                <c:pt idx="364">
                  <c:v>2.2994254654969097</c:v>
                </c:pt>
                <c:pt idx="365">
                  <c:v>2.2935373140320969</c:v>
                </c:pt>
                <c:pt idx="366">
                  <c:v>2.2869240955660723</c:v>
                </c:pt>
                <c:pt idx="367">
                  <c:v>2.2796544686327054</c:v>
                </c:pt>
                <c:pt idx="368">
                  <c:v>2.2718039455624544</c:v>
                </c:pt>
                <c:pt idx="369">
                  <c:v>2.2634535019504032</c:v>
                </c:pt>
                <c:pt idx="370">
                  <c:v>2.254688141811954</c:v>
                </c:pt>
                <c:pt idx="371">
                  <c:v>2.2455954633463602</c:v>
                </c:pt>
                <c:pt idx="372">
                  <c:v>2.2362642658686349</c:v>
                </c:pt>
                <c:pt idx="373">
                  <c:v>2.2267832318224769</c:v>
                </c:pt>
                <c:pt idx="374">
                  <c:v>2.2172397096362806</c:v>
                </c:pt>
                <c:pt idx="375">
                  <c:v>2.2077186144064154</c:v>
                </c:pt>
                <c:pt idx="376">
                  <c:v>2.198301454834525</c:v>
                </c:pt>
                <c:pt idx="377">
                  <c:v>2.1890654872309359</c:v>
                </c:pt>
                <c:pt idx="378">
                  <c:v>2.1800829912536575</c:v>
                </c:pt>
                <c:pt idx="379">
                  <c:v>2.171420657687539</c:v>
                </c:pt>
                <c:pt idx="380">
                  <c:v>2.1631390760662716</c:v>
                </c:pt>
                <c:pt idx="381">
                  <c:v>2.1552923091953615</c:v>
                </c:pt>
                <c:pt idx="382">
                  <c:v>2.1479275423958044</c:v>
                </c:pt>
                <c:pt idx="383">
                  <c:v>2.1410847972109335</c:v>
                </c:pt>
                <c:pt idx="384">
                  <c:v>2.1347967020136265</c:v>
                </c:pt>
                <c:pt idx="385">
                  <c:v>2.1290883150274387</c:v>
                </c:pt>
                <c:pt idx="386">
                  <c:v>2.1239769983753147</c:v>
                </c:pt>
                <c:pt idx="387">
                  <c:v>2.1194723445915642</c:v>
                </c:pt>
                <c:pt idx="388">
                  <c:v>2.1155761593459737</c:v>
                </c:pt>
                <c:pt idx="389">
                  <c:v>2.1122825057803771</c:v>
                </c:pt>
                <c:pt idx="390">
                  <c:v>2.109577816772787</c:v>
                </c:pt>
                <c:pt idx="391">
                  <c:v>2.1074410816197542</c:v>
                </c:pt>
                <c:pt idx="392">
                  <c:v>2.1058441131227186</c:v>
                </c:pt>
                <c:pt idx="393">
                  <c:v>2.1047518999839743</c:v>
                </c:pt>
                <c:pt idx="394">
                  <c:v>2.1041230478957837</c:v>
                </c:pt>
                <c:pt idx="395">
                  <c:v>2.1039103108841886</c:v>
                </c:pt>
                <c:pt idx="396">
                  <c:v>2.1040612124787641</c:v>
                </c:pt>
                <c:pt idx="397">
                  <c:v>2.1045187542258743</c:v>
                </c:pt>
                <c:pt idx="398">
                  <c:v>2.1052222070126998</c:v>
                </c:pt>
                <c:pt idx="399">
                  <c:v>2.1061079786459445</c:v>
                </c:pt>
                <c:pt idx="400">
                  <c:v>2.1071105491150321</c:v>
                </c:pt>
                <c:pt idx="401">
                  <c:v>2.10816346291596</c:v>
                </c:pt>
                <c:pt idx="402">
                  <c:v>2.1092003656546616</c:v>
                </c:pt>
                <c:pt idx="403">
                  <c:v>2.1101560698304702</c:v>
                </c:pt>
                <c:pt idx="404">
                  <c:v>2.1109676321947193</c:v>
                </c:pt>
                <c:pt idx="405">
                  <c:v>2.1115754224161414</c:v>
                </c:pt>
                <c:pt idx="406">
                  <c:v>2.1119241600699263</c:v>
                </c:pt>
                <c:pt idx="407">
                  <c:v>2.1119638943981776</c:v>
                </c:pt>
                <c:pt idx="408">
                  <c:v>2.1116508991560918</c:v>
                </c:pt>
                <c:pt idx="409">
                  <c:v>2.1109484535299616</c:v>
                </c:pt>
                <c:pt idx="410">
                  <c:v>2.1098274800072065</c:v>
                </c:pt>
                <c:pt idx="411">
                  <c:v>2.1082670116091489</c:v>
                </c:pt>
                <c:pt idx="412">
                  <c:v>2.1062544644082473</c:v>
                </c:pt>
                <c:pt idx="413">
                  <c:v>2.103785696941844</c:v>
                </c:pt>
                <c:pt idx="414">
                  <c:v>2.1008648459855803</c:v>
                </c:pt>
                <c:pt idx="415">
                  <c:v>2.0975039378718492</c:v>
                </c:pt>
                <c:pt idx="416">
                  <c:v>2.0937222855521318</c:v>
                </c:pt>
                <c:pt idx="417">
                  <c:v>2.0895456930641303</c:v>
                </c:pt>
                <c:pt idx="418">
                  <c:v>2.0850054999487186</c:v>
                </c:pt>
                <c:pt idx="419">
                  <c:v>2.0801375073815822</c:v>
                </c:pt>
                <c:pt idx="420">
                  <c:v>2.0749808343453466</c:v>
                </c:pt>
                <c:pt idx="421">
                  <c:v>2.0695767553184843</c:v>
                </c:pt>
                <c:pt idx="422">
                  <c:v>2.0639675703108318</c:v>
                </c:pt>
                <c:pt idx="423">
                  <c:v>2.0581955536767103</c:v>
                </c:pt>
                <c:pt idx="424">
                  <c:v>2.0523020204569775</c:v>
                </c:pt>
                <c:pt idx="425">
                  <c:v>2.0463265388665248</c:v>
                </c:pt>
                <c:pt idx="426">
                  <c:v>2.0403063060069848</c:v>
                </c:pt>
                <c:pt idx="427">
                  <c:v>2.0342756920737339</c:v>
                </c:pt>
                <c:pt idx="428">
                  <c:v>2.0282659472944307</c:v>
                </c:pt>
                <c:pt idx="429">
                  <c:v>2.0223050564401541</c:v>
                </c:pt>
                <c:pt idx="430">
                  <c:v>2.0164177185750267</c:v>
                </c:pt>
                <c:pt idx="431">
                  <c:v>2.0106254250451459</c:v>
                </c:pt>
                <c:pt idx="432">
                  <c:v>2.0049466065655253</c:v>
                </c:pt>
                <c:pt idx="433">
                  <c:v>1.9993968204335817</c:v>
                </c:pt>
                <c:pt idx="434">
                  <c:v>1.9939889510139186</c:v>
                </c:pt>
                <c:pt idx="435">
                  <c:v>1.9887334002534276</c:v>
                </c:pt>
                <c:pt idx="436">
                  <c:v>1.9836382496297476</c:v>
                </c:pt>
                <c:pt idx="437">
                  <c:v>1.978709380169176</c:v>
                </c:pt>
                <c:pt idx="438">
                  <c:v>1.9739505426092521</c:v>
                </c:pt>
                <c:pt idx="439">
                  <c:v>1.9693633751146056</c:v>
                </c:pt>
                <c:pt idx="440">
                  <c:v>1.9649473709426339</c:v>
                </c:pt>
                <c:pt idx="441">
                  <c:v>1.960699802922178</c:v>
                </c:pt>
                <c:pt idx="442">
                  <c:v>1.9566156154294423</c:v>
                </c:pt>
                <c:pt idx="443">
                  <c:v>1.9526872976349172</c:v>
                </c:pt>
                <c:pt idx="444">
                  <c:v>1.9489047540941973</c:v>
                </c:pt>
                <c:pt idx="445">
                  <c:v>1.9452551902245576</c:v>
                </c:pt>
                <c:pt idx="446">
                  <c:v>1.9417230308232818</c:v>
                </c:pt>
                <c:pt idx="447">
                  <c:v>1.9382898895329133</c:v>
                </c:pt>
                <c:pt idx="448">
                  <c:v>1.9349346060490062</c:v>
                </c:pt>
                <c:pt idx="449">
                  <c:v>1.9316333659232252</c:v>
                </c:pt>
                <c:pt idx="450">
                  <c:v>1.9283599150865025</c:v>
                </c:pt>
                <c:pt idx="451">
                  <c:v>1.925085877774884</c:v>
                </c:pt>
                <c:pt idx="452">
                  <c:v>1.921781182479593</c:v>
                </c:pt>
                <c:pt idx="453">
                  <c:v>1.9184145959794832</c:v>
                </c:pt>
                <c:pt idx="454">
                  <c:v>1.9149543605843344</c:v>
                </c:pt>
                <c:pt idx="455">
                  <c:v>1.9113689245741874</c:v>
                </c:pt>
                <c:pt idx="456">
                  <c:v>1.907627750631673</c:v>
                </c:pt>
                <c:pt idx="457">
                  <c:v>1.9037021820161697</c:v>
                </c:pt>
                <c:pt idx="458">
                  <c:v>1.8995663415246411</c:v>
                </c:pt>
                <c:pt idx="459">
                  <c:v>1.895198034149735</c:v>
                </c:pt>
                <c:pt idx="460">
                  <c:v>1.8905796210291073</c:v>
                </c:pt>
                <c:pt idx="461">
                  <c:v>1.8856988300469482</c:v>
                </c:pt>
                <c:pt idx="462">
                  <c:v>1.8805494675718109</c:v>
                </c:pt>
                <c:pt idx="463">
                  <c:v>1.8751319965511146</c:v>
                </c:pt>
                <c:pt idx="464">
                  <c:v>1.8694539487425748</c:v>
                </c:pt>
                <c:pt idx="465">
                  <c:v>1.8635301433710856</c:v>
                </c:pt>
                <c:pt idx="466">
                  <c:v>1.8573826909544193</c:v>
                </c:pt>
                <c:pt idx="467">
                  <c:v>1.8510407692784945</c:v>
                </c:pt>
                <c:pt idx="468">
                  <c:v>1.8445401681756739</c:v>
                </c:pt>
                <c:pt idx="469">
                  <c:v>1.8379226103391209</c:v>
                </c:pt>
                <c:pt idx="470">
                  <c:v>1.83123486621281</c:v>
                </c:pt>
                <c:pt idx="471">
                  <c:v>1.8245276912575532</c:v>
                </c:pt>
                <c:pt idx="472">
                  <c:v>1.8178546228235426</c:v>
                </c:pt>
                <c:pt idx="473">
                  <c:v>1.8112706807543022</c:v>
                </c:pt>
                <c:pt idx="474">
                  <c:v>1.8048310201678095</c:v>
                </c:pt>
                <c:pt idx="475">
                  <c:v>1.7985895863043764</c:v>
                </c:pt>
                <c:pt idx="476">
                  <c:v>1.7925978198635328</c:v>
                </c:pt>
                <c:pt idx="477">
                  <c:v>1.7869034571047466</c:v>
                </c:pt>
                <c:pt idx="478">
                  <c:v>1.7815494626152719</c:v>
                </c:pt>
                <c:pt idx="479">
                  <c:v>1.7765731246648362</c:v>
                </c:pt>
                <c:pt idx="480">
                  <c:v>1.7720053341568422</c:v>
                </c:pt>
                <c:pt idx="481">
                  <c:v>1.7678700590262975</c:v>
                </c:pt>
                <c:pt idx="482">
                  <c:v>1.7641840171255336</c:v>
                </c:pt>
                <c:pt idx="483">
                  <c:v>1.7609565426563316</c:v>
                </c:pt>
                <c:pt idx="484">
                  <c:v>1.7581896343820567</c:v>
                </c:pt>
                <c:pt idx="485">
                  <c:v>1.7558781683727895</c:v>
                </c:pt>
                <c:pt idx="486">
                  <c:v>1.7540102539612361</c:v>
                </c:pt>
                <c:pt idx="487">
                  <c:v>1.7525677088812801</c:v>
                </c:pt>
                <c:pt idx="488">
                  <c:v>1.7515266281226309</c:v>
                </c:pt>
                <c:pt idx="489">
                  <c:v>1.7508580207254263</c:v>
                </c:pt>
                <c:pt idx="490">
                  <c:v>1.7505284894053172</c:v>
                </c:pt>
                <c:pt idx="491">
                  <c:v>1.7505009293910594</c:v>
                </c:pt>
                <c:pt idx="492">
                  <c:v>1.7507352250307195</c:v>
                </c:pt>
                <c:pt idx="493">
                  <c:v>1.7511889254479116</c:v>
                </c:pt>
                <c:pt idx="494">
                  <c:v>1.7518178836837937</c:v>
                </c:pt>
                <c:pt idx="495">
                  <c:v>1.7525768472264485</c:v>
                </c:pt>
                <c:pt idx="496">
                  <c:v>1.7534199914902076</c:v>
                </c:pt>
                <c:pt idx="497">
                  <c:v>1.7543013915441765</c:v>
                </c:pt>
                <c:pt idx="498">
                  <c:v>1.7551754310783956</c:v>
                </c:pt>
                <c:pt idx="499">
                  <c:v>1.755997151110563</c:v>
                </c:pt>
                <c:pt idx="500">
                  <c:v>1.7567225441473793</c:v>
                </c:pt>
                <c:pt idx="501">
                  <c:v>1.7573088022958405</c:v>
                </c:pt>
                <c:pt idx="502">
                  <c:v>1.757714530052052</c:v>
                </c:pt>
                <c:pt idx="503">
                  <c:v>1.7578999340718298</c:v>
                </c:pt>
                <c:pt idx="504">
                  <c:v>1.7578270030612724</c:v>
                </c:pt>
                <c:pt idx="505">
                  <c:v>1.7574596909541667</c:v>
                </c:pt>
                <c:pt idx="506">
                  <c:v>1.75676411573503</c:v>
                </c:pt>
                <c:pt idx="507">
                  <c:v>1.7557087846261825</c:v>
                </c:pt>
                <c:pt idx="508">
                  <c:v>1.7542648539287855</c:v>
                </c:pt>
                <c:pt idx="509">
                  <c:v>1.7524064286782821</c:v>
                </c:pt>
                <c:pt idx="510">
                  <c:v>1.7501109035747326</c:v>
                </c:pt>
                <c:pt idx="511">
                  <c:v>1.747359342550874</c:v>
                </c:pt>
                <c:pt idx="512">
                  <c:v>1.7441368900564631</c:v>
                </c:pt>
                <c:pt idx="513">
                  <c:v>1.7404332029089262</c:v>
                </c:pt>
                <c:pt idx="514">
                  <c:v>1.7362428876507252</c:v>
                </c:pt>
                <c:pt idx="515">
                  <c:v>1.7315659250336097</c:v>
                </c:pt>
                <c:pt idx="516">
                  <c:v>1.7264080607790735</c:v>
                </c:pt>
                <c:pt idx="517">
                  <c:v>1.720781140372742</c:v>
                </c:pt>
                <c:pt idx="518">
                  <c:v>1.7147033655160284</c:v>
                </c:pt>
                <c:pt idx="519">
                  <c:v>1.7081994510856657</c:v>
                </c:pt>
                <c:pt idx="520">
                  <c:v>1.7013006640536936</c:v>
                </c:pt>
                <c:pt idx="521">
                  <c:v>1.694044729705825</c:v>
                </c:pt>
                <c:pt idx="522">
                  <c:v>1.6864755954665158</c:v>
                </c:pt>
                <c:pt idx="523">
                  <c:v>1.6786430483969363</c:v>
                </c:pt>
                <c:pt idx="524">
                  <c:v>1.6706021886016234</c:v>
                </c:pt>
                <c:pt idx="525">
                  <c:v>1.6624127669389386</c:v>
                </c:pt>
                <c:pt idx="526">
                  <c:v>1.654138401152228</c:v>
                </c:pt>
                <c:pt idx="527">
                  <c:v>1.6458456894335693</c:v>
                </c:pt>
                <c:pt idx="528">
                  <c:v>1.6376032441901409</c:v>
                </c:pt>
                <c:pt idx="529">
                  <c:v>1.6294806712048859</c:v>
                </c:pt>
                <c:pt idx="530">
                  <c:v>1.6215475203964616</c:v>
                </c:pt>
                <c:pt idx="531">
                  <c:v>1.6138722340449831</c:v>
                </c:pt>
                <c:pt idx="532">
                  <c:v>1.606521116828723</c:v>
                </c:pt>
                <c:pt idx="533">
                  <c:v>1.5995573495655186</c:v>
                </c:pt>
                <c:pt idx="534">
                  <c:v>1.5930400654702126</c:v>
                </c:pt>
                <c:pt idx="535">
                  <c:v>1.5870235043332206</c:v>
                </c:pt>
                <c:pt idx="536">
                  <c:v>1.5815562565753916</c:v>
                </c:pt>
                <c:pt idx="537">
                  <c:v>1.5766806058676988</c:v>
                </c:pt>
                <c:pt idx="538">
                  <c:v>1.5724319760792635</c:v>
                </c:pt>
                <c:pt idx="539">
                  <c:v>1.5688384858195057</c:v>
                </c:pt>
                <c:pt idx="540">
                  <c:v>1.5659206117888718</c:v>
                </c:pt>
                <c:pt idx="541">
                  <c:v>1.5636909605132931</c:v>
                </c:pt>
                <c:pt idx="542">
                  <c:v>1.5621541467400966</c:v>
                </c:pt>
                <c:pt idx="543">
                  <c:v>1.561306775729999</c:v>
                </c:pt>
                <c:pt idx="544">
                  <c:v>1.5611375258031288</c:v>
                </c:pt>
                <c:pt idx="545">
                  <c:v>1.5616273267117338</c:v>
                </c:pt>
                <c:pt idx="546">
                  <c:v>1.5627496286652194</c:v>
                </c:pt>
                <c:pt idx="547">
                  <c:v>1.5644707560969993</c:v>
                </c:pt>
                <c:pt idx="548">
                  <c:v>1.5667503395355795</c:v>
                </c:pt>
                <c:pt idx="549">
                  <c:v>1.5695418182439593</c:v>
                </c:pt>
                <c:pt idx="550">
                  <c:v>1.5727930056569932</c:v>
                </c:pt>
                <c:pt idx="551">
                  <c:v>1.5764467091187171</c:v>
                </c:pt>
                <c:pt idx="552">
                  <c:v>1.5804413950440219</c:v>
                </c:pt>
                <c:pt idx="553">
                  <c:v>1.5847118904381845</c:v>
                </c:pt>
                <c:pt idx="554">
                  <c:v>1.5891901117281768</c:v>
                </c:pt>
                <c:pt idx="555">
                  <c:v>1.5938058121001928</c:v>
                </c:pt>
                <c:pt idx="556">
                  <c:v>1.5984873389892691</c:v>
                </c:pt>
                <c:pt idx="557">
                  <c:v>1.6031623940019664</c:v>
                </c:pt>
                <c:pt idx="558">
                  <c:v>1.6077587883278306</c:v>
                </c:pt>
                <c:pt idx="559">
                  <c:v>1.6122051875516421</c:v>
                </c:pt>
                <c:pt idx="560">
                  <c:v>1.6164318406484885</c:v>
                </c:pt>
                <c:pt idx="561">
                  <c:v>1.6203712887548583</c:v>
                </c:pt>
                <c:pt idx="562">
                  <c:v>1.6239590499899965</c:v>
                </c:pt>
                <c:pt idx="563">
                  <c:v>1.6271342770895272</c:v>
                </c:pt>
                <c:pt idx="564">
                  <c:v>1.6298403848592229</c:v>
                </c:pt>
                <c:pt idx="565">
                  <c:v>1.6320256444335546</c:v>
                </c:pt>
                <c:pt idx="566">
                  <c:v>1.6336437410302036</c:v>
                </c:pt>
                <c:pt idx="567">
                  <c:v>1.6346542913572282</c:v>
                </c:pt>
                <c:pt idx="568">
                  <c:v>1.6350233161140637</c:v>
                </c:pt>
                <c:pt idx="569">
                  <c:v>1.634723662219953</c:v>
                </c:pt>
                <c:pt idx="570">
                  <c:v>1.6337353686160201</c:v>
                </c:pt>
                <c:pt idx="571">
                  <c:v>1.6320459688462645</c:v>
                </c:pt>
                <c:pt idx="572">
                  <c:v>1.6296507232563768</c:v>
                </c:pt>
                <c:pt idx="573">
                  <c:v>1.6265527736728869</c:v>
                </c:pt>
                <c:pt idx="574">
                  <c:v>1.6227632139264694</c:v>
                </c:pt>
                <c:pt idx="575">
                  <c:v>1.61830107060841</c:v>
                </c:pt>
                <c:pt idx="576">
                  <c:v>1.6131931899924066</c:v>
                </c:pt>
                <c:pt idx="577">
                  <c:v>1.607474029051827</c:v>
                </c:pt>
                <c:pt idx="578">
                  <c:v>1.6011853508363054</c:v>
                </c:pt>
                <c:pt idx="579">
                  <c:v>1.5943758269752397</c:v>
                </c:pt>
                <c:pt idx="580">
                  <c:v>1.5871005525524389</c:v>
                </c:pt>
                <c:pt idx="581">
                  <c:v>1.5794204808390289</c:v>
                </c:pt>
                <c:pt idx="582">
                  <c:v>1.5714017871883734</c:v>
                </c:pt>
                <c:pt idx="583">
                  <c:v>1.5631151726324384</c:v>
                </c:pt>
                <c:pt idx="584">
                  <c:v>1.554635118277423</c:v>
                </c:pt>
                <c:pt idx="585">
                  <c:v>1.5460391014527413</c:v>
                </c:pt>
                <c:pt idx="586">
                  <c:v>1.5374067837744327</c:v>
                </c:pt>
                <c:pt idx="587">
                  <c:v>1.528819179968526</c:v>
                </c:pt>
                <c:pt idx="588">
                  <c:v>1.52035781465095</c:v>
                </c:pt>
                <c:pt idx="589">
                  <c:v>1.5121038725117728</c:v>
                </c:pt>
                <c:pt idx="590">
                  <c:v>1.5041373457567124</c:v>
                </c:pt>
                <c:pt idx="591">
                  <c:v>1.4965361814673215</c:v>
                </c:pt>
                <c:pt idx="592">
                  <c:v>1.4893754309702394</c:v>
                </c:pt>
                <c:pt idx="593">
                  <c:v>1.482726403515974</c:v>
                </c:pt>
                <c:pt idx="594">
                  <c:v>1.4766558276389792</c:v>
                </c:pt>
                <c:pt idx="595">
                  <c:v>1.4712250254851695</c:v>
                </c:pt>
                <c:pt idx="596">
                  <c:v>1.4664891080220872</c:v>
                </c:pt>
                <c:pt idx="597">
                  <c:v>1.4624962021500361</c:v>
                </c:pt>
                <c:pt idx="598">
                  <c:v>1.4592867239678735</c:v>
                </c:pt>
                <c:pt idx="599">
                  <c:v>1.4568927153981441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C-495A-B363-357417B27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  <c:max val="2.5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excel'!$K$3:$K$601</c:f>
              <c:numCache>
                <c:formatCode>General</c:formatCode>
                <c:ptCount val="599"/>
                <c:pt idx="0">
                  <c:v>-6.7154470985673509E-2</c:v>
                </c:pt>
                <c:pt idx="1">
                  <c:v>1.459522376791683E-2</c:v>
                </c:pt>
                <c:pt idx="2">
                  <c:v>9.5759564136108866E-2</c:v>
                </c:pt>
                <c:pt idx="3">
                  <c:v>0.17537827372272097</c:v>
                </c:pt>
                <c:pt idx="4">
                  <c:v>0.25250132574599521</c:v>
                </c:pt>
                <c:pt idx="5">
                  <c:v>0.32620492707691556</c:v>
                </c:pt>
                <c:pt idx="6">
                  <c:v>0.39560714283979709</c:v>
                </c:pt>
                <c:pt idx="7">
                  <c:v>0.45988254847815313</c:v>
                </c:pt>
                <c:pt idx="8">
                  <c:v>0.51827537154388259</c:v>
                </c:pt>
                <c:pt idx="9">
                  <c:v>0.57011070620579085</c:v>
                </c:pt>
                <c:pt idx="10">
                  <c:v>0.6148035322745844</c:v>
                </c:pt>
                <c:pt idx="11">
                  <c:v>0.65186542744805698</c:v>
                </c:pt>
                <c:pt idx="12">
                  <c:v>0.68090900752203543</c:v>
                </c:pt>
                <c:pt idx="13">
                  <c:v>0.70165024937532594</c:v>
                </c:pt>
                <c:pt idx="14">
                  <c:v>0.7139089361969887</c:v>
                </c:pt>
                <c:pt idx="15">
                  <c:v>0.71760751043684901</c:v>
                </c:pt>
                <c:pt idx="16">
                  <c:v>0.71276862956141696</c:v>
                </c:pt>
                <c:pt idx="17">
                  <c:v>0.69951169924555234</c:v>
                </c:pt>
                <c:pt idx="18">
                  <c:v>0.67804861684222018</c:v>
                </c:pt>
                <c:pt idx="19">
                  <c:v>0.64867890429479758</c:v>
                </c:pt>
                <c:pt idx="20">
                  <c:v>0.61178435298724343</c:v>
                </c:pt>
                <c:pt idx="21">
                  <c:v>0.56782325081123475</c:v>
                </c:pt>
                <c:pt idx="22">
                  <c:v>0.51732421953715635</c:v>
                </c:pt>
                <c:pt idx="23">
                  <c:v>0.46087966198450619</c:v>
                </c:pt>
                <c:pt idx="24">
                  <c:v>0.39913880516605782</c:v>
                </c:pt>
                <c:pt idx="25">
                  <c:v>0.33280032752151067</c:v>
                </c:pt>
                <c:pt idx="26">
                  <c:v>0.262604574132142</c:v>
                </c:pt>
                <c:pt idx="27">
                  <c:v>0.18932539081351413</c:v>
                </c:pt>
                <c:pt idx="28">
                  <c:v>0.11376164273002294</c:v>
                </c:pt>
                <c:pt idx="29">
                  <c:v>3.6728521521007466E-2</c:v>
                </c:pt>
                <c:pt idx="30">
                  <c:v>-4.0951217617775558E-2</c:v>
                </c:pt>
                <c:pt idx="31">
                  <c:v>-0.1184559154013617</c:v>
                </c:pt>
                <c:pt idx="32">
                  <c:v>-0.19497336854012409</c:v>
                </c:pt>
                <c:pt idx="33">
                  <c:v>-0.26970868520987468</c:v>
                </c:pt>
                <c:pt idx="34">
                  <c:v>-0.34189143702722513</c:v>
                </c:pt>
                <c:pt idx="35">
                  <c:v>-0.4107819319291543</c:v>
                </c:pt>
                <c:pt idx="36">
                  <c:v>-0.4756764723938659</c:v>
                </c:pt>
                <c:pt idx="37">
                  <c:v>-0.53591151873387854</c:v>
                </c:pt>
                <c:pt idx="38">
                  <c:v>-0.59086674496002944</c:v>
                </c:pt>
                <c:pt idx="39">
                  <c:v>-0.63996705126521447</c:v>
                </c:pt>
                <c:pt idx="40">
                  <c:v>-0.68268367821577913</c:v>
                </c:pt>
                <c:pt idx="41">
                  <c:v>-0.71853464872020956</c:v>
                </c:pt>
                <c:pt idx="42">
                  <c:v>-0.74708484020478161</c:v>
                </c:pt>
                <c:pt idx="43">
                  <c:v>-0.76794605662464732</c:v>
                </c:pt>
                <c:pt idx="44">
                  <c:v>-0.78077752324215988</c:v>
                </c:pt>
                <c:pt idx="45">
                  <c:v>-0.7852872611841526</c:v>
                </c:pt>
                <c:pt idx="46">
                  <c:v>-0.78123480706306658</c:v>
                </c:pt>
                <c:pt idx="47">
                  <c:v>-0.76843571701562829</c:v>
                </c:pt>
                <c:pt idx="48">
                  <c:v>-0.74676822379810825</c:v>
                </c:pt>
                <c:pt idx="49">
                  <c:v>-0.71618228775784609</c:v>
                </c:pt>
                <c:pt idx="50">
                  <c:v>-0.67671108507775735</c:v>
                </c:pt>
                <c:pt idx="51">
                  <c:v>-0.62848470037253934</c:v>
                </c:pt>
                <c:pt idx="52">
                  <c:v>-0.57174543480386264</c:v>
                </c:pt>
                <c:pt idx="53">
                  <c:v>-0.50686372031005145</c:v>
                </c:pt>
                <c:pt idx="54">
                  <c:v>-0.43435318338773543</c:v>
                </c:pt>
                <c:pt idx="55">
                  <c:v>-0.35488299419224234</c:v>
                </c:pt>
                <c:pt idx="56">
                  <c:v>-0.2692853612219876</c:v>
                </c:pt>
                <c:pt idx="57">
                  <c:v>-0.17855599546608536</c:v>
                </c:pt>
                <c:pt idx="58">
                  <c:v>-8.3845666937321151E-2</c:v>
                </c:pt>
                <c:pt idx="59">
                  <c:v>1.3558338280989742E-2</c:v>
                </c:pt>
                <c:pt idx="60">
                  <c:v>0.11226101076235886</c:v>
                </c:pt>
                <c:pt idx="61">
                  <c:v>0.21079754251845861</c:v>
                </c:pt>
                <c:pt idx="62">
                  <c:v>0.30767799102711013</c:v>
                </c:pt>
                <c:pt idx="63">
                  <c:v>0.40143526929831597</c:v>
                </c:pt>
                <c:pt idx="64">
                  <c:v>0.49067251428974812</c:v>
                </c:pt>
                <c:pt idx="65">
                  <c:v>0.57410596503282074</c:v>
                </c:pt>
                <c:pt idx="66">
                  <c:v>0.65060015539399241</c:v>
                </c:pt>
                <c:pt idx="67">
                  <c:v>0.71919333487327453</c:v>
                </c:pt>
                <c:pt idx="68">
                  <c:v>0.77911232697879251</c:v>
                </c:pt>
                <c:pt idx="69">
                  <c:v>0.82977725970166138</c:v>
                </c:pt>
                <c:pt idx="70">
                  <c:v>0.8707975553977727</c:v>
                </c:pt>
                <c:pt idx="71">
                  <c:v>0.90196114351249734</c:v>
                </c:pt>
                <c:pt idx="72">
                  <c:v>0.9232190537761904</c:v>
                </c:pt>
                <c:pt idx="73">
                  <c:v>0.93466742817807247</c:v>
                </c:pt>
                <c:pt idx="74">
                  <c:v>0.93652866256792233</c:v>
                </c:pt>
                <c:pt idx="75">
                  <c:v>0.92913296150906299</c:v>
                </c:pt>
                <c:pt idx="76">
                  <c:v>0.91290115201855282</c:v>
                </c:pt>
                <c:pt idx="77">
                  <c:v>0.88832921311345214</c:v>
                </c:pt>
                <c:pt idx="78">
                  <c:v>0.85597467015391271</c:v>
                </c:pt>
                <c:pt idx="79">
                  <c:v>0.81644478484862781</c:v>
                </c:pt>
                <c:pt idx="80">
                  <c:v>0.77038633765820463</c:v>
                </c:pt>
                <c:pt idx="81">
                  <c:v>0.71847673552010793</c:v>
                </c:pt>
                <c:pt idx="82">
                  <c:v>0.66141616786763457</c:v>
                </c:pt>
                <c:pt idx="83">
                  <c:v>0.59992056168895336</c:v>
                </c:pt>
                <c:pt idx="84">
                  <c:v>0.53471513767593015</c:v>
                </c:pt>
                <c:pt idx="85">
                  <c:v>0.46652843254452048</c:v>
                </c:pt>
                <c:pt idx="86">
                  <c:v>0.39608671797830264</c:v>
                </c:pt>
                <c:pt idx="87">
                  <c:v>0.32410880709950907</c:v>
                </c:pt>
                <c:pt idx="88">
                  <c:v>0.25130128950459724</c:v>
                </c:pt>
                <c:pt idx="89">
                  <c:v>0.17835427197642165</c:v>
                </c:pt>
                <c:pt idx="90">
                  <c:v>0.1059377217873914</c:v>
                </c:pt>
                <c:pt idx="91">
                  <c:v>3.4698512260153566E-2</c:v>
                </c:pt>
                <c:pt idx="92">
                  <c:v>-3.4741743526011476E-2</c:v>
                </c:pt>
                <c:pt idx="93">
                  <c:v>-0.10178801363099921</c:v>
                </c:pt>
                <c:pt idx="94">
                  <c:v>-0.16587230648545676</c:v>
                </c:pt>
                <c:pt idx="95">
                  <c:v>-0.22645330248715534</c:v>
                </c:pt>
                <c:pt idx="96">
                  <c:v>-0.28301524847404524</c:v>
                </c:pt>
                <c:pt idx="97">
                  <c:v>-0.33506626539604051</c:v>
                </c:pt>
                <c:pt idx="98">
                  <c:v>-0.38213628037283731</c:v>
                </c:pt>
                <c:pt idx="99">
                  <c:v>-0.42377485467325415</c:v>
                </c:pt>
                <c:pt idx="100">
                  <c:v>-0.45954923803921238</c:v>
                </c:pt>
                <c:pt idx="101">
                  <c:v>-0.48904303647115988</c:v>
                </c:pt>
                <c:pt idx="102">
                  <c:v>-0.51185593385869466</c:v>
                </c:pt>
                <c:pt idx="103">
                  <c:v>-0.5276049549255869</c:v>
                </c:pt>
                <c:pt idx="104">
                  <c:v>-0.53592779215640629</c:v>
                </c:pt>
                <c:pt idx="105">
                  <c:v>-0.53648873260220364</c:v>
                </c:pt>
                <c:pt idx="106">
                  <c:v>-0.52898769576606763</c:v>
                </c:pt>
                <c:pt idx="107">
                  <c:v>-0.51317280866924642</c:v>
                </c:pt>
                <c:pt idx="108">
                  <c:v>-0.48885677039718289</c:v>
                </c:pt>
                <c:pt idx="109">
                  <c:v>-0.4559369654577427</c:v>
                </c:pt>
                <c:pt idx="110">
                  <c:v>-0.41441884801636425</c:v>
                </c:pt>
                <c:pt idx="111">
                  <c:v>-0.36444153037587018</c:v>
                </c:pt>
                <c:pt idx="112">
                  <c:v>-0.30630379653787876</c:v>
                </c:pt>
                <c:pt idx="113">
                  <c:v>-0.24048800514089799</c:v>
                </c:pt>
                <c:pt idx="114">
                  <c:v>-0.16767868793009169</c:v>
                </c:pt>
                <c:pt idx="115">
                  <c:v>-8.8772287563438301E-2</c:v>
                </c:pt>
                <c:pt idx="116">
                  <c:v>-4.8746280964492763E-3</c:v>
                </c:pt>
                <c:pt idx="117">
                  <c:v>8.271645945117051E-2</c:v>
                </c:pt>
                <c:pt idx="118">
                  <c:v>0.17254439063593163</c:v>
                </c:pt>
                <c:pt idx="119">
                  <c:v>0.2630419027238356</c:v>
                </c:pt>
                <c:pt idx="120">
                  <c:v>0.35259063034314775</c:v>
                </c:pt>
                <c:pt idx="121">
                  <c:v>0.43958693439091362</c:v>
                </c:pt>
                <c:pt idx="122">
                  <c:v>0.52250763664535804</c:v>
                </c:pt>
                <c:pt idx="123">
                  <c:v>0.59996933359887406</c:v>
                </c:pt>
                <c:pt idx="124">
                  <c:v>0.6707760957900194</c:v>
                </c:pt>
                <c:pt idx="125">
                  <c:v>0.73395229269794082</c:v>
                </c:pt>
                <c:pt idx="126">
                  <c:v>0.78875952466789778</c:v>
                </c:pt>
                <c:pt idx="127">
                  <c:v>0.8346986893536642</c:v>
                </c:pt>
                <c:pt idx="128">
                  <c:v>0.87149969778400727</c:v>
                </c:pt>
                <c:pt idx="129">
                  <c:v>0.89910213280848184</c:v>
                </c:pt>
                <c:pt idx="130">
                  <c:v>0.91763025593495107</c:v>
                </c:pt>
                <c:pt idx="131">
                  <c:v>0.92736539008422436</c:v>
                </c:pt>
                <c:pt idx="132">
                  <c:v>0.9287180517592234</c:v>
                </c:pt>
                <c:pt idx="133">
                  <c:v>0.92220147107509498</c:v>
                </c:pt>
                <c:pt idx="134">
                  <c:v>0.90840746077700041</c:v>
                </c:pt>
                <c:pt idx="135">
                  <c:v>0.88798505228108515</c:v>
                </c:pt>
                <c:pt idx="136">
                  <c:v>0.86162193300013867</c:v>
                </c:pt>
                <c:pt idx="137">
                  <c:v>0.83002848555926578</c:v>
                </c:pt>
                <c:pt idx="138">
                  <c:v>0.79392411877848934</c:v>
                </c:pt>
                <c:pt idx="139">
                  <c:v>0.75402555937539772</c:v>
                </c:pt>
                <c:pt idx="140">
                  <c:v>0.71103681050017087</c:v>
                </c:pt>
                <c:pt idx="141">
                  <c:v>0.66564055165823177</c:v>
                </c:pt>
                <c:pt idx="142">
                  <c:v>0.61849083347326417</c:v>
                </c:pt>
                <c:pt idx="143">
                  <c:v>0.57020699501726102</c:v>
                </c:pt>
                <c:pt idx="144">
                  <c:v>0.52136879095924293</c:v>
                </c:pt>
                <c:pt idx="145">
                  <c:v>0.47251275458219316</c:v>
                </c:pt>
                <c:pt idx="146">
                  <c:v>0.42412983820949873</c:v>
                </c:pt>
                <c:pt idx="147">
                  <c:v>0.37666436503254491</c:v>
                </c:pt>
                <c:pt idx="148">
                  <c:v>0.33051429825881551</c:v>
                </c:pt>
                <c:pt idx="149">
                  <c:v>0.28603278922919995</c:v>
                </c:pt>
                <c:pt idx="150">
                  <c:v>0.24353091118803044</c:v>
                </c:pt>
                <c:pt idx="151">
                  <c:v>0.20328142582900977</c:v>
                </c:pt>
                <c:pt idx="152">
                  <c:v>0.1655233716496517</c:v>
                </c:pt>
                <c:pt idx="153">
                  <c:v>0.1304672119476413</c:v>
                </c:pt>
                <c:pt idx="154">
                  <c:v>9.8300240309304551E-2</c:v>
                </c:pt>
                <c:pt idx="155">
                  <c:v>6.9191915599387144E-2</c:v>
                </c:pt>
                <c:pt idx="156">
                  <c:v>4.3298788208082355E-2</c:v>
                </c:pt>
                <c:pt idx="157">
                  <c:v>2.0768684768061686E-2</c:v>
                </c:pt>
                <c:pt idx="158">
                  <c:v>1.7438388562729219E-3</c:v>
                </c:pt>
                <c:pt idx="159">
                  <c:v>-1.3637311016701063E-2</c:v>
                </c:pt>
                <c:pt idx="160">
                  <c:v>-2.5239888871370263E-2</c:v>
                </c:pt>
                <c:pt idx="161">
                  <c:v>-3.293408959700219E-2</c:v>
                </c:pt>
                <c:pt idx="162">
                  <c:v>-3.6598534786141744E-2</c:v>
                </c:pt>
                <c:pt idx="163">
                  <c:v>-3.6125501378621548E-2</c:v>
                </c:pt>
                <c:pt idx="164">
                  <c:v>-3.142795282912994E-2</c:v>
                </c:pt>
                <c:pt idx="165">
                  <c:v>-2.2448190841920065E-2</c:v>
                </c:pt>
                <c:pt idx="166">
                  <c:v>-9.1678173115264106E-3</c:v>
                </c:pt>
                <c:pt idx="167">
                  <c:v>8.3814470703997383E-3</c:v>
                </c:pt>
                <c:pt idx="168">
                  <c:v>3.0106692723683253E-2</c:v>
                </c:pt>
                <c:pt idx="169">
                  <c:v>5.584325275074694E-2</c:v>
                </c:pt>
                <c:pt idx="170">
                  <c:v>8.5345514927241711E-2</c:v>
                </c:pt>
                <c:pt idx="171">
                  <c:v>0.11828007163032173</c:v>
                </c:pt>
                <c:pt idx="172">
                  <c:v>0.15422216970893715</c:v>
                </c:pt>
                <c:pt idx="173">
                  <c:v>0.19265632721770742</c:v>
                </c:pt>
                <c:pt idx="174">
                  <c:v>0.23298177315824742</c:v>
                </c:pt>
                <c:pt idx="175">
                  <c:v>0.27452304018352319</c:v>
                </c:pt>
                <c:pt idx="176">
                  <c:v>0.31654562071773829</c:v>
                </c:pt>
                <c:pt idx="177">
                  <c:v>0.35827612911351597</c:v>
                </c:pt>
                <c:pt idx="178">
                  <c:v>0.39892595881114584</c:v>
                </c:pt>
                <c:pt idx="179">
                  <c:v>0.43771705293464552</c:v>
                </c:pt>
                <c:pt idx="180">
                  <c:v>0.47390817955854053</c:v>
                </c:pt>
                <c:pt idx="181">
                  <c:v>0.50682005613302239</c:v>
                </c:pt>
                <c:pt idx="182">
                  <c:v>0.53585780597332833</c:v>
                </c:pt>
                <c:pt idx="183">
                  <c:v>0.56052952461493821</c:v>
                </c:pt>
                <c:pt idx="184">
                  <c:v>0.58046013087979287</c:v>
                </c:pt>
                <c:pt idx="185">
                  <c:v>0.5954001102719183</c:v>
                </c:pt>
                <c:pt idx="186">
                  <c:v>0.60522916358902124</c:v>
                </c:pt>
                <c:pt idx="187">
                  <c:v>0.60995510349774329</c:v>
                </c:pt>
                <c:pt idx="188">
                  <c:v>0.60970857027690972</c:v>
                </c:pt>
                <c:pt idx="189">
                  <c:v>0.60473426116815665</c:v>
                </c:pt>
                <c:pt idx="190">
                  <c:v>0.59537939953058672</c:v>
                </c:pt>
                <c:pt idx="191">
                  <c:v>0.58208013456597296</c:v>
                </c:pt>
                <c:pt idx="192">
                  <c:v>0.56534648742154991</c:v>
                </c:pt>
                <c:pt idx="193">
                  <c:v>0.54574637025038297</c:v>
                </c:pt>
                <c:pt idx="194">
                  <c:v>0.52388912064508608</c:v>
                </c:pt>
                <c:pt idx="195">
                  <c:v>0.50040892674995985</c:v>
                </c:pt>
                <c:pt idx="196">
                  <c:v>0.47594847309851401</c:v>
                </c:pt>
                <c:pt idx="197">
                  <c:v>0.45114311271771768</c:v>
                </c:pt>
                <c:pt idx="198">
                  <c:v>0.42660586200828576</c:v>
                </c:pt>
                <c:pt idx="199">
                  <c:v>0.40291351368028511</c:v>
                </c:pt>
                <c:pt idx="200">
                  <c:v>0.38059416129025886</c:v>
                </c:pt>
                <c:pt idx="201">
                  <c:v>0.36011641904881209</c:v>
                </c:pt>
                <c:pt idx="202">
                  <c:v>0.34188059672164905</c:v>
                </c:pt>
                <c:pt idx="203">
                  <c:v>0.32621204822765515</c:v>
                </c:pt>
                <c:pt idx="204">
                  <c:v>0.31335685329071311</c:v>
                </c:pt>
                <c:pt idx="205">
                  <c:v>0.30347991624397402</c:v>
                </c:pt>
                <c:pt idx="206">
                  <c:v>0.29666547908305485</c:v>
                </c:pt>
                <c:pt idx="207">
                  <c:v>0.29291995301639806</c:v>
                </c:pt>
                <c:pt idx="208">
                  <c:v>0.29217688073979942</c:v>
                </c:pt>
                <c:pt idx="209">
                  <c:v>0.29430375717345275</c:v>
                </c:pt>
                <c:pt idx="210">
                  <c:v>0.29911036531346757</c:v>
                </c:pt>
                <c:pt idx="211">
                  <c:v>0.30635823079705948</c:v>
                </c:pt>
                <c:pt idx="212">
                  <c:v>0.3157707666218566</c:v>
                </c:pt>
                <c:pt idx="213">
                  <c:v>0.32704366942013108</c:v>
                </c:pt>
                <c:pt idx="214">
                  <c:v>0.33985514026189245</c:v>
                </c:pt>
                <c:pt idx="215">
                  <c:v>0.35387553437745078</c:v>
                </c:pt>
                <c:pt idx="216">
                  <c:v>0.36877609264194716</c:v>
                </c:pt>
                <c:pt idx="217">
                  <c:v>0.38423646979006321</c:v>
                </c:pt>
                <c:pt idx="218">
                  <c:v>0.39995084644823731</c:v>
                </c:pt>
                <c:pt idx="219">
                  <c:v>0.41563249054804735</c:v>
                </c:pt>
                <c:pt idx="220">
                  <c:v>0.43101671498068589</c:v>
                </c:pt>
                <c:pt idx="221">
                  <c:v>0.44586225920531797</c:v>
                </c:pt>
                <c:pt idx="222">
                  <c:v>0.4599511998860325</c:v>
                </c:pt>
                <c:pt idx="223">
                  <c:v>0.47308756668450541</c:v>
                </c:pt>
                <c:pt idx="224">
                  <c:v>0.48509490143861994</c:v>
                </c:pt>
                <c:pt idx="225">
                  <c:v>0.49581304961847983</c:v>
                </c:pt>
                <c:pt idx="226">
                  <c:v>0.50509450988484894</c:v>
                </c:pt>
                <c:pt idx="227">
                  <c:v>0.51280068871072571</c:v>
                </c:pt>
                <c:pt idx="228">
                  <c:v>0.51879841073552391</c:v>
                </c:pt>
                <c:pt idx="229">
                  <c:v>0.52295702070034522</c:v>
                </c:pt>
                <c:pt idx="230">
                  <c:v>0.52514637921122631</c:v>
                </c:pt>
                <c:pt idx="231">
                  <c:v>0.52523600291439043</c:v>
                </c:pt>
                <c:pt idx="232">
                  <c:v>0.52309553187341384</c:v>
                </c:pt>
                <c:pt idx="233">
                  <c:v>0.51859662616553392</c:v>
                </c:pt>
                <c:pt idx="234">
                  <c:v>0.51161630429133054</c:v>
                </c:pt>
                <c:pt idx="235">
                  <c:v>0.5020416431312672</c:v>
                </c:pt>
                <c:pt idx="236">
                  <c:v>0.48977566862464011</c:v>
                </c:pt>
                <c:pt idx="237">
                  <c:v>0.47474418378865063</c:v>
                </c:pt>
                <c:pt idx="238">
                  <c:v>0.45690321125393324</c:v>
                </c:pt>
                <c:pt idx="239">
                  <c:v>0.43624667522668431</c:v>
                </c:pt>
                <c:pt idx="240">
                  <c:v>0.4128139153024129</c:v>
                </c:pt>
                <c:pt idx="241">
                  <c:v>0.38669661292453866</c:v>
                </c:pt>
                <c:pt idx="242">
                  <c:v>0.35804472015866701</c:v>
                </c:pt>
                <c:pt idx="243">
                  <c:v>0.32707100829302155</c:v>
                </c:pt>
                <c:pt idx="244">
                  <c:v>0.29405389842732238</c:v>
                </c:pt>
                <c:pt idx="245">
                  <c:v>0.25933829514688672</c:v>
                </c:pt>
                <c:pt idx="246">
                  <c:v>0.22333421524721586</c:v>
                </c:pt>
                <c:pt idx="247">
                  <c:v>0.18651308406385825</c:v>
                </c:pt>
                <c:pt idx="248">
                  <c:v>0.14940166033850755</c:v>
                </c:pt>
                <c:pt idx="249">
                  <c:v>0.11257364467665101</c:v>
                </c:pt>
                <c:pt idx="250">
                  <c:v>7.6639124142151169E-2</c:v>
                </c:pt>
                <c:pt idx="251">
                  <c:v>4.2232103261094771E-2</c:v>
                </c:pt>
                <c:pt idx="252">
                  <c:v>9.9964655916636065E-3</c:v>
                </c:pt>
                <c:pt idx="253">
                  <c:v>-1.942920499582998E-2</c:v>
                </c:pt>
                <c:pt idx="254">
                  <c:v>-4.5427443853841808E-2</c:v>
                </c:pt>
                <c:pt idx="255">
                  <c:v>-6.7417816649977175E-2</c:v>
                </c:pt>
                <c:pt idx="256">
                  <c:v>-8.4872348843285844E-2</c:v>
                </c:pt>
                <c:pt idx="257">
                  <c:v>-9.7329906135254246E-2</c:v>
                </c:pt>
                <c:pt idx="258">
                  <c:v>-0.1044089955567457</c:v>
                </c:pt>
                <c:pt idx="259">
                  <c:v>-0.10581852406828617</c:v>
                </c:pt>
                <c:pt idx="260">
                  <c:v>-0.10136614489676785</c:v>
                </c:pt>
                <c:pt idx="261">
                  <c:v>-9.0963934657749546E-2</c:v>
                </c:pt>
                <c:pt idx="262">
                  <c:v>-7.4631268127582362E-2</c:v>
                </c:pt>
                <c:pt idx="263">
                  <c:v>-5.249488294780838E-2</c:v>
                </c:pt>
                <c:pt idx="264">
                  <c:v>-2.4786244457747072E-2</c:v>
                </c:pt>
                <c:pt idx="265">
                  <c:v>8.1635765323325015E-3</c:v>
                </c:pt>
                <c:pt idx="266">
                  <c:v>4.5931218569538648E-2</c:v>
                </c:pt>
                <c:pt idx="267">
                  <c:v>8.8010184961719251E-2</c:v>
                </c:pt>
                <c:pt idx="268">
                  <c:v>0.13382145479564231</c:v>
                </c:pt>
                <c:pt idx="269">
                  <c:v>0.18272515455935207</c:v>
                </c:pt>
                <c:pt idx="270">
                  <c:v>0.23403290484904588</c:v>
                </c:pt>
                <c:pt idx="271">
                  <c:v>0.28702048128740038</c:v>
                </c:pt>
                <c:pt idx="272">
                  <c:v>0.34094046399788058</c:v>
                </c:pt>
                <c:pt idx="273">
                  <c:v>0.39503459144127523</c:v>
                </c:pt>
                <c:pt idx="274">
                  <c:v>0.44854557853418942</c:v>
                </c:pt>
                <c:pt idx="275">
                  <c:v>0.50072820305315624</c:v>
                </c:pt>
                <c:pt idx="276">
                  <c:v>0.55085950662859962</c:v>
                </c:pt>
                <c:pt idx="277">
                  <c:v>0.59824799626115055</c:v>
                </c:pt>
                <c:pt idx="278">
                  <c:v>0.64224176898357022</c:v>
                </c:pt>
                <c:pt idx="279">
                  <c:v>0.6822355162211825</c:v>
                </c:pt>
                <c:pt idx="280">
                  <c:v>0.71767639593976562</c:v>
                </c:pt>
                <c:pt idx="281">
                  <c:v>0.74806879018637562</c:v>
                </c:pt>
                <c:pt idx="282">
                  <c:v>0.77297799335737072</c:v>
                </c:pt>
                <c:pt idx="283">
                  <c:v>0.79203290241859758</c:v>
                </c:pt>
                <c:pt idx="284">
                  <c:v>0.80492780402293562</c:v>
                </c:pt>
                <c:pt idx="285">
                  <c:v>0.81142337431053635</c:v>
                </c:pt>
                <c:pt idx="286">
                  <c:v>0.81134702414997739</c:v>
                </c:pt>
                <c:pt idx="287">
                  <c:v>0.80459273445007307</c:v>
                </c:pt>
                <c:pt idx="288">
                  <c:v>0.79112053155736251</c:v>
                </c:pt>
                <c:pt idx="289">
                  <c:v>0.77095575032324337</c:v>
                </c:pt>
                <c:pt idx="290">
                  <c:v>0.74418822096382886</c:v>
                </c:pt>
                <c:pt idx="291">
                  <c:v>0.71097149455077857</c:v>
                </c:pt>
                <c:pt idx="292">
                  <c:v>0.67152219055901219</c:v>
                </c:pt>
                <c:pt idx="293">
                  <c:v>0.62611950880893907</c:v>
                </c:pt>
                <c:pt idx="294">
                  <c:v>0.5751048986252455</c:v>
                </c:pt>
                <c:pt idx="295">
                  <c:v>0.51888182234963476</c:v>
                </c:pt>
                <c:pt idx="296">
                  <c:v>0.45791549164362566</c:v>
                </c:pt>
                <c:pt idx="297">
                  <c:v>0.39273239743836236</c:v>
                </c:pt>
                <c:pt idx="298">
                  <c:v>0.3239194028199362</c:v>
                </c:pt>
                <c:pt idx="299">
                  <c:v>0.25212212798116457</c:v>
                </c:pt>
                <c:pt idx="300">
                  <c:v>0.17804233322036031</c:v>
                </c:pt>
                <c:pt idx="301">
                  <c:v>0.10243400497652469</c:v>
                </c:pt>
                <c:pt idx="302">
                  <c:v>2.6097875311423064E-2</c:v>
                </c:pt>
                <c:pt idx="303">
                  <c:v>-5.0125840435137022E-2</c:v>
                </c:pt>
                <c:pt idx="304">
                  <c:v>-0.1253666197242666</c:v>
                </c:pt>
                <c:pt idx="305">
                  <c:v>-0.19873474499850935</c:v>
                </c:pt>
                <c:pt idx="306">
                  <c:v>-0.26933424478519569</c:v>
                </c:pt>
                <c:pt idx="307">
                  <c:v>-0.3362774164387084</c:v>
                </c:pt>
                <c:pt idx="308">
                  <c:v>-0.3987005447695704</c:v>
                </c:pt>
                <c:pt idx="309">
                  <c:v>-0.45578030769679423</c:v>
                </c:pt>
                <c:pt idx="310">
                  <c:v>-0.50675026611966612</c:v>
                </c:pt>
                <c:pt idx="311">
                  <c:v>-0.55091678224754304</c:v>
                </c:pt>
                <c:pt idx="312">
                  <c:v>-0.58767370676496411</c:v>
                </c:pt>
                <c:pt idx="313">
                  <c:v>-0.61651522318503305</c:v>
                </c:pt>
                <c:pt idx="314">
                  <c:v>-0.63704633424044732</c:v>
                </c:pt>
                <c:pt idx="315">
                  <c:v>-0.64899061094930854</c:v>
                </c:pt>
                <c:pt idx="316">
                  <c:v>-0.6521949860236973</c:v>
                </c:pt>
                <c:pt idx="317">
                  <c:v>-0.6466315428371554</c:v>
                </c:pt>
                <c:pt idx="318">
                  <c:v>-0.63239641207843522</c:v>
                </c:pt>
                <c:pt idx="319">
                  <c:v>-0.6097060255458121</c:v>
                </c:pt>
                <c:pt idx="320">
                  <c:v>-0.57889107937084172</c:v>
                </c:pt>
                <c:pt idx="321">
                  <c:v>-0.54038862166524648</c:v>
                </c:pt>
                <c:pt idx="322">
                  <c:v>-0.49473270200659636</c:v>
                </c:pt>
                <c:pt idx="323">
                  <c:v>-0.44254400695900081</c:v>
                </c:pt>
                <c:pt idx="324">
                  <c:v>-0.38451886504739352</c:v>
                </c:pt>
                <c:pt idx="325">
                  <c:v>-0.32141794616732</c:v>
                </c:pt>
                <c:pt idx="326">
                  <c:v>-0.25405491427937449</c:v>
                </c:pt>
                <c:pt idx="327">
                  <c:v>-0.18328522710705009</c:v>
                </c:pt>
                <c:pt idx="328">
                  <c:v>-0.10999521885433966</c:v>
                </c:pt>
                <c:pt idx="329">
                  <c:v>-3.5091555459288729E-2</c:v>
                </c:pt>
                <c:pt idx="330">
                  <c:v>4.0508882253897982E-2</c:v>
                </c:pt>
                <c:pt idx="331">
                  <c:v>0.11588865499373793</c:v>
                </c:pt>
                <c:pt idx="332">
                  <c:v>0.19013894249208893</c:v>
                </c:pt>
                <c:pt idx="333">
                  <c:v>0.26236823203584048</c:v>
                </c:pt>
                <c:pt idx="334">
                  <c:v>0.33171051413845193</c:v>
                </c:pt>
                <c:pt idx="335">
                  <c:v>0.39733298786274662</c:v>
                </c:pt>
                <c:pt idx="336">
                  <c:v>0.45844328659756672</c:v>
                </c:pt>
                <c:pt idx="337">
                  <c:v>0.51429624572162302</c:v>
                </c:pt>
                <c:pt idx="338">
                  <c:v>0.56420024585811435</c:v>
                </c:pt>
                <c:pt idx="339">
                  <c:v>0.60752317772718001</c:v>
                </c:pt>
                <c:pt idx="340">
                  <c:v>0.64369808473585688</c:v>
                </c:pt>
                <c:pt idx="341">
                  <c:v>0.67222854493337114</c:v>
                </c:pt>
                <c:pt idx="342">
                  <c:v>0.69269385247545756</c:v>
                </c:pt>
                <c:pt idx="343">
                  <c:v>0.70475404833250754</c:v>
                </c:pt>
                <c:pt idx="344">
                  <c:v>0.70815482937067686</c:v>
                </c:pt>
                <c:pt idx="345">
                  <c:v>0.70273233364385446</c:v>
                </c:pt>
                <c:pt idx="346">
                  <c:v>0.68841775820092932</c:v>
                </c:pt>
                <c:pt idx="347">
                  <c:v>0.66524171535083021</c:v>
                </c:pt>
                <c:pt idx="348">
                  <c:v>0.63333817654337554</c:v>
                </c:pt>
                <c:pt idx="349">
                  <c:v>0.59294779330693848</c:v>
                </c:pt>
                <c:pt idx="350">
                  <c:v>0.54442032648915095</c:v>
                </c:pt>
                <c:pt idx="351">
                  <c:v>0.48821586391491911</c:v>
                </c:pt>
                <c:pt idx="352">
                  <c:v>0.42490446882169136</c:v>
                </c:pt>
                <c:pt idx="353">
                  <c:v>0.35516388403458332</c:v>
                </c:pt>
                <c:pt idx="354">
                  <c:v>0.27977492680177357</c:v>
                </c:pt>
                <c:pt idx="355">
                  <c:v>0.19961425291072449</c:v>
                </c:pt>
                <c:pt idx="356">
                  <c:v>0.11564425081684916</c:v>
                </c:pt>
                <c:pt idx="357">
                  <c:v>2.8899948815316278E-2</c:v>
                </c:pt>
                <c:pt idx="358">
                  <c:v>-5.9527021593507097E-2</c:v>
                </c:pt>
                <c:pt idx="359">
                  <c:v>-0.14850717263535032</c:v>
                </c:pt>
                <c:pt idx="360">
                  <c:v>-0.23689417663983298</c:v>
                </c:pt>
                <c:pt idx="361">
                  <c:v>-0.32354750525663395</c:v>
                </c:pt>
                <c:pt idx="362">
                  <c:v>-0.40735586312303446</c:v>
                </c:pt>
                <c:pt idx="363">
                  <c:v>-0.48726045335573032</c:v>
                </c:pt>
                <c:pt idx="364">
                  <c:v>-0.56227704677924562</c:v>
                </c:pt>
                <c:pt idx="365">
                  <c:v>-0.63151584516864845</c:v>
                </c:pt>
                <c:pt idx="366">
                  <c:v>-0.69419823652759771</c:v>
                </c:pt>
                <c:pt idx="367">
                  <c:v>-0.74966973149244809</c:v>
                </c:pt>
                <c:pt idx="368">
                  <c:v>-0.79740862672085133</c:v>
                </c:pt>
                <c:pt idx="369">
                  <c:v>-0.83703023640890994</c:v>
                </c:pt>
                <c:pt idx="370">
                  <c:v>-0.86828683424669073</c:v>
                </c:pt>
                <c:pt idx="371">
                  <c:v>-0.89106372212796092</c:v>
                </c:pt>
                <c:pt idx="372">
                  <c:v>-0.90537206044115603</c:v>
                </c:pt>
                <c:pt idx="373">
                  <c:v>-0.91133923826419372</c:v>
                </c:pt>
                <c:pt idx="374">
                  <c:v>-0.90919762168902896</c:v>
                </c:pt>
                <c:pt idx="375">
                  <c:v>-0.89927249745090632</c:v>
                </c:pt>
                <c:pt idx="376">
                  <c:v>-0.8819699390086907</c:v>
                </c:pt>
                <c:pt idx="377">
                  <c:v>-0.85776518165215399</c:v>
                </c:pt>
                <c:pt idx="378">
                  <c:v>-0.82719192345515835</c:v>
                </c:pt>
                <c:pt idx="379">
                  <c:v>-0.79083279098621528</c:v>
                </c:pt>
                <c:pt idx="380">
                  <c:v>-0.74931104087704259</c:v>
                </c:pt>
                <c:pt idx="381">
                  <c:v>-0.70328342452115522</c:v>
                </c:pt>
                <c:pt idx="382">
                  <c:v>-0.65343403229428476</c:v>
                </c:pt>
                <c:pt idx="383">
                  <c:v>-0.60046885997028943</c:v>
                </c:pt>
                <c:pt idx="384">
                  <c:v>-0.5451108035599419</c:v>
                </c:pt>
                <c:pt idx="385">
                  <c:v>-0.48809478653606592</c:v>
                </c:pt>
                <c:pt idx="386">
                  <c:v>-0.43016274996090442</c:v>
                </c:pt>
                <c:pt idx="387">
                  <c:v>-0.37205828462246726</c:v>
                </c:pt>
                <c:pt idx="388">
                  <c:v>-0.31452074747815956</c:v>
                </c:pt>
                <c:pt idx="389">
                  <c:v>-0.25827877505056951</c:v>
                </c:pt>
                <c:pt idx="390">
                  <c:v>-0.20404317701003344</c:v>
                </c:pt>
                <c:pt idx="391">
                  <c:v>-0.15249925815915141</c:v>
                </c:pt>
                <c:pt idx="392">
                  <c:v>-0.1042986719646419</c:v>
                </c:pt>
                <c:pt idx="393">
                  <c:v>-6.0050950985509395E-2</c:v>
                </c:pt>
                <c:pt idx="394">
                  <c:v>-2.0314888184383185E-2</c:v>
                </c:pt>
                <c:pt idx="395">
                  <c:v>1.441004081828747E-2</c:v>
                </c:pt>
                <c:pt idx="396">
                  <c:v>4.3692018434095377E-2</c:v>
                </c:pt>
                <c:pt idx="397">
                  <c:v>6.7174792953027349E-2</c:v>
                </c:pt>
                <c:pt idx="398">
                  <c:v>8.4584960328881298E-2</c:v>
                </c:pt>
                <c:pt idx="399">
                  <c:v>9.5738427571960022E-2</c:v>
                </c:pt>
                <c:pt idx="400">
                  <c:v>0.10054586164040766</c:v>
                </c:pt>
                <c:pt idx="401">
                  <c:v>9.9016917821930728E-2</c:v>
                </c:pt>
                <c:pt idx="402">
                  <c:v>9.1263026228101882E-2</c:v>
                </c:pt>
                <c:pt idx="403">
                  <c:v>7.7498497138550226E-2</c:v>
                </c:pt>
                <c:pt idx="404">
                  <c:v>5.8039690861346867E-2</c:v>
                </c:pt>
                <c:pt idx="405">
                  <c:v>3.3301992865287705E-2</c:v>
                </c:pt>
                <c:pt idx="406">
                  <c:v>3.7943488509703245E-3</c:v>
                </c:pt>
                <c:pt idx="407">
                  <c:v>-2.9888843965312346E-2</c:v>
                </c:pt>
                <c:pt idx="408">
                  <c:v>-6.7078616191141596E-2</c:v>
                </c:pt>
                <c:pt idx="409">
                  <c:v>-0.10704508633296436</c:v>
                </c:pt>
                <c:pt idx="410">
                  <c:v>-0.14901375545374265</c:v>
                </c:pt>
                <c:pt idx="411">
                  <c:v>-0.19218410113754889</c:v>
                </c:pt>
                <c:pt idx="412">
                  <c:v>-0.23574992737351746</c:v>
                </c:pt>
                <c:pt idx="413">
                  <c:v>-0.27892072063443529</c:v>
                </c:pt>
                <c:pt idx="414">
                  <c:v>-0.32094308374678054</c:v>
                </c:pt>
                <c:pt idx="415">
                  <c:v>-0.36112119584277297</c:v>
                </c:pt>
                <c:pt idx="416">
                  <c:v>-0.3988352038475505</c:v>
                </c:pt>
                <c:pt idx="417">
                  <c:v>-0.43355650614573377</c:v>
                </c:pt>
                <c:pt idx="418">
                  <c:v>-0.46485904799662148</c:v>
                </c:pt>
                <c:pt idx="419">
                  <c:v>-0.4924260021753501</c:v>
                </c:pt>
                <c:pt idx="420">
                  <c:v>-0.51605153399062964</c:v>
                </c:pt>
                <c:pt idx="421">
                  <c:v>-0.5356377124109083</c:v>
                </c:pt>
                <c:pt idx="422">
                  <c:v>-0.55118698735745075</c:v>
                </c:pt>
                <c:pt idx="423">
                  <c:v>-0.56279096651805527</c:v>
                </c:pt>
                <c:pt idx="424">
                  <c:v>-0.57061645948509987</c:v>
                </c:pt>
                <c:pt idx="425">
                  <c:v>-0.57488989089602915</c:v>
                </c:pt>
                <c:pt idx="426">
                  <c:v>-0.57588121041344131</c:v>
                </c:pt>
                <c:pt idx="427">
                  <c:v>-0.57388835300809649</c:v>
                </c:pt>
                <c:pt idx="428">
                  <c:v>-0.56922314681362884</c:v>
                </c:pt>
                <c:pt idx="429">
                  <c:v>-0.56219935373226781</c:v>
                </c:pt>
                <c:pt idx="430">
                  <c:v>-0.55312328827184565</c:v>
                </c:pt>
                <c:pt idx="431">
                  <c:v>-0.54228721917193168</c:v>
                </c:pt>
                <c:pt idx="432">
                  <c:v>-0.52996553760100118</c:v>
                </c:pt>
                <c:pt idx="433">
                  <c:v>-0.51641348984092827</c:v>
                </c:pt>
                <c:pt idx="434">
                  <c:v>-0.50186812932150759</c:v>
                </c:pt>
                <c:pt idx="435">
                  <c:v>-0.48655104453385961</c:v>
                </c:pt>
                <c:pt idx="436">
                  <c:v>-0.47067236310279076</c:v>
                </c:pt>
                <c:pt idx="437">
                  <c:v>-0.45443551261995757</c:v>
                </c:pt>
                <c:pt idx="438">
                  <c:v>-0.43804222893807293</c:v>
                </c:pt>
                <c:pt idx="439">
                  <c:v>-0.42169733561023059</c:v>
                </c:pt>
                <c:pt idx="440">
                  <c:v>-0.40561286794476747</c:v>
                </c:pt>
                <c:pt idx="441">
                  <c:v>-0.39001117678979419</c:v>
                </c:pt>
                <c:pt idx="442">
                  <c:v>-0.37512671702071054</c:v>
                </c:pt>
                <c:pt idx="443">
                  <c:v>-0.36120630117953906</c:v>
                </c:pt>
                <c:pt idx="444">
                  <c:v>-0.34850767798964255</c:v>
                </c:pt>
                <c:pt idx="445">
                  <c:v>-0.33729637710093424</c:v>
                </c:pt>
                <c:pt idx="446">
                  <c:v>-0.32784084401702429</c:v>
                </c:pt>
                <c:pt idx="447">
                  <c:v>-0.32040597116303815</c:v>
                </c:pt>
                <c:pt idx="448">
                  <c:v>-0.31524521061081728</c:v>
                </c:pt>
                <c:pt idx="449">
                  <c:v>-0.31259152897963133</c:v>
                </c:pt>
                <c:pt idx="450">
                  <c:v>-0.31264753320682692</c:v>
                </c:pt>
                <c:pt idx="451">
                  <c:v>-0.31557515499486499</c:v>
                </c:pt>
                <c:pt idx="452">
                  <c:v>-0.32148532970335025</c:v>
                </c:pt>
                <c:pt idx="453">
                  <c:v>-0.33042814043967444</c:v>
                </c:pt>
                <c:pt idx="454">
                  <c:v>-0.3423839184927514</c:v>
                </c:pt>
                <c:pt idx="455">
                  <c:v>-0.35725579555065534</c:v>
                </c:pt>
                <c:pt idx="456">
                  <c:v>-0.37486418976225538</c:v>
                </c:pt>
                <c:pt idx="457">
                  <c:v>-0.39494367483983422</c:v>
                </c:pt>
                <c:pt idx="458">
                  <c:v>-0.41714262699665439</c:v>
                </c:pt>
                <c:pt idx="459">
                  <c:v>-0.44102596643302039</c:v>
                </c:pt>
                <c:pt idx="460">
                  <c:v>-0.46608120660538055</c:v>
                </c:pt>
                <c:pt idx="461">
                  <c:v>-0.49172789501401187</c:v>
                </c:pt>
                <c:pt idx="462">
                  <c:v>-0.51733037520054037</c:v>
                </c:pt>
                <c:pt idx="463">
                  <c:v>-0.54221362550473406</c:v>
                </c:pt>
                <c:pt idx="464">
                  <c:v>-0.56568174407209437</c:v>
                </c:pt>
                <c:pt idx="465">
                  <c:v>-0.58703846372079138</c:v>
                </c:pt>
                <c:pt idx="466">
                  <c:v>-0.60560891005504569</c:v>
                </c:pt>
                <c:pt idx="467">
                  <c:v>-0.62076167914951297</c:v>
                </c:pt>
                <c:pt idx="468">
                  <c:v>-0.63193022453035563</c:v>
                </c:pt>
                <c:pt idx="469">
                  <c:v>-0.63863252150170136</c:v>
                </c:pt>
                <c:pt idx="470">
                  <c:v>-0.64048802898676382</c:v>
                </c:pt>
                <c:pt idx="471">
                  <c:v>-0.63723109611796913</c:v>
                </c:pt>
                <c:pt idx="472">
                  <c:v>-0.62872015521017499</c:v>
                </c:pt>
                <c:pt idx="473">
                  <c:v>-0.6149422885046204</c:v>
                </c:pt>
                <c:pt idx="474">
                  <c:v>-0.59601303080791623</c:v>
                </c:pt>
                <c:pt idx="475">
                  <c:v>-0.57217154814742899</c:v>
                </c:pt>
                <c:pt idx="476">
                  <c:v>-0.5437715884915364</c:v>
                </c:pt>
                <c:pt idx="477">
                  <c:v>-0.51126881297200144</c:v>
                </c:pt>
                <c:pt idx="478">
                  <c:v>-0.4752052699845824</c:v>
                </c:pt>
                <c:pt idx="479">
                  <c:v>-0.43619186301328522</c:v>
                </c:pt>
                <c:pt idx="480">
                  <c:v>-0.39488968684271181</c:v>
                </c:pt>
                <c:pt idx="481">
                  <c:v>-0.3519910733702451</c:v>
                </c:pt>
                <c:pt idx="482">
                  <c:v>-0.30820110928583544</c:v>
                </c:pt>
                <c:pt idx="483">
                  <c:v>-0.26422027735963427</c:v>
                </c:pt>
                <c:pt idx="484">
                  <c:v>-0.22072874469825601</c:v>
                </c:pt>
                <c:pt idx="485">
                  <c:v>-0.17837268712279028</c:v>
                </c:pt>
                <c:pt idx="486">
                  <c:v>-0.13775290806473484</c:v>
                </c:pt>
                <c:pt idx="487">
                  <c:v>-9.9415889338125632E-2</c:v>
                </c:pt>
                <c:pt idx="488">
                  <c:v>-6.3847303351755411E-2</c:v>
                </c:pt>
                <c:pt idx="489">
                  <c:v>-3.146792309937127E-2</c:v>
                </c:pt>
                <c:pt idx="490">
                  <c:v>-2.631787500492414E-3</c:v>
                </c:pt>
                <c:pt idx="491">
                  <c:v>2.2373585518074585E-2</c:v>
                </c:pt>
                <c:pt idx="492">
                  <c:v>4.3325198447382897E-2</c:v>
                </c:pt>
                <c:pt idx="493">
                  <c:v>6.0061087343391835E-2</c:v>
                </c:pt>
                <c:pt idx="494">
                  <c:v>7.2475679664029874E-2</c:v>
                </c:pt>
                <c:pt idx="495">
                  <c:v>8.0514346390101396E-2</c:v>
                </c:pt>
                <c:pt idx="496">
                  <c:v>8.41675052583752E-2</c:v>
                </c:pt>
                <c:pt idx="497">
                  <c:v>8.3464627397219868E-2</c:v>
                </c:pt>
                <c:pt idx="498">
                  <c:v>7.8468482974244316E-2</c:v>
                </c:pt>
                <c:pt idx="499">
                  <c:v>6.9269932496252351E-2</c:v>
                </c:pt>
                <c:pt idx="500">
                  <c:v>5.5983529353306055E-2</c:v>
                </c:pt>
                <c:pt idx="501">
                  <c:v>3.874414677038665E-2</c:v>
                </c:pt>
                <c:pt idx="502">
                  <c:v>1.7704779730040445E-2</c:v>
                </c:pt>
                <c:pt idx="503">
                  <c:v>-6.9643985009371703E-3</c:v>
                </c:pt>
                <c:pt idx="504">
                  <c:v>-3.5075722502025189E-2</c:v>
                </c:pt>
                <c:pt idx="505">
                  <c:v>-6.6422540650696374E-2</c:v>
                </c:pt>
                <c:pt idx="506">
                  <c:v>-0.10077669754303643</c:v>
                </c:pt>
                <c:pt idx="507">
                  <c:v>-0.13788522478371726</c:v>
                </c:pt>
                <c:pt idx="508">
                  <c:v>-0.1774665389906453</c:v>
                </c:pt>
                <c:pt idx="509">
                  <c:v>-0.2192065003328596</c:v>
                </c:pt>
                <c:pt idx="510">
                  <c:v>-0.26275472289966051</c:v>
                </c:pt>
                <c:pt idx="511">
                  <c:v>-0.30772154601858065</c:v>
                </c:pt>
                <c:pt idx="512">
                  <c:v>-0.35367607031785009</c:v>
                </c:pt>
                <c:pt idx="513">
                  <c:v>-0.4001456318736501</c:v>
                </c:pt>
                <c:pt idx="514">
                  <c:v>-0.44661703150196136</c:v>
                </c:pt>
                <c:pt idx="515">
                  <c:v>-0.49253975514386167</c:v>
                </c:pt>
                <c:pt idx="516">
                  <c:v>-0.53733131823138913</c:v>
                </c:pt>
                <c:pt idx="517">
                  <c:v>-0.5803847468673603</c:v>
                </c:pt>
                <c:pt idx="518">
                  <c:v>-0.62107807862335851</c:v>
                </c:pt>
                <c:pt idx="519">
                  <c:v>-0.65878563448597605</c:v>
                </c:pt>
                <c:pt idx="520">
                  <c:v>-0.6928906909281376</c:v>
                </c:pt>
                <c:pt idx="521">
                  <c:v>-0.72279907746729966</c:v>
                </c:pt>
                <c:pt idx="522">
                  <c:v>-0.74795314987410799</c:v>
                </c:pt>
                <c:pt idx="523">
                  <c:v>-0.76784554987976927</c:v>
                </c:pt>
                <c:pt idx="524">
                  <c:v>-0.78203216320807778</c:v>
                </c:pt>
                <c:pt idx="525">
                  <c:v>-0.79014372954327006</c:v>
                </c:pt>
                <c:pt idx="526">
                  <c:v>-0.79189563699636578</c:v>
                </c:pt>
                <c:pt idx="527">
                  <c:v>-0.78709554219354927</c:v>
                </c:pt>
                <c:pt idx="528">
                  <c:v>-0.77564858473681408</c:v>
                </c:pt>
                <c:pt idx="529">
                  <c:v>-0.75756009927252377</c:v>
                </c:pt>
                <c:pt idx="530">
                  <c:v>-0.73293585749012802</c:v>
                </c:pt>
                <c:pt idx="531">
                  <c:v>-0.70197998532944073</c:v>
                </c:pt>
                <c:pt idx="532">
                  <c:v>-0.66499078948829593</c:v>
                </c:pt>
                <c:pt idx="533">
                  <c:v>-0.6223547875812897</c:v>
                </c:pt>
                <c:pt idx="534">
                  <c:v>-0.57453926722012305</c:v>
                </c:pt>
                <c:pt idx="535">
                  <c:v>-0.52208370345994304</c:v>
                </c:pt>
                <c:pt idx="536">
                  <c:v>-0.46559034655128434</c:v>
                </c:pt>
                <c:pt idx="537">
                  <c:v>-0.40571425931816235</c:v>
                </c:pt>
                <c:pt idx="538">
                  <c:v>-0.34315304267582536</c:v>
                </c:pt>
                <c:pt idx="539">
                  <c:v>-0.27863644517691716</c:v>
                </c:pt>
                <c:pt idx="540">
                  <c:v>-0.21291601312769179</c:v>
                </c:pt>
                <c:pt idx="541">
                  <c:v>-0.14675490516956638</c:v>
                </c:pt>
                <c:pt idx="542">
                  <c:v>-8.0917970933880867E-2</c:v>
                </c:pt>
                <c:pt idx="543">
                  <c:v>-1.616217748759801E-2</c:v>
                </c:pt>
                <c:pt idx="544">
                  <c:v>4.6772541441228027E-2</c:v>
                </c:pt>
                <c:pt idx="545">
                  <c:v>0.10717194212335572</c:v>
                </c:pt>
                <c:pt idx="546">
                  <c:v>0.16435556307529595</c:v>
                </c:pt>
                <c:pt idx="547">
                  <c:v>0.21768418346428078</c:v>
                </c:pt>
                <c:pt idx="548">
                  <c:v>0.26656658098465602</c:v>
                </c:pt>
                <c:pt idx="549">
                  <c:v>0.31046552862149557</c:v>
                </c:pt>
                <c:pt idx="550">
                  <c:v>0.34890297991519603</c:v>
                </c:pt>
                <c:pt idx="551">
                  <c:v>0.38146440666713138</c:v>
                </c:pt>
                <c:pt idx="552">
                  <c:v>0.40780227085928766</c:v>
                </c:pt>
                <c:pt idx="553">
                  <c:v>0.42763863273698444</c:v>
                </c:pt>
                <c:pt idx="554">
                  <c:v>0.44076691802246554</c:v>
                </c:pt>
                <c:pt idx="555">
                  <c:v>0.44705288736847021</c:v>
                </c:pt>
                <c:pt idx="556">
                  <c:v>0.44643486869838861</c:v>
                </c:pt>
                <c:pt idx="557">
                  <c:v>0.43892332641649917</c:v>
                </c:pt>
                <c:pt idx="558">
                  <c:v>0.42459984925774158</c:v>
                </c:pt>
                <c:pt idx="559">
                  <c:v>0.4036156398586675</c:v>
                </c:pt>
                <c:pt idx="560">
                  <c:v>0.37618958350964699</c:v>
                </c:pt>
                <c:pt idx="561">
                  <c:v>0.34260596112344321</c:v>
                </c:pt>
                <c:pt idx="562">
                  <c:v>0.30321185299778808</c:v>
                </c:pt>
                <c:pt idx="563">
                  <c:v>0.25841425685187386</c:v>
                </c:pt>
                <c:pt idx="564">
                  <c:v>0.20867691791626758</c:v>
                </c:pt>
                <c:pt idx="565">
                  <c:v>0.15451684305411872</c:v>
                </c:pt>
                <c:pt idx="566">
                  <c:v>9.6500447873455297E-2</c:v>
                </c:pt>
                <c:pt idx="567">
                  <c:v>3.5239268504195988E-2</c:v>
                </c:pt>
                <c:pt idx="568">
                  <c:v>-2.8614839078670566E-2</c:v>
                </c:pt>
                <c:pt idx="569">
                  <c:v>-9.4375087375218034E-2</c:v>
                </c:pt>
                <c:pt idx="570">
                  <c:v>-0.1613257945289456</c:v>
                </c:pt>
                <c:pt idx="571">
                  <c:v>-0.22872910532981264</c:v>
                </c:pt>
                <c:pt idx="572">
                  <c:v>-0.29583239379714399</c:v>
                </c:pt>
                <c:pt idx="573">
                  <c:v>-0.36187629947064698</c:v>
                </c:pt>
                <c:pt idx="574">
                  <c:v>-0.42610329951217363</c:v>
                </c:pt>
                <c:pt idx="575">
                  <c:v>-0.48776666925613221</c:v>
                </c:pt>
                <c:pt idx="576">
                  <c:v>-0.54613964041879826</c:v>
                </c:pt>
                <c:pt idx="577">
                  <c:v>-0.60052453410874862</c:v>
                </c:pt>
                <c:pt idx="578">
                  <c:v>-0.6502616295544893</c:v>
                </c:pt>
                <c:pt idx="579">
                  <c:v>-0.69473753204327449</c:v>
                </c:pt>
                <c:pt idx="580">
                  <c:v>-0.73339282589366706</c:v>
                </c:pt>
                <c:pt idx="581">
                  <c:v>-0.76572883898484545</c:v>
                </c:pt>
                <c:pt idx="582">
                  <c:v>-0.79131340084458834</c:v>
                </c:pt>
                <c:pt idx="583">
                  <c:v>-0.80978554097319522</c:v>
                </c:pt>
                <c:pt idx="584">
                  <c:v>-0.82085914112951419</c:v>
                </c:pt>
                <c:pt idx="585">
                  <c:v>-0.82432561730541287</c:v>
                </c:pt>
                <c:pt idx="586">
                  <c:v>-0.82005575701489763</c:v>
                </c:pt>
                <c:pt idx="587">
                  <c:v>-0.80800086935912907</c:v>
                </c:pt>
                <c:pt idx="588">
                  <c:v>-0.78819341486672501</c:v>
                </c:pt>
                <c:pt idx="589">
                  <c:v>-0.76074726740501764</c:v>
                </c:pt>
                <c:pt idx="590">
                  <c:v>-0.72585772194609821</c:v>
                </c:pt>
                <c:pt idx="591">
                  <c:v>-0.68380130271501693</c:v>
                </c:pt>
                <c:pt idx="592">
                  <c:v>-0.63493535166003889</c:v>
                </c:pt>
                <c:pt idx="593">
                  <c:v>-0.57969729494288191</c:v>
                </c:pt>
                <c:pt idx="594">
                  <c:v>-0.51860340463974997</c:v>
                </c:pt>
                <c:pt idx="595">
                  <c:v>-0.45224680459486888</c:v>
                </c:pt>
                <c:pt idx="596">
                  <c:v>-0.38129442410255682</c:v>
                </c:pt>
                <c:pt idx="597">
                  <c:v>-0.30648259046205628</c:v>
                </c:pt>
                <c:pt idx="598">
                  <c:v>-0.22861097860607335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EE-4BC2-8D0E-19B86690C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excel'!$L$3:$L$600</c:f>
              <c:numCache>
                <c:formatCode>General</c:formatCode>
                <c:ptCount val="598"/>
                <c:pt idx="0">
                  <c:v>7.8065208097724925</c:v>
                </c:pt>
                <c:pt idx="1">
                  <c:v>7.7506235834344972</c:v>
                </c:pt>
                <c:pt idx="2">
                  <c:v>7.6030267159844351</c:v>
                </c:pt>
                <c:pt idx="3">
                  <c:v>7.3647089735024984</c:v>
                </c:pt>
                <c:pt idx="4">
                  <c:v>7.0381754852942233</c:v>
                </c:pt>
                <c:pt idx="5">
                  <c:v>6.6274234201157114</c:v>
                </c:pt>
                <c:pt idx="6">
                  <c:v>6.1378491159486277</c:v>
                </c:pt>
                <c:pt idx="7">
                  <c:v>5.5761038592007717</c:v>
                </c:pt>
                <c:pt idx="8">
                  <c:v>4.9499098429592161</c:v>
                </c:pt>
                <c:pt idx="9">
                  <c:v>4.2678505137568887</c:v>
                </c:pt>
                <c:pt idx="10">
                  <c:v>3.5391502903270919</c:v>
                </c:pt>
                <c:pt idx="11">
                  <c:v>2.7734576003153673</c:v>
                </c:pt>
                <c:pt idx="12">
                  <c:v>1.980642700089414</c:v>
                </c:pt>
                <c:pt idx="13">
                  <c:v>1.170618362089862</c:v>
                </c:pt>
                <c:pt idx="14">
                  <c:v>0.35318782359967049</c:v>
                </c:pt>
                <c:pt idx="15">
                  <c:v>-0.46207908621470922</c:v>
                </c:pt>
                <c:pt idx="16">
                  <c:v>-1.2659435939967929</c:v>
                </c:pt>
                <c:pt idx="17">
                  <c:v>-2.0495733950873949</c:v>
                </c:pt>
                <c:pt idx="18">
                  <c:v>-2.8046009574662212</c:v>
                </c:pt>
                <c:pt idx="19">
                  <c:v>-3.5231701282528762</c:v>
                </c:pt>
                <c:pt idx="20">
                  <c:v>-4.197976029047795</c:v>
                </c:pt>
                <c:pt idx="21">
                  <c:v>-4.8223022691730746</c:v>
                </c:pt>
                <c:pt idx="22">
                  <c:v>-5.3900582070835483</c:v>
                </c:pt>
                <c:pt idx="23">
                  <c:v>-5.895817532031006</c:v>
                </c:pt>
                <c:pt idx="24">
                  <c:v>-6.334857980592524</c:v>
                </c:pt>
                <c:pt idx="25">
                  <c:v>-6.7032006815866154</c:v>
                </c:pt>
                <c:pt idx="26">
                  <c:v>-6.9976465505380716</c:v>
                </c:pt>
                <c:pt idx="27">
                  <c:v>-7.2158064156230139</c:v>
                </c:pt>
                <c:pt idx="28">
                  <c:v>-7.3561212133271612</c:v>
                </c:pt>
                <c:pt idx="29">
                  <c:v>-7.4178686772157727</c:v>
                </c:pt>
                <c:pt idx="30">
                  <c:v>-7.4011534590607209</c:v>
                </c:pt>
                <c:pt idx="31">
                  <c:v>-7.3068785399018985</c:v>
                </c:pt>
                <c:pt idx="32">
                  <c:v>-7.1366970429173593</c:v>
                </c:pt>
                <c:pt idx="33">
                  <c:v>-6.8929450546240902</c:v>
                </c:pt>
                <c:pt idx="34">
                  <c:v>-6.5785576774134258</c:v>
                </c:pt>
                <c:pt idx="35">
                  <c:v>-6.1969721367815254</c:v>
                </c:pt>
                <c:pt idx="36">
                  <c:v>-5.7520232234294353</c:v>
                </c:pt>
                <c:pt idx="37">
                  <c:v>-5.2478375415751692</c:v>
                </c:pt>
                <c:pt idx="38">
                  <c:v>-4.6887338734778119</c:v>
                </c:pt>
                <c:pt idx="39">
                  <c:v>-4.0791373988369051</c:v>
                </c:pt>
                <c:pt idx="40">
                  <c:v>-3.4235155022531059</c:v>
                </c:pt>
                <c:pt idx="41">
                  <c:v>-2.7263424605938682</c:v>
                </c:pt>
                <c:pt idx="42">
                  <c:v>-1.9920994272788644</c:v>
                </c:pt>
                <c:pt idx="43">
                  <c:v>-1.2253148035774595</c:v>
                </c:pt>
                <c:pt idx="44">
                  <c:v>-0.43064825131032752</c:v>
                </c:pt>
                <c:pt idx="45">
                  <c:v>0.38698086301437673</c:v>
                </c:pt>
                <c:pt idx="46">
                  <c:v>1.2222230688768509</c:v>
                </c:pt>
                <c:pt idx="47">
                  <c:v>2.0690931899870582</c:v>
                </c:pt>
                <c:pt idx="48">
                  <c:v>2.9207417459401652</c:v>
                </c:pt>
                <c:pt idx="49">
                  <c:v>3.7692222097909149</c:v>
                </c:pt>
                <c:pt idx="50">
                  <c:v>4.6052805079720942</c:v>
                </c:pt>
                <c:pt idx="51">
                  <c:v>5.4182007495952069</c:v>
                </c:pt>
                <c:pt idx="52">
                  <c:v>6.1957473467802737</c:v>
                </c:pt>
                <c:pt idx="53">
                  <c:v>6.9242462264603892</c:v>
                </c:pt>
                <c:pt idx="54">
                  <c:v>7.5888440633465155</c:v>
                </c:pt>
                <c:pt idx="55">
                  <c:v>8.1739718425091041</c:v>
                </c:pt>
                <c:pt idx="56">
                  <c:v>8.6640162261866269</c:v>
                </c:pt>
                <c:pt idx="57">
                  <c:v>9.044170168326108</c:v>
                </c:pt>
                <c:pt idx="58">
                  <c:v>9.3013973444657676</c:v>
                </c:pt>
                <c:pt idx="59">
                  <c:v>9.4254109330741738</c:v>
                </c:pt>
                <c:pt idx="60">
                  <c:v>9.4095456624688776</c:v>
                </c:pt>
                <c:pt idx="61">
                  <c:v>9.251401361467039</c:v>
                </c:pt>
                <c:pt idx="62">
                  <c:v>8.9531605726228563</c:v>
                </c:pt>
                <c:pt idx="63">
                  <c:v>8.5215291889733447</c:v>
                </c:pt>
                <c:pt idx="64">
                  <c:v>7.9673076629845063</c:v>
                </c:pt>
                <c:pt idx="65">
                  <c:v>7.3046571082757321</c:v>
                </c:pt>
                <c:pt idx="66">
                  <c:v>6.5501661459103859</c:v>
                </c:pt>
                <c:pt idx="67">
                  <c:v>5.7218422672064655</c:v>
                </c:pt>
                <c:pt idx="68">
                  <c:v>4.8381446905577414</c:v>
                </c:pt>
                <c:pt idx="69">
                  <c:v>3.9171496962763901</c:v>
                </c:pt>
                <c:pt idx="70">
                  <c:v>2.9759034557629596</c:v>
                </c:pt>
                <c:pt idx="71">
                  <c:v>2.0299808989624122</c:v>
                </c:pt>
                <c:pt idx="72">
                  <c:v>1.0932392258557511</c:v>
                </c:pt>
                <c:pt idx="73">
                  <c:v>0.17773479203834019</c:v>
                </c:pt>
                <c:pt idx="74">
                  <c:v>-0.70623742868845696</c:v>
                </c:pt>
                <c:pt idx="75">
                  <c:v>-1.5500236294443801</c:v>
                </c:pt>
                <c:pt idx="76">
                  <c:v>-2.3464473228592966</c:v>
                </c:pt>
                <c:pt idx="77">
                  <c:v>-3.0896312660938694</c:v>
                </c:pt>
                <c:pt idx="78">
                  <c:v>-3.7748259877150607</c:v>
                </c:pt>
                <c:pt idx="79">
                  <c:v>-4.3982577248957213</c:v>
                </c:pt>
                <c:pt idx="80">
                  <c:v>-4.957001864527026</c:v>
                </c:pt>
                <c:pt idx="81">
                  <c:v>-5.4488828385123851</c:v>
                </c:pt>
                <c:pt idx="82">
                  <c:v>-5.8723978210617709</c:v>
                </c:pt>
                <c:pt idx="83">
                  <c:v>-6.2266593288453693</c:v>
                </c:pt>
                <c:pt idx="84">
                  <c:v>-6.511350704888013</c:v>
                </c:pt>
                <c:pt idx="85">
                  <c:v>-6.7266882438491615</c:v>
                </c:pt>
                <c:pt idx="86">
                  <c:v>-6.8733841858727436</c:v>
                </c:pt>
                <c:pt idx="87">
                  <c:v>-6.9526057916882174</c:v>
                </c:pt>
                <c:pt idx="88">
                  <c:v>-6.9659270540521669</c:v>
                </c:pt>
                <c:pt idx="89">
                  <c:v>-6.9152711545478951</c:v>
                </c:pt>
                <c:pt idx="90">
                  <c:v>-6.8028434029314884</c:v>
                </c:pt>
                <c:pt idx="91">
                  <c:v>-6.6310559747602529</c:v>
                </c:pt>
                <c:pt idx="92">
                  <c:v>-6.4024471818499</c:v>
                </c:pt>
                <c:pt idx="93">
                  <c:v>-6.1195991894013284</c:v>
                </c:pt>
                <c:pt idx="94">
                  <c:v>-5.7850589826604066</c:v>
                </c:pt>
                <c:pt idx="95">
                  <c:v>-5.4012679768261931</c:v>
                </c:pt>
                <c:pt idx="96">
                  <c:v>-4.9705059816572632</c:v>
                </c:pt>
                <c:pt idx="97">
                  <c:v>-4.4948553329800545</c:v>
                </c:pt>
                <c:pt idx="98">
                  <c:v>-3.9761909539262992</c:v>
                </c:pt>
                <c:pt idx="99">
                  <c:v>-3.416201969254038</c:v>
                </c:pt>
                <c:pt idx="100">
                  <c:v>-2.8164502866002614</c:v>
                </c:pt>
                <c:pt idx="101">
                  <c:v>-2.1784712312846075</c:v>
                </c:pt>
                <c:pt idx="102">
                  <c:v>-1.5039207309925777</c:v>
                </c:pt>
                <c:pt idx="103">
                  <c:v>-0.79477241150050082</c:v>
                </c:pt>
                <c:pt idx="104">
                  <c:v>-5.35658668372921E-2</c:v>
                </c:pt>
                <c:pt idx="105">
                  <c:v>0.71629625447126244</c:v>
                </c:pt>
                <c:pt idx="106">
                  <c:v>1.5102104735395987</c:v>
                </c:pt>
                <c:pt idx="107">
                  <c:v>2.3220106124463715</c:v>
                </c:pt>
                <c:pt idx="108">
                  <c:v>3.1436098090397393</c:v>
                </c:pt>
                <c:pt idx="109">
                  <c:v>3.9646881711991298</c:v>
                </c:pt>
                <c:pt idx="110">
                  <c:v>4.7724822869750465</c:v>
                </c:pt>
                <c:pt idx="111">
                  <c:v>5.5517446322863702</c:v>
                </c:pt>
                <c:pt idx="112">
                  <c:v>6.2849451206007174</c:v>
                </c:pt>
                <c:pt idx="113">
                  <c:v>6.9527776423473799</c:v>
                </c:pt>
                <c:pt idx="114">
                  <c:v>7.5350061959646188</c:v>
                </c:pt>
                <c:pt idx="115">
                  <c:v>8.0116363308071126</c:v>
                </c:pt>
                <c:pt idx="116">
                  <c:v>8.3643327323991894</c:v>
                </c:pt>
                <c:pt idx="117">
                  <c:v>8.5779355654640099</c:v>
                </c:pt>
                <c:pt idx="118">
                  <c:v>8.6418758317850806</c:v>
                </c:pt>
                <c:pt idx="119">
                  <c:v>8.5512735889219584</c:v>
                </c:pt>
                <c:pt idx="120">
                  <c:v>8.3075350919564421</c:v>
                </c:pt>
                <c:pt idx="121">
                  <c:v>7.9183437890676602</c:v>
                </c:pt>
                <c:pt idx="122">
                  <c:v>7.3970471822630905</c:v>
                </c:pt>
                <c:pt idx="123">
                  <c:v>6.7615477242318631</c:v>
                </c:pt>
                <c:pt idx="124">
                  <c:v>6.0328824141855657</c:v>
                </c:pt>
                <c:pt idx="125">
                  <c:v>5.2337051311216847</c:v>
                </c:pt>
                <c:pt idx="126">
                  <c:v>4.386867084751418</c:v>
                </c:pt>
                <c:pt idx="127">
                  <c:v>3.5142374414733668</c:v>
                </c:pt>
                <c:pt idx="128">
                  <c:v>2.6358383853107936</c:v>
                </c:pt>
                <c:pt idx="129">
                  <c:v>1.7693054290757044</c:v>
                </c:pt>
                <c:pt idx="130">
                  <c:v>0.92963683291173493</c:v>
                </c:pt>
                <c:pt idx="131">
                  <c:v>0.12916967514423544</c:v>
                </c:pt>
                <c:pt idx="132">
                  <c:v>-0.6222876167617214</c:v>
                </c:pt>
                <c:pt idx="133">
                  <c:v>-1.3172309544013561</c:v>
                </c:pt>
                <c:pt idx="134">
                  <c:v>-1.9501963571800998</c:v>
                </c:pt>
                <c:pt idx="135">
                  <c:v>-2.5174924493303314</c:v>
                </c:pt>
                <c:pt idx="136">
                  <c:v>-3.0169519977173471</c:v>
                </c:pt>
                <c:pt idx="137">
                  <c:v>-3.4477130642180351</c:v>
                </c:pt>
                <c:pt idx="138">
                  <c:v>-3.8100317707485916</c:v>
                </c:pt>
                <c:pt idx="139">
                  <c:v>-4.1051231284971061</c:v>
                </c:pt>
                <c:pt idx="140">
                  <c:v>-4.335023395544261</c:v>
                </c:pt>
                <c:pt idx="141">
                  <c:v>-4.5024664287164535</c:v>
                </c:pt>
                <c:pt idx="142">
                  <c:v>-4.6107669370340698</c:v>
                </c:pt>
                <c:pt idx="143">
                  <c:v>-4.663704952538545</c:v>
                </c:pt>
                <c:pt idx="144">
                  <c:v>-4.6654078135709556</c:v>
                </c:pt>
                <c:pt idx="145">
                  <c:v>-4.6202281811496686</c:v>
                </c:pt>
                <c:pt idx="146">
                  <c:v>-4.5326188093847826</c:v>
                </c:pt>
                <c:pt idx="147">
                  <c:v>-4.407006750636044</c:v>
                </c:pt>
                <c:pt idx="148">
                  <c:v>-4.2476712229500562</c:v>
                </c:pt>
                <c:pt idx="149">
                  <c:v>-4.0586303885646053</c:v>
                </c:pt>
                <c:pt idx="150">
                  <c:v>-3.8435427310758064</c:v>
                </c:pt>
                <c:pt idx="151">
                  <c:v>-3.6056285785058608</c:v>
                </c:pt>
                <c:pt idx="152">
                  <c:v>-3.3476166614363159</c:v>
                </c:pt>
                <c:pt idx="153">
                  <c:v>-3.0717195243228583</c:v>
                </c:pt>
                <c:pt idx="154">
                  <c:v>-2.7796402576243899</c:v>
                </c:pt>
                <c:pt idx="155">
                  <c:v>-2.4726115298605862</c:v>
                </c:pt>
                <c:pt idx="156">
                  <c:v>-2.1514663985106033</c:v>
                </c:pt>
                <c:pt idx="157">
                  <c:v>-1.8167389610536913</c:v>
                </c:pt>
                <c:pt idx="158">
                  <c:v>-1.4687916196326529</c:v>
                </c:pt>
                <c:pt idx="159">
                  <c:v>-1.107964570907497</c:v>
                </c:pt>
                <c:pt idx="160">
                  <c:v>-0.73474204717534164</c:v>
                </c:pt>
                <c:pt idx="161">
                  <c:v>-0.34992873932452523</c:v>
                </c:pt>
                <c:pt idx="162">
                  <c:v>4.5171363032665265E-2</c:v>
                </c:pt>
                <c:pt idx="163">
                  <c:v>0.44858284323945147</c:v>
                </c:pt>
                <c:pt idx="164">
                  <c:v>0.85750410483189177</c:v>
                </c:pt>
                <c:pt idx="165">
                  <c:v>1.2681822560813492</c:v>
                </c:pt>
                <c:pt idx="166">
                  <c:v>1.6758313044060493</c:v>
                </c:pt>
                <c:pt idx="167">
                  <c:v>2.0746081413634707</c:v>
                </c:pt>
                <c:pt idx="168">
                  <c:v>2.4576604478930819</c:v>
                </c:pt>
                <c:pt idx="169">
                  <c:v>2.8172585146693212</c:v>
                </c:pt>
                <c:pt idx="170">
                  <c:v>3.1450184987013001</c:v>
                </c:pt>
                <c:pt idx="171">
                  <c:v>3.4322175445832155</c:v>
                </c:pt>
                <c:pt idx="172">
                  <c:v>3.6701916906559653</c:v>
                </c:pt>
                <c:pt idx="173">
                  <c:v>3.8507964322931674</c:v>
                </c:pt>
                <c:pt idx="174">
                  <c:v>3.9668987936237969</c:v>
                </c:pt>
                <c:pt idx="175">
                  <c:v>4.0128608480985557</c:v>
                </c:pt>
                <c:pt idx="176">
                  <c:v>3.9849700133555155</c:v>
                </c:pt>
                <c:pt idx="177">
                  <c:v>3.8817727993329116</c:v>
                </c:pt>
                <c:pt idx="178">
                  <c:v>3.704276626618769</c:v>
                </c:pt>
                <c:pt idx="179">
                  <c:v>3.4559980189545536</c:v>
                </c:pt>
                <c:pt idx="180">
                  <c:v>3.1428527059554865</c:v>
                </c:pt>
                <c:pt idx="181">
                  <c:v>2.7729008540103508</c:v>
                </c:pt>
                <c:pt idx="182">
                  <c:v>2.3559755858308051</c:v>
                </c:pt>
                <c:pt idx="183">
                  <c:v>1.9032327035219494</c:v>
                </c:pt>
                <c:pt idx="184">
                  <c:v>1.4266629419686878</c:v>
                </c:pt>
                <c:pt idx="185">
                  <c:v>0.93860545279843344</c:v>
                </c:pt>
                <c:pt idx="186">
                  <c:v>0.45129401833702543</c:v>
                </c:pt>
                <c:pt idx="187">
                  <c:v>-2.3542188439216804E-2</c:v>
                </c:pt>
                <c:pt idx="188">
                  <c:v>-0.47501152987505513</c:v>
                </c:pt>
                <c:pt idx="189">
                  <c:v>-0.89332348293599861</c:v>
                </c:pt>
                <c:pt idx="190">
                  <c:v>-1.269986255164284</c:v>
                </c:pt>
                <c:pt idx="191">
                  <c:v>-1.5979455953943045</c:v>
                </c:pt>
                <c:pt idx="192">
                  <c:v>-1.8716733197829334</c:v>
                </c:pt>
                <c:pt idx="193">
                  <c:v>-2.0872135902458275</c:v>
                </c:pt>
                <c:pt idx="194">
                  <c:v>-2.2421933538992906</c:v>
                </c:pt>
                <c:pt idx="195">
                  <c:v>-2.3358012653386835</c:v>
                </c:pt>
                <c:pt idx="196">
                  <c:v>-2.3687374318677579</c:v>
                </c:pt>
                <c:pt idx="197">
                  <c:v>-2.3431348441747231</c:v>
                </c:pt>
                <c:pt idx="198">
                  <c:v>-2.2624526099137841</c:v>
                </c:pt>
                <c:pt idx="199">
                  <c:v>-2.1313411556895518</c:v>
                </c:pt>
                <c:pt idx="200">
                  <c:v>-1.9554803406527776</c:v>
                </c:pt>
                <c:pt idx="201">
                  <c:v>-1.7413927588281282</c:v>
                </c:pt>
                <c:pt idx="202">
                  <c:v>-1.4962361663365216</c:v>
                </c:pt>
                <c:pt idx="203">
                  <c:v>-1.2275806911745388</c:v>
                </c:pt>
                <c:pt idx="204">
                  <c:v>-0.94317801215759545</c:v>
                </c:pt>
                <c:pt idx="205">
                  <c:v>-0.65073081512963282</c:v>
                </c:pt>
                <c:pt idx="206">
                  <c:v>-0.35767139279278326</c:v>
                </c:pt>
                <c:pt idx="207">
                  <c:v>-7.0958175537133406E-2</c:v>
                </c:pt>
                <c:pt idx="208">
                  <c:v>0.20310173865695394</c:v>
                </c:pt>
                <c:pt idx="209">
                  <c:v>0.45899726699346011</c:v>
                </c:pt>
                <c:pt idx="210">
                  <c:v>0.69212017114726965</c:v>
                </c:pt>
                <c:pt idx="211">
                  <c:v>0.89883096212760705</c:v>
                </c:pt>
                <c:pt idx="212">
                  <c:v>1.0764829220039052</c:v>
                </c:pt>
                <c:pt idx="213">
                  <c:v>1.2234053476464049</c:v>
                </c:pt>
                <c:pt idx="214">
                  <c:v>1.3388490165525786</c:v>
                </c:pt>
                <c:pt idx="215">
                  <c:v>1.4228985015740352</c:v>
                </c:pt>
                <c:pt idx="216">
                  <c:v>1.4763572671125891</c:v>
                </c:pt>
                <c:pt idx="217">
                  <c:v>1.5006124336537847</c:v>
                </c:pt>
                <c:pt idx="218">
                  <c:v>1.4974867045755744</c:v>
                </c:pt>
                <c:pt idx="219">
                  <c:v>1.4690852184537195</c:v>
                </c:pt>
                <c:pt idx="220">
                  <c:v>1.4176450477437206</c:v>
                </c:pt>
                <c:pt idx="221">
                  <c:v>1.3453947313585266</c:v>
                </c:pt>
                <c:pt idx="222">
                  <c:v>1.2544306261471316</c:v>
                </c:pt>
                <c:pt idx="223">
                  <c:v>1.1466160076858611</c:v>
                </c:pt>
                <c:pt idx="224">
                  <c:v>1.0235077581696612</c:v>
                </c:pt>
                <c:pt idx="225">
                  <c:v>0.88631416830219845</c:v>
                </c:pt>
                <c:pt idx="226">
                  <c:v>0.7358858714930312</c:v>
                </c:pt>
                <c:pt idx="227">
                  <c:v>0.57274026452265914</c:v>
                </c:pt>
                <c:pt idx="228">
                  <c:v>0.39711799937551506</c:v>
                </c:pt>
                <c:pt idx="229">
                  <c:v>0.20906833752422196</c:v>
                </c:pt>
                <c:pt idx="230">
                  <c:v>8.5584332260623744E-3</c:v>
                </c:pt>
                <c:pt idx="231">
                  <c:v>-0.20439992802988732</c:v>
                </c:pt>
                <c:pt idx="232">
                  <c:v>-0.429613849148059</c:v>
                </c:pt>
                <c:pt idx="233">
                  <c:v>-0.66657163839117151</c:v>
                </c:pt>
                <c:pt idx="234">
                  <c:v>-0.91431279123243658</c:v>
                </c:pt>
                <c:pt idx="235">
                  <c:v>-1.1713142847413238</c:v>
                </c:pt>
                <c:pt idx="236">
                  <c:v>-1.4354010681951566</c:v>
                </c:pt>
                <c:pt idx="237">
                  <c:v>-1.7036873810802087</c:v>
                </c:pt>
                <c:pt idx="238">
                  <c:v>-1.9725538895354937</c:v>
                </c:pt>
                <c:pt idx="239">
                  <c:v>-2.237663743340077</c:v>
                </c:pt>
                <c:pt idx="240">
                  <c:v>-2.4940186641986388</c:v>
                </c:pt>
                <c:pt idx="241">
                  <c:v>-2.7360542175764349</c:v>
                </c:pt>
                <c:pt idx="242">
                  <c:v>-2.9577716095929403</c:v>
                </c:pt>
                <c:pt idx="243">
                  <c:v>-3.1529017450405248</c:v>
                </c:pt>
                <c:pt idx="244">
                  <c:v>-3.3150959186991318</c:v>
                </c:pt>
                <c:pt idx="245">
                  <c:v>-3.4381363725049017</c:v>
                </c:pt>
                <c:pt idx="246">
                  <c:v>-3.5161590228398967</c:v>
                </c:pt>
                <c:pt idx="247">
                  <c:v>-3.5438799186404437</c:v>
                </c:pt>
                <c:pt idx="248">
                  <c:v>-3.5168164421101245</c:v>
                </c:pt>
                <c:pt idx="249">
                  <c:v>-3.4314939424217208</c:v>
                </c:pt>
                <c:pt idx="250">
                  <c:v>-3.2856284701717118</c:v>
                </c:pt>
                <c:pt idx="251">
                  <c:v>-3.0782766472855649</c:v>
                </c:pt>
                <c:pt idx="252">
                  <c:v>-2.8099445566760402</c:v>
                </c:pt>
                <c:pt idx="253">
                  <c:v>-2.4826489355618251</c:v>
                </c:pt>
                <c:pt idx="254">
                  <c:v>-2.099925918563093</c:v>
                </c:pt>
                <c:pt idx="255">
                  <c:v>-1.6667850467530181</c:v>
                </c:pt>
                <c:pt idx="256">
                  <c:v>-1.1896090931203542</c:v>
                </c:pt>
                <c:pt idx="257">
                  <c:v>-0.67600324441194604</c:v>
                </c:pt>
                <c:pt idx="258">
                  <c:v>-0.13460005802437647</c:v>
                </c:pt>
                <c:pt idx="259">
                  <c:v>0.42517089219992305</c:v>
                </c:pt>
                <c:pt idx="260">
                  <c:v>0.99333790717253323</c:v>
                </c:pt>
                <c:pt idx="261">
                  <c:v>1.5596547672885972</c:v>
                </c:pt>
                <c:pt idx="262">
                  <c:v>2.1138690741283224</c:v>
                </c:pt>
                <c:pt idx="263">
                  <c:v>2.6459800692237652</c:v>
                </c:pt>
                <c:pt idx="264">
                  <c:v>3.1464761307385518</c:v>
                </c:pt>
                <c:pt idx="265">
                  <c:v>3.606544151487971</c:v>
                </c:pt>
                <c:pt idx="266">
                  <c:v>4.0182453009079691</c:v>
                </c:pt>
                <c:pt idx="267">
                  <c:v>4.3746540260312923</c:v>
                </c:pt>
                <c:pt idx="268">
                  <c:v>4.6699593317258179</c:v>
                </c:pt>
                <c:pt idx="269">
                  <c:v>4.8995292465176377</c:v>
                </c:pt>
                <c:pt idx="270">
                  <c:v>5.059940827574259</c:v>
                </c:pt>
                <c:pt idx="271">
                  <c:v>5.1489790678814753</c:v>
                </c:pt>
                <c:pt idx="272">
                  <c:v>5.1656086649155259</c:v>
                </c:pt>
                <c:pt idx="273">
                  <c:v>5.1099228633383422</c:v>
                </c:pt>
                <c:pt idx="274">
                  <c:v>4.9830735814211451</c:v>
                </c:pt>
                <c:pt idx="275">
                  <c:v>4.7871868606033328</c:v>
                </c:pt>
                <c:pt idx="276">
                  <c:v>4.5252674224077101</c:v>
                </c:pt>
                <c:pt idx="277">
                  <c:v>4.2010958364206878</c:v>
                </c:pt>
                <c:pt idx="278">
                  <c:v>3.8191215393802982</c:v>
                </c:pt>
                <c:pt idx="279">
                  <c:v>3.3843547168426826</c:v>
                </c:pt>
                <c:pt idx="280">
                  <c:v>2.9022598660473973</c:v>
                </c:pt>
                <c:pt idx="281">
                  <c:v>2.3786536878865103</c:v>
                </c:pt>
                <c:pt idx="282">
                  <c:v>1.8196097803564817</c:v>
                </c:pt>
                <c:pt idx="283">
                  <c:v>1.2313723986084064</c:v>
                </c:pt>
                <c:pt idx="284">
                  <c:v>0.6202812716835</c:v>
                </c:pt>
                <c:pt idx="285">
                  <c:v>-7.2909032752908037E-3</c:v>
                </c:pt>
                <c:pt idx="286">
                  <c:v>-0.64498715568866871</c:v>
                </c:pt>
                <c:pt idx="287">
                  <c:v>-1.2865006108270904</c:v>
                </c:pt>
                <c:pt idx="288">
                  <c:v>-1.9255947658660499</c:v>
                </c:pt>
                <c:pt idx="289">
                  <c:v>-2.5561107671449528</c:v>
                </c:pt>
                <c:pt idx="290">
                  <c:v>-3.1719637211808456</c:v>
                </c:pt>
                <c:pt idx="291">
                  <c:v>-3.7671310390946755</c:v>
                </c:pt>
                <c:pt idx="292">
                  <c:v>-4.3356367380913934</c:v>
                </c:pt>
                <c:pt idx="293">
                  <c:v>-4.8715364283845854</c:v>
                </c:pt>
                <c:pt idx="294">
                  <c:v>-5.3689083030576716</c:v>
                </c:pt>
                <c:pt idx="295">
                  <c:v>-5.8218557364219299</c:v>
                </c:pt>
                <c:pt idx="296">
                  <c:v>-6.2245269892754012</c:v>
                </c:pt>
                <c:pt idx="297">
                  <c:v>-6.5711569454871102</c:v>
                </c:pt>
                <c:pt idx="298">
                  <c:v>-6.8561347146707217</c:v>
                </c:pt>
                <c:pt idx="299">
                  <c:v>-7.0740993116490536</c:v>
                </c:pt>
                <c:pt idx="300">
                  <c:v>-7.2200635073526014</c:v>
                </c:pt>
                <c:pt idx="301">
                  <c:v>-7.2895634236228766</c:v>
                </c:pt>
                <c:pt idx="302">
                  <c:v>-7.2788286851379471</c:v>
                </c:pt>
                <c:pt idx="303">
                  <c:v>-7.1849651675707671</c:v>
                </c:pt>
                <c:pt idx="304">
                  <c:v>-7.0061398816686919</c:v>
                </c:pt>
                <c:pt idx="305">
                  <c:v>-6.741755622519805</c:v>
                </c:pt>
                <c:pt idx="306">
                  <c:v>-6.3926020049434786</c:v>
                </c:pt>
                <c:pt idx="307">
                  <c:v>-5.9609696622698536</c:v>
                </c:pt>
                <c:pt idx="308">
                  <c:v>-5.4507158522287122</c:v>
                </c:pt>
                <c:pt idx="309">
                  <c:v>-4.867272499313068</c:v>
                </c:pt>
                <c:pt idx="310">
                  <c:v>-4.2175916165397176</c:v>
                </c:pt>
                <c:pt idx="311">
                  <c:v>-3.5100277378819467</c:v>
                </c:pt>
                <c:pt idx="312">
                  <c:v>-2.7541619427120221</c:v>
                </c:pt>
                <c:pt idx="313">
                  <c:v>-1.9605766869827055</c:v>
                </c:pt>
                <c:pt idx="314">
                  <c:v>-1.1405944079235955</c:v>
                </c:pt>
                <c:pt idx="315">
                  <c:v>-0.30599527956565808</c:v>
                </c:pt>
                <c:pt idx="316">
                  <c:v>0.53126969024944093</c:v>
                </c:pt>
                <c:pt idx="317">
                  <c:v>1.3593548554858799</c:v>
                </c:pt>
                <c:pt idx="318">
                  <c:v>2.1667723063996447</c:v>
                </c:pt>
                <c:pt idx="319">
                  <c:v>2.9426106029143377</c:v>
                </c:pt>
                <c:pt idx="320">
                  <c:v>3.6767138790192706</c:v>
                </c:pt>
                <c:pt idx="321">
                  <c:v>4.3598191770483643</c:v>
                </c:pt>
                <c:pt idx="322">
                  <c:v>4.9836532742042099</c:v>
                </c:pt>
                <c:pt idx="323">
                  <c:v>5.5409928953046066</c:v>
                </c:pt>
                <c:pt idx="324">
                  <c:v>6.0256938920426437</c:v>
                </c:pt>
                <c:pt idx="325">
                  <c:v>6.4326957039741002</c:v>
                </c:pt>
                <c:pt idx="326">
                  <c:v>6.7580073207255165</c:v>
                </c:pt>
                <c:pt idx="327">
                  <c:v>6.998680255598801</c:v>
                </c:pt>
                <c:pt idx="328">
                  <c:v>7.1527729710082895</c:v>
                </c:pt>
                <c:pt idx="329">
                  <c:v>7.2193100171787661</c:v>
                </c:pt>
                <c:pt idx="330">
                  <c:v>7.1982380644135393</c:v>
                </c:pt>
                <c:pt idx="331">
                  <c:v>7.0903801688141534</c:v>
                </c:pt>
                <c:pt idx="332">
                  <c:v>6.8973890801422852</c:v>
                </c:pt>
                <c:pt idx="333">
                  <c:v>6.6217001771419675</c:v>
                </c:pt>
                <c:pt idx="334">
                  <c:v>6.2664846426837117</c:v>
                </c:pt>
                <c:pt idx="335">
                  <c:v>5.8356036704814107</c:v>
                </c:pt>
                <c:pt idx="336">
                  <c:v>5.3335647185418829</c:v>
                </c:pt>
                <c:pt idx="337">
                  <c:v>4.7654809810687286</c:v>
                </c:pt>
                <c:pt idx="338">
                  <c:v>4.1370352537171229</c:v>
                </c:pt>
                <c:pt idx="339">
                  <c:v>3.4544491597923441</c:v>
                </c:pt>
                <c:pt idx="340">
                  <c:v>2.7244582614725807</c:v>
                </c:pt>
                <c:pt idx="341">
                  <c:v>1.9542929143313406</c:v>
                </c:pt>
                <c:pt idx="342">
                  <c:v>1.1516638711835412</c:v>
                </c:pt>
                <c:pt idx="343">
                  <c:v>0.32475066755870102</c:v>
                </c:pt>
                <c:pt idx="344">
                  <c:v>-0.51781019929107952</c:v>
                </c:pt>
                <c:pt idx="345">
                  <c:v>-1.3669412640020357</c:v>
                </c:pt>
                <c:pt idx="346">
                  <c:v>-2.2131490685417115</c:v>
                </c:pt>
                <c:pt idx="347">
                  <c:v>-3.0465635419983137</c:v>
                </c:pt>
                <c:pt idx="348">
                  <c:v>-3.8569974872729911</c:v>
                </c:pt>
                <c:pt idx="349">
                  <c:v>-4.6340317318672879</c:v>
                </c:pt>
                <c:pt idx="350">
                  <c:v>-5.3671308255074583</c:v>
                </c:pt>
                <c:pt idx="351">
                  <c:v>-6.0457928898786992</c:v>
                </c:pt>
                <c:pt idx="352">
                  <c:v>-6.6597352817926101</c:v>
                </c:pt>
                <c:pt idx="353">
                  <c:v>-7.199115118887101</c:v>
                </c:pt>
                <c:pt idx="354">
                  <c:v>-7.6547804948027389</c:v>
                </c:pt>
                <c:pt idx="355">
                  <c:v>-8.0185445428062376</c:v>
                </c:pt>
                <c:pt idx="356">
                  <c:v>-8.2834706691600903</c:v>
                </c:pt>
                <c:pt idx="357">
                  <c:v>-8.4441536659229985</c:v>
                </c:pt>
                <c:pt idx="358">
                  <c:v>-8.4969785252236871</c:v>
                </c:pt>
                <c:pt idx="359">
                  <c:v>-8.4403371554379376</c:v>
                </c:pt>
                <c:pt idx="360">
                  <c:v>-8.2747833508381596</c:v>
                </c:pt>
                <c:pt idx="361">
                  <c:v>-8.0031086561113032</c:v>
                </c:pt>
                <c:pt idx="362">
                  <c:v>-7.6303263067595566</c:v>
                </c:pt>
                <c:pt idx="363">
                  <c:v>-7.1635569943604569</c:v>
                </c:pt>
                <c:pt idx="364">
                  <c:v>-6.6118182104499743</c:v>
                </c:pt>
                <c:pt idx="365">
                  <c:v>-5.9857274577584896</c:v>
                </c:pt>
                <c:pt idx="366">
                  <c:v>-5.297137574611873</c:v>
                </c:pt>
                <c:pt idx="367">
                  <c:v>-4.5587286920078842</c:v>
                </c:pt>
                <c:pt idx="368">
                  <c:v>-3.7835850210673549</c:v>
                </c:pt>
                <c:pt idx="369">
                  <c:v>-2.9847852300709561</c:v>
                </c:pt>
                <c:pt idx="370">
                  <c:v>-2.175032576732423</c:v>
                </c:pt>
                <c:pt idx="371">
                  <c:v>-1.3663456619856924</c:v>
                </c:pt>
                <c:pt idx="372">
                  <c:v>-0.56982350810686955</c:v>
                </c:pt>
                <c:pt idx="373">
                  <c:v>0.20450931848700452</c:v>
                </c:pt>
                <c:pt idx="374">
                  <c:v>0.94777954997904001</c:v>
                </c:pt>
                <c:pt idx="375">
                  <c:v>1.6522726225290123</c:v>
                </c:pt>
                <c:pt idx="376">
                  <c:v>2.3113840677796413</c:v>
                </c:pt>
                <c:pt idx="377">
                  <c:v>2.9195311010859979</c:v>
                </c:pt>
                <c:pt idx="378">
                  <c:v>3.4720413953791911</c:v>
                </c:pt>
                <c:pt idx="379">
                  <c:v>3.9650350654207678</c:v>
                </c:pt>
                <c:pt idx="380">
                  <c:v>4.3953135970661075</c:v>
                </c:pt>
                <c:pt idx="381">
                  <c:v>4.7602663098198832</c:v>
                </c:pt>
                <c:pt idx="382">
                  <c:v>5.0578013922467449</c:v>
                </c:pt>
                <c:pt idx="383">
                  <c:v>5.2863049906000761</c:v>
                </c:pt>
                <c:pt idx="384">
                  <c:v>5.4446285668569114</c:v>
                </c:pt>
                <c:pt idx="385">
                  <c:v>5.5321019905904567</c:v>
                </c:pt>
                <c:pt idx="386">
                  <c:v>5.5485677245943839</c:v>
                </c:pt>
                <c:pt idx="387">
                  <c:v>5.4944300699100648</c:v>
                </c:pt>
                <c:pt idx="388">
                  <c:v>5.3707127526534251</c:v>
                </c:pt>
                <c:pt idx="389">
                  <c:v>5.179118111817858</c:v>
                </c:pt>
                <c:pt idx="390">
                  <c:v>4.9220816828672405</c:v>
                </c:pt>
                <c:pt idx="391">
                  <c:v>4.6028169316698948</c:v>
                </c:pt>
                <c:pt idx="392">
                  <c:v>4.2253461086279396</c:v>
                </c:pt>
                <c:pt idx="393">
                  <c:v>3.7945144882855333</c:v>
                </c:pt>
                <c:pt idx="394">
                  <c:v>3.3159864595740931</c:v>
                </c:pt>
                <c:pt idx="395">
                  <c:v>2.7962228886372364</c:v>
                </c:pt>
                <c:pt idx="396">
                  <c:v>2.2424397853202569</c:v>
                </c:pt>
                <c:pt idx="397">
                  <c:v>1.6625485187546449</c:v>
                </c:pt>
                <c:pt idx="398">
                  <c:v>1.0650776666097079</c:v>
                </c:pt>
                <c:pt idx="399">
                  <c:v>0.45907613734909347</c:v>
                </c:pt>
                <c:pt idx="400">
                  <c:v>-0.14600337985224057</c:v>
                </c:pt>
                <c:pt idx="401">
                  <c:v>-0.7404421052139335</c:v>
                </c:pt>
                <c:pt idx="402">
                  <c:v>-1.3144157063605992</c:v>
                </c:pt>
                <c:pt idx="403">
                  <c:v>-1.8581791234107101</c:v>
                </c:pt>
                <c:pt idx="404">
                  <c:v>-2.3622761500723737</c:v>
                </c:pt>
                <c:pt idx="405">
                  <c:v>-2.8177724423247534</c:v>
                </c:pt>
                <c:pt idx="406">
                  <c:v>-3.2165079814972839</c:v>
                </c:pt>
                <c:pt idx="407">
                  <c:v>-3.5513616493214433</c:v>
                </c:pt>
                <c:pt idx="408">
                  <c:v>-3.8165167686034422</c:v>
                </c:pt>
                <c:pt idx="409">
                  <c:v>-4.0077126873360331</c:v>
                </c:pt>
                <c:pt idx="410">
                  <c:v>-4.1224643463381785</c:v>
                </c:pt>
                <c:pt idx="411">
                  <c:v>-4.1602299572021888</c:v>
                </c:pt>
                <c:pt idx="412">
                  <c:v>-4.1225070868040135</c:v>
                </c:pt>
                <c:pt idx="413">
                  <c:v>-4.0128400858393629</c:v>
                </c:pt>
                <c:pt idx="414">
                  <c:v>-3.83672708650648</c:v>
                </c:pt>
                <c:pt idx="415">
                  <c:v>-3.6014224786605924</c:v>
                </c:pt>
                <c:pt idx="416">
                  <c:v>-3.3156401348063116</c:v>
                </c:pt>
                <c:pt idx="417">
                  <c:v>-2.9891725601458239</c:v>
                </c:pt>
                <c:pt idx="418">
                  <c:v>-2.6324502141194643</c:v>
                </c:pt>
                <c:pt idx="419">
                  <c:v>-2.2560721029459474</c:v>
                </c:pt>
                <c:pt idx="420">
                  <c:v>-1.8703422671202949</c:v>
                </c:pt>
                <c:pt idx="421">
                  <c:v>-1.4848463815423194</c:v>
                </c:pt>
                <c:pt idx="422">
                  <c:v>-1.1080983857673308</c:v>
                </c:pt>
                <c:pt idx="423">
                  <c:v>-0.74727953270160641</c:v>
                </c:pt>
                <c:pt idx="424">
                  <c:v>-0.40808263980814102</c:v>
                </c:pt>
                <c:pt idx="425">
                  <c:v>-9.4664040827770413E-2</c:v>
                </c:pt>
                <c:pt idx="426">
                  <c:v>0.19030386416275097</c:v>
                </c:pt>
                <c:pt idx="427">
                  <c:v>0.44549437583547313</c:v>
                </c:pt>
                <c:pt idx="428">
                  <c:v>0.67072283289195778</c:v>
                </c:pt>
                <c:pt idx="429">
                  <c:v>0.86670040911108415</c:v>
                </c:pt>
                <c:pt idx="430">
                  <c:v>1.0347683765619922</c:v>
                </c:pt>
                <c:pt idx="431">
                  <c:v>1.1766339175307394</c:v>
                </c:pt>
                <c:pt idx="432">
                  <c:v>1.2941252340198306</c:v>
                </c:pt>
                <c:pt idx="433">
                  <c:v>1.3889796154316998</c:v>
                </c:pt>
                <c:pt idx="434">
                  <c:v>1.4626738546271105</c:v>
                </c:pt>
                <c:pt idx="435">
                  <c:v>1.5163023837216592</c:v>
                </c:pt>
                <c:pt idx="436">
                  <c:v>1.5505050087521577</c:v>
                </c:pt>
                <c:pt idx="437">
                  <c:v>1.5654432788877881</c:v>
                </c:pt>
                <c:pt idx="438">
                  <c:v>1.5608223404615083</c:v>
                </c:pt>
                <c:pt idx="439">
                  <c:v>1.5359535215761282</c:v>
                </c:pt>
                <c:pt idx="440">
                  <c:v>1.4898517607442601</c:v>
                </c:pt>
                <c:pt idx="441">
                  <c:v>1.4213612085012681</c:v>
                </c:pt>
                <c:pt idx="442">
                  <c:v>1.3293017946102998</c:v>
                </c:pt>
                <c:pt idx="443">
                  <c:v>1.2126291906800408</c:v>
                </c:pt>
                <c:pt idx="444">
                  <c:v>1.0706003729570921</c:v>
                </c:pt>
                <c:pt idx="445">
                  <c:v>0.90293689792393317</c:v>
                </c:pt>
                <c:pt idx="446">
                  <c:v>0.7099780595829851</c:v>
                </c:pt>
                <c:pt idx="447">
                  <c:v>0.49281633119976626</c:v>
                </c:pt>
                <c:pt idx="448">
                  <c:v>0.25340792939724527</c:v>
                </c:pt>
                <c:pt idx="449">
                  <c:v>-5.3480097553322099E-3</c:v>
                </c:pt>
                <c:pt idx="450">
                  <c:v>-0.27956728744187526</c:v>
                </c:pt>
                <c:pt idx="451">
                  <c:v>-0.56438011163527857</c:v>
                </c:pt>
                <c:pt idx="452">
                  <c:v>-0.85397552029276047</c:v>
                </c:pt>
                <c:pt idx="453">
                  <c:v>-1.1416927053940771</c:v>
                </c:pt>
                <c:pt idx="454">
                  <c:v>-1.4201596480922192</c:v>
                </c:pt>
                <c:pt idx="455">
                  <c:v>-1.6814777872121185</c:v>
                </c:pt>
                <c:pt idx="456">
                  <c:v>-1.9174495829019733</c:v>
                </c:pt>
                <c:pt idx="457">
                  <c:v>-2.1198437803310521</c:v>
                </c:pt>
                <c:pt idx="458">
                  <c:v>-2.2806909173035508</c:v>
                </c:pt>
                <c:pt idx="459">
                  <c:v>-2.3925991942714511</c:v>
                </c:pt>
                <c:pt idx="460">
                  <c:v>-2.4490783405027745</c:v>
                </c:pt>
                <c:pt idx="461">
                  <c:v>-2.4448567662589928</c:v>
                </c:pt>
                <c:pt idx="462">
                  <c:v>-2.376175371663201</c:v>
                </c:pt>
                <c:pt idx="463">
                  <c:v>-2.2410402450372495</c:v>
                </c:pt>
                <c:pt idx="464">
                  <c:v>-2.0394165001907614</c:v>
                </c:pt>
                <c:pt idx="465">
                  <c:v>-1.7733469977116048</c:v>
                </c:pt>
                <c:pt idx="466">
                  <c:v>-1.4469828617487421</c:v>
                </c:pt>
                <c:pt idx="467">
                  <c:v>-1.0665175227043591</c:v>
                </c:pt>
                <c:pt idx="468">
                  <c:v>-0.64002221583570662</c:v>
                </c:pt>
                <c:pt idx="469">
                  <c:v>-0.17718791291502184</c:v>
                </c:pt>
                <c:pt idx="470">
                  <c:v>0.31101417923228569</c:v>
                </c:pt>
                <c:pt idx="471">
                  <c:v>0.81273498950307632</c:v>
                </c:pt>
                <c:pt idx="472">
                  <c:v>1.315689354870156</c:v>
                </c:pt>
                <c:pt idx="473">
                  <c:v>1.8076109588944647</c:v>
                </c:pt>
                <c:pt idx="474">
                  <c:v>2.2766938896337545</c:v>
                </c:pt>
                <c:pt idx="475">
                  <c:v>2.7119963777074259</c:v>
                </c:pt>
                <c:pt idx="476">
                  <c:v>3.1037864328841409</c:v>
                </c:pt>
                <c:pt idx="477">
                  <c:v>3.4438146791128794</c:v>
                </c:pt>
                <c:pt idx="478">
                  <c:v>3.725505939802654</c:v>
                </c:pt>
                <c:pt idx="479">
                  <c:v>3.9440672987994287</c:v>
                </c:pt>
                <c:pt idx="480">
                  <c:v>4.0965158315589925</c:v>
                </c:pt>
                <c:pt idx="481">
                  <c:v>4.1816335451102162</c:v>
                </c:pt>
                <c:pt idx="482">
                  <c:v>4.1998600814092573</c:v>
                </c:pt>
                <c:pt idx="483">
                  <c:v>4.1531354434205792</c:v>
                </c:pt>
                <c:pt idx="484">
                  <c:v>4.0447055598121748</c:v>
                </c:pt>
                <c:pt idx="485">
                  <c:v>3.8789031746341061</c:v>
                </c:pt>
                <c:pt idx="486">
                  <c:v>3.6609156202478488</c:v>
                </c:pt>
                <c:pt idx="487">
                  <c:v>3.3965497671119635</c:v>
                </c:pt>
                <c:pt idx="488">
                  <c:v>3.0920030528514229</c:v>
                </c:pt>
                <c:pt idx="489">
                  <c:v>2.7536481121378453</c:v>
                </c:pt>
                <c:pt idx="490">
                  <c:v>2.3878372318569876</c:v>
                </c:pt>
                <c:pt idx="491">
                  <c:v>2.00073165806849</c:v>
                </c:pt>
                <c:pt idx="492">
                  <c:v>1.5981596669019515</c:v>
                </c:pt>
                <c:pt idx="493">
                  <c:v>1.1855062405801369</c:v>
                </c:pt>
                <c:pt idx="494">
                  <c:v>0.76763612719357555</c:v>
                </c:pt>
                <c:pt idx="495">
                  <c:v>0.34885097507146201</c:v>
                </c:pt>
                <c:pt idx="496">
                  <c:v>-6.7119891595638012E-2</c:v>
                </c:pt>
                <c:pt idx="497">
                  <c:v>-0.47709664879053854</c:v>
                </c:pt>
                <c:pt idx="498">
                  <c:v>-0.87839686671164285</c:v>
                </c:pt>
                <c:pt idx="499">
                  <c:v>-1.2687580416669584</c:v>
                </c:pt>
                <c:pt idx="500">
                  <c:v>-1.6462397723543698</c:v>
                </c:pt>
                <c:pt idx="501">
                  <c:v>-2.0091115583974797</c:v>
                </c:pt>
                <c:pt idx="502">
                  <c:v>-2.3557329944850398</c:v>
                </c:pt>
                <c:pt idx="503">
                  <c:v>-2.6844337029785974</c:v>
                </c:pt>
                <c:pt idx="504">
                  <c:v>-2.9934006351382529</c:v>
                </c:pt>
                <c:pt idx="505">
                  <c:v>-3.2805803311022559</c:v>
                </c:pt>
                <c:pt idx="506">
                  <c:v>-3.543603324728763</c:v>
                </c:pt>
                <c:pt idx="507">
                  <c:v>-3.7797370860636366</c:v>
                </c:pt>
                <c:pt idx="508">
                  <c:v>-3.9858727032468177</c:v>
                </c:pt>
                <c:pt idx="509">
                  <c:v>-4.1585489306234349</c:v>
                </c:pt>
                <c:pt idx="510">
                  <c:v>-4.2940153047090357</c:v>
                </c:pt>
                <c:pt idx="511">
                  <c:v>-4.3883338197992101</c:v>
                </c:pt>
                <c:pt idx="512">
                  <c:v>-4.4375162549512073</c:v>
                </c:pt>
                <c:pt idx="513">
                  <c:v>-4.4376917779467631</c:v>
                </c:pt>
                <c:pt idx="514">
                  <c:v>-4.3852970807108891</c:v>
                </c:pt>
                <c:pt idx="515">
                  <c:v>-4.2772792045154846</c:v>
                </c:pt>
                <c:pt idx="516">
                  <c:v>-4.1112995906813818</c:v>
                </c:pt>
                <c:pt idx="517">
                  <c:v>-3.8859269399073075</c:v>
                </c:pt>
                <c:pt idx="518">
                  <c:v>-3.6008063444696154</c:v>
                </c:pt>
                <c:pt idx="519">
                  <c:v>-3.2567929903188606</c:v>
                </c:pt>
                <c:pt idx="520">
                  <c:v>-2.8560405345664477</c:v>
                </c:pt>
                <c:pt idx="521">
                  <c:v>-2.4020369774609978</c:v>
                </c:pt>
                <c:pt idx="522">
                  <c:v>-1.8995842745173441</c:v>
                </c:pt>
                <c:pt idx="523">
                  <c:v>-1.3547217821601987</c:v>
                </c:pt>
                <c:pt idx="524">
                  <c:v>-0.77459752707819662</c:v>
                </c:pt>
                <c:pt idx="525">
                  <c:v>-0.16729483859983044</c:v>
                </c:pt>
                <c:pt idx="526">
                  <c:v>0.45837528910677883</c:v>
                </c:pt>
                <c:pt idx="527">
                  <c:v>1.0931039175612214</c:v>
                </c:pt>
                <c:pt idx="528">
                  <c:v>1.7273231248126208</c:v>
                </c:pt>
                <c:pt idx="529">
                  <c:v>2.3514418797349603</c:v>
                </c:pt>
                <c:pt idx="530">
                  <c:v>2.9560680432565043</c:v>
                </c:pt>
                <c:pt idx="531">
                  <c:v>3.5322080154674231</c:v>
                </c:pt>
                <c:pt idx="532">
                  <c:v>4.0714382743053106</c:v>
                </c:pt>
                <c:pt idx="533">
                  <c:v>4.5660458531945052</c:v>
                </c:pt>
                <c:pt idx="534">
                  <c:v>5.0091373590628425</c:v>
                </c:pt>
                <c:pt idx="535">
                  <c:v>5.3947182023206253</c:v>
                </c:pt>
                <c:pt idx="536">
                  <c:v>5.7177451536917356</c:v>
                </c:pt>
                <c:pt idx="537">
                  <c:v>5.9741561246825281</c:v>
                </c:pt>
                <c:pt idx="538">
                  <c:v>6.1608812420528718</c:v>
                </c:pt>
                <c:pt idx="539">
                  <c:v>6.2758389736615436</c:v>
                </c:pt>
                <c:pt idx="540">
                  <c:v>6.3179204231833168</c:v>
                </c:pt>
                <c:pt idx="541">
                  <c:v>6.2869641129752312</c:v>
                </c:pt>
                <c:pt idx="542">
                  <c:v>6.1837227724882062</c:v>
                </c:pt>
                <c:pt idx="543">
                  <c:v>6.0098229657730426</c:v>
                </c:pt>
                <c:pt idx="544">
                  <c:v>5.7677179070091711</c:v>
                </c:pt>
                <c:pt idx="545">
                  <c:v>5.4606335630367369</c:v>
                </c:pt>
                <c:pt idx="546">
                  <c:v>5.0925081259069032</c:v>
                </c:pt>
                <c:pt idx="547">
                  <c:v>4.6679251173304364</c:v>
                </c:pt>
                <c:pt idx="548">
                  <c:v>4.1920407077611754</c:v>
                </c:pt>
                <c:pt idx="549">
                  <c:v>3.6705062239478381</c:v>
                </c:pt>
                <c:pt idx="550">
                  <c:v>3.1093872130171141</c:v>
                </c:pt>
                <c:pt idx="551">
                  <c:v>2.5150807659988206</c:v>
                </c:pt>
                <c:pt idx="552">
                  <c:v>1.8942330274770434</c:v>
                </c:pt>
                <c:pt idx="553">
                  <c:v>1.2536588985029471</c:v>
                </c:pt>
                <c:pt idx="554">
                  <c:v>0.60026585612446326</c:v>
                </c:pt>
                <c:pt idx="555">
                  <c:v>-5.9016435759939471E-2</c:v>
                </c:pt>
                <c:pt idx="556">
                  <c:v>-0.71729945064388756</c:v>
                </c:pt>
                <c:pt idx="557">
                  <c:v>-1.3677913152480765</c:v>
                </c:pt>
                <c:pt idx="558">
                  <c:v>-2.0038443916428306</c:v>
                </c:pt>
                <c:pt idx="559">
                  <c:v>-2.6189954624780847</c:v>
                </c:pt>
                <c:pt idx="560">
                  <c:v>-3.2069997058175783</c:v>
                </c:pt>
                <c:pt idx="561">
                  <c:v>-3.7618602221367694</c:v>
                </c:pt>
                <c:pt idx="562">
                  <c:v>-4.2778553191540132</c:v>
                </c:pt>
                <c:pt idx="563">
                  <c:v>-4.749566008703237</c:v>
                </c:pt>
                <c:pt idx="564">
                  <c:v>-5.171906179522856</c:v>
                </c:pt>
                <c:pt idx="565">
                  <c:v>-5.54015764402524</c:v>
                </c:pt>
                <c:pt idx="566">
                  <c:v>-5.8500117097541153</c:v>
                </c:pt>
                <c:pt idx="567">
                  <c:v>-6.0976181151209339</c:v>
                </c:pt>
                <c:pt idx="568">
                  <c:v>-6.2796411452075533</c:v>
                </c:pt>
                <c:pt idx="569">
                  <c:v>-6.3933215922081974</c:v>
                </c:pt>
                <c:pt idx="570">
                  <c:v>-6.4365420568303966</c:v>
                </c:pt>
                <c:pt idx="571">
                  <c:v>-6.4078920343782952</c:v>
                </c:pt>
                <c:pt idx="572">
                  <c:v>-6.3067284294197234</c:v>
                </c:pt>
                <c:pt idx="573">
                  <c:v>-6.1332267219434007</c:v>
                </c:pt>
                <c:pt idx="574">
                  <c:v>-5.8884180614725379</c:v>
                </c:pt>
                <c:pt idx="575">
                  <c:v>-5.5742081420993772</c:v>
                </c:pt>
                <c:pt idx="576">
                  <c:v>-5.1933747961696977</c:v>
                </c:pt>
                <c:pt idx="577">
                  <c:v>-4.7495427571338151</c:v>
                </c:pt>
                <c:pt idx="578">
                  <c:v>-4.247135837737976</c:v>
                </c:pt>
                <c:pt idx="579">
                  <c:v>-3.691308655775833</c:v>
                </c:pt>
                <c:pt idx="580">
                  <c:v>-3.0878617940071682</c:v>
                </c:pt>
                <c:pt idx="581">
                  <c:v>-2.4431456920910741</c:v>
                </c:pt>
                <c:pt idx="582">
                  <c:v>-1.763959446572366</c:v>
                </c:pt>
                <c:pt idx="583">
                  <c:v>-1.0574509216208099</c:v>
                </c:pt>
                <c:pt idx="584">
                  <c:v>-0.33102409110273934</c:v>
                </c:pt>
                <c:pt idx="585">
                  <c:v>0.40774162292837779</c:v>
                </c:pt>
                <c:pt idx="586">
                  <c:v>1.1511569752998225</c:v>
                </c:pt>
                <c:pt idx="587">
                  <c:v>1.8914725755203254</c:v>
                </c:pt>
                <c:pt idx="588">
                  <c:v>2.6209140224158829</c:v>
                </c:pt>
                <c:pt idx="589">
                  <c:v>3.3317061732098501</c:v>
                </c:pt>
                <c:pt idx="590">
                  <c:v>4.0160922056229804</c:v>
                </c:pt>
                <c:pt idx="591">
                  <c:v>4.666354595571824</c:v>
                </c:pt>
                <c:pt idx="592">
                  <c:v>5.274845863995604</c:v>
                </c:pt>
                <c:pt idx="593">
                  <c:v>5.8340367806744773</c:v>
                </c:pt>
                <c:pt idx="594">
                  <c:v>6.3365885423488262</c:v>
                </c:pt>
                <c:pt idx="595">
                  <c:v>6.7754532476930596</c:v>
                </c:pt>
                <c:pt idx="596">
                  <c:v>7.1440038753925235</c:v>
                </c:pt>
                <c:pt idx="597">
                  <c:v>7.4361911720478764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67-41F5-9894-5384AB1D6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excel'!$M$3:$M$599</c:f>
              <c:numCache>
                <c:formatCode>General</c:formatCode>
                <c:ptCount val="597"/>
                <c:pt idx="0">
                  <c:v>-5.3377919260910636</c:v>
                </c:pt>
                <c:pt idx="1">
                  <c:v>-14.094462623733989</c:v>
                </c:pt>
                <c:pt idx="2">
                  <c:v>-22.757668045500967</c:v>
                </c:pt>
                <c:pt idx="3">
                  <c:v>-31.181651240031663</c:v>
                </c:pt>
                <c:pt idx="4">
                  <c:v>-39.223932935018738</c:v>
                </c:pt>
                <c:pt idx="5">
                  <c:v>-46.750902311379882</c:v>
                </c:pt>
                <c:pt idx="6">
                  <c:v>-53.642720621908303</c:v>
                </c:pt>
                <c:pt idx="7">
                  <c:v>-59.797123811646102</c:v>
                </c:pt>
                <c:pt idx="8">
                  <c:v>-65.131868234695645</c:v>
                </c:pt>
                <c:pt idx="9">
                  <c:v>-69.585745554612444</c:v>
                </c:pt>
                <c:pt idx="10">
                  <c:v>-73.118265902817782</c:v>
                </c:pt>
                <c:pt idx="11">
                  <c:v>-75.708246196720964</c:v>
                </c:pt>
                <c:pt idx="12">
                  <c:v>-77.351626450421335</c:v>
                </c:pt>
                <c:pt idx="13">
                  <c:v>-78.058866500990291</c:v>
                </c:pt>
                <c:pt idx="14">
                  <c:v>-77.852255181727784</c:v>
                </c:pt>
                <c:pt idx="15">
                  <c:v>-76.763405993791196</c:v>
                </c:pt>
                <c:pt idx="16">
                  <c:v>-74.831133838612814</c:v>
                </c:pt>
                <c:pt idx="17">
                  <c:v>-72.099821233928736</c:v>
                </c:pt>
                <c:pt idx="18">
                  <c:v>-68.618301290484311</c:v>
                </c:pt>
                <c:pt idx="19">
                  <c:v>-64.43921684345429</c:v>
                </c:pt>
                <c:pt idx="20">
                  <c:v>-59.618764330749521</c:v>
                </c:pt>
                <c:pt idx="21">
                  <c:v>-54.216698392936273</c:v>
                </c:pt>
                <c:pt idx="22">
                  <c:v>-48.296457948124825</c:v>
                </c:pt>
                <c:pt idx="23">
                  <c:v>-41.92527456350917</c:v>
                </c:pt>
                <c:pt idx="24">
                  <c:v>-35.174136969017788</c:v>
                </c:pt>
                <c:pt idx="25">
                  <c:v>-28.117509309967613</c:v>
                </c:pt>
                <c:pt idx="26">
                  <c:v>-20.83273254751774</c:v>
                </c:pt>
                <c:pt idx="27">
                  <c:v>-13.399076186132618</c:v>
                </c:pt>
                <c:pt idx="28">
                  <c:v>-5.8964484607564982</c:v>
                </c:pt>
                <c:pt idx="29">
                  <c:v>1.5961857565415347</c:v>
                </c:pt>
                <c:pt idx="30">
                  <c:v>9.0025916362292442</c:v>
                </c:pt>
                <c:pt idx="31">
                  <c:v>16.251135880720739</c:v>
                </c:pt>
                <c:pt idx="32">
                  <c:v>23.276600295210947</c:v>
                </c:pt>
                <c:pt idx="33">
                  <c:v>30.021783077264125</c:v>
                </c:pt>
                <c:pt idx="34">
                  <c:v>36.438735002376141</c:v>
                </c:pt>
                <c:pt idx="35">
                  <c:v>42.489491390011544</c:v>
                </c:pt>
                <c:pt idx="36">
                  <c:v>48.146186101958499</c:v>
                </c:pt>
                <c:pt idx="37">
                  <c:v>53.39046748710291</c:v>
                </c:pt>
                <c:pt idx="38">
                  <c:v>58.212175338296134</c:v>
                </c:pt>
                <c:pt idx="39">
                  <c:v>62.607279384357042</c:v>
                </c:pt>
                <c:pt idx="40">
                  <c:v>66.57512146228774</c:v>
                </c:pt>
                <c:pt idx="41">
                  <c:v>70.11504490972203</c:v>
                </c:pt>
                <c:pt idx="42">
                  <c:v>73.222537889362499</c:v>
                </c:pt>
                <c:pt idx="43">
                  <c:v>75.885065941864838</c:v>
                </c:pt>
                <c:pt idx="44">
                  <c:v>78.077829096375069</c:v>
                </c:pt>
                <c:pt idx="45">
                  <c:v>79.759755445194742</c:v>
                </c:pt>
                <c:pt idx="46">
                  <c:v>80.870139558912939</c:v>
                </c:pt>
                <c:pt idx="47">
                  <c:v>81.326446474206961</c:v>
                </c:pt>
                <c:pt idx="48">
                  <c:v>81.02391596325063</c:v>
                </c:pt>
                <c:pt idx="49">
                  <c:v>79.83768652111948</c:v>
                </c:pt>
                <c:pt idx="50">
                  <c:v>77.628164876265799</c:v>
                </c:pt>
                <c:pt idx="51">
                  <c:v>74.250230655771716</c:v>
                </c:pt>
                <c:pt idx="52">
                  <c:v>69.566518642798982</c:v>
                </c:pt>
                <c:pt idx="53">
                  <c:v>63.464418545164911</c:v>
                </c:pt>
                <c:pt idx="54">
                  <c:v>55.87558703646534</c:v>
                </c:pt>
                <c:pt idx="55">
                  <c:v>46.795791598019441</c:v>
                </c:pt>
                <c:pt idx="56">
                  <c:v>36.302027416421275</c:v>
                </c:pt>
                <c:pt idx="57">
                  <c:v>24.563385948117883</c:v>
                </c:pt>
                <c:pt idx="58">
                  <c:v>11.842425382555563</c:v>
                </c:pt>
                <c:pt idx="59">
                  <c:v>-1.515021744194061</c:v>
                </c:pt>
                <c:pt idx="60">
                  <c:v>-15.101668335753118</c:v>
                </c:pt>
                <c:pt idx="61">
                  <c:v>-28.479897465706728</c:v>
                </c:pt>
                <c:pt idx="62">
                  <c:v>-41.217760980848439</c:v>
                </c:pt>
                <c:pt idx="63">
                  <c:v>-52.924257257434178</c:v>
                </c:pt>
                <c:pt idx="64">
                  <c:v>-63.278466794692712</c:v>
                </c:pt>
                <c:pt idx="65">
                  <c:v>-72.048579707163626</c:v>
                </c:pt>
                <c:pt idx="66">
                  <c:v>-79.09910386606829</c:v>
                </c:pt>
                <c:pt idx="67">
                  <c:v>-84.386902513184111</c:v>
                </c:pt>
                <c:pt idx="68">
                  <c:v>-87.94854354166138</c:v>
                </c:pt>
                <c:pt idx="69">
                  <c:v>-89.882395106625296</c:v>
                </c:pt>
                <c:pt idx="70">
                  <c:v>-90.328950418158755</c:v>
                </c:pt>
                <c:pt idx="71">
                  <c:v>-89.452240605058492</c:v>
                </c:pt>
                <c:pt idx="72">
                  <c:v>-87.424233638752739</c:v>
                </c:pt>
                <c:pt idx="73">
                  <c:v>-84.413129090753856</c:v>
                </c:pt>
                <c:pt idx="74">
                  <c:v>-80.575646857821326</c:v>
                </c:pt>
                <c:pt idx="75">
                  <c:v>-76.052860561492892</c:v>
                </c:pt>
                <c:pt idx="76">
                  <c:v>-70.968838915385291</c:v>
                </c:pt>
                <c:pt idx="77">
                  <c:v>-65.431276155892675</c:v>
                </c:pt>
                <c:pt idx="78">
                  <c:v>-59.533345591601694</c:v>
                </c:pt>
                <c:pt idx="79">
                  <c:v>-53.356135047570191</c:v>
                </c:pt>
                <c:pt idx="80">
                  <c:v>-46.971173053575534</c:v>
                </c:pt>
                <c:pt idx="81">
                  <c:v>-40.442701767727527</c:v>
                </c:pt>
                <c:pt idx="82">
                  <c:v>-33.829482066568595</c:v>
                </c:pt>
                <c:pt idx="83">
                  <c:v>-27.186023851692205</c:v>
                </c:pt>
                <c:pt idx="84">
                  <c:v>-20.563220255346231</c:v>
                </c:pt>
                <c:pt idx="85">
                  <c:v>-14.008430582745108</c:v>
                </c:pt>
                <c:pt idx="86">
                  <c:v>-7.5651060991261767</c:v>
                </c:pt>
                <c:pt idx="87">
                  <c:v>-1.2720868520679629</c:v>
                </c:pt>
                <c:pt idx="88">
                  <c:v>4.8372820817226936</c:v>
                </c:pt>
                <c:pt idx="89">
                  <c:v>10.736059446275375</c:v>
                </c:pt>
                <c:pt idx="90">
                  <c:v>16.404491012697626</c:v>
                </c:pt>
                <c:pt idx="91">
                  <c:v>21.830531655572461</c:v>
                </c:pt>
                <c:pt idx="92">
                  <c:v>27.009993685085558</c:v>
                </c:pt>
                <c:pt idx="93">
                  <c:v>31.946236539481387</c:v>
                </c:pt>
                <c:pt idx="94">
                  <c:v>36.64934141563532</c:v>
                </c:pt>
                <c:pt idx="95">
                  <c:v>41.134740496357402</c:v>
                </c:pt>
                <c:pt idx="96">
                  <c:v>45.421291153106559</c:v>
                </c:pt>
                <c:pt idx="97">
                  <c:v>49.528799839256195</c:v>
                </c:pt>
                <c:pt idx="98">
                  <c:v>53.475008992561193</c:v>
                </c:pt>
                <c:pt idx="99">
                  <c:v>57.272066953218172</c:v>
                </c:pt>
                <c:pt idx="100">
                  <c:v>60.922512145550435</c:v>
                </c:pt>
                <c:pt idx="101">
                  <c:v>64.414827891952527</c:v>
                </c:pt>
                <c:pt idx="102">
                  <c:v>67.718676259484837</c:v>
                </c:pt>
                <c:pt idx="103">
                  <c:v>70.780011261128024</c:v>
                </c:pt>
                <c:pt idx="104">
                  <c:v>73.516417263281312</c:v>
                </c:pt>
                <c:pt idx="105">
                  <c:v>75.813223413400564</c:v>
                </c:pt>
                <c:pt idx="106">
                  <c:v>77.521202945820107</c:v>
                </c:pt>
                <c:pt idx="107">
                  <c:v>78.45694402689864</c:v>
                </c:pt>
                <c:pt idx="108">
                  <c:v>78.407208002078661</c:v>
                </c:pt>
                <c:pt idx="109">
                  <c:v>77.138655915770372</c:v>
                </c:pt>
                <c:pt idx="110">
                  <c:v>74.41407253300838</c:v>
                </c:pt>
                <c:pt idx="111">
                  <c:v>70.015489195571888</c:v>
                </c:pt>
                <c:pt idx="112">
                  <c:v>63.773308196104225</c:v>
                </c:pt>
                <c:pt idx="113">
                  <c:v>55.598731390456919</c:v>
                </c:pt>
                <c:pt idx="114">
                  <c:v>45.514825192043702</c:v>
                </c:pt>
                <c:pt idx="115">
                  <c:v>33.680025434461953</c:v>
                </c:pt>
                <c:pt idx="116">
                  <c:v>20.397568044419479</c:v>
                </c:pt>
                <c:pt idx="117">
                  <c:v>6.1058456685663787</c:v>
                </c:pt>
                <c:pt idx="118">
                  <c:v>-8.6518768841269704</c:v>
                </c:pt>
                <c:pt idx="119">
                  <c:v>-23.275311968310515</c:v>
                </c:pt>
                <c:pt idx="120">
                  <c:v>-37.165031797874818</c:v>
                </c:pt>
                <c:pt idx="121">
                  <c:v>-49.780159073987662</c:v>
                </c:pt>
                <c:pt idx="122">
                  <c:v>-60.685728046734205</c:v>
                </c:pt>
                <c:pt idx="123">
                  <c:v>-69.582411572074051</c:v>
                </c:pt>
                <c:pt idx="124">
                  <c:v>-76.315809003820519</c:v>
                </c:pt>
                <c:pt idx="125">
                  <c:v>-80.867076646866977</c:v>
                </c:pt>
                <c:pt idx="126">
                  <c:v>-83.329992729731501</c:v>
                </c:pt>
                <c:pt idx="127">
                  <c:v>-83.880931077317356</c:v>
                </c:pt>
                <c:pt idx="128">
                  <c:v>-82.747802002108486</c:v>
                </c:pt>
                <c:pt idx="129">
                  <c:v>-80.182444583116933</c:v>
                </c:pt>
                <c:pt idx="130">
                  <c:v>-76.438982964850567</c:v>
                </c:pt>
                <c:pt idx="131">
                  <c:v>-71.758885517569411</c:v>
                </c:pt>
                <c:pt idx="132">
                  <c:v>-66.362200412476724</c:v>
                </c:pt>
                <c:pt idx="133">
                  <c:v>-60.443743595033744</c:v>
                </c:pt>
                <c:pt idx="134">
                  <c:v>-54.172786357454846</c:v>
                </c:pt>
                <c:pt idx="135">
                  <c:v>-47.694873600143538</c:v>
                </c:pt>
                <c:pt idx="136">
                  <c:v>-41.134651815072694</c:v>
                </c:pt>
                <c:pt idx="137">
                  <c:v>-34.598887871399903</c:v>
                </c:pt>
                <c:pt idx="138">
                  <c:v>-28.179148949624985</c:v>
                </c:pt>
                <c:pt idx="139">
                  <c:v>-21.953858351220884</c:v>
                </c:pt>
                <c:pt idx="140">
                  <c:v>-15.989631849392792</c:v>
                </c:pt>
                <c:pt idx="141">
                  <c:v>-10.341936742868135</c:v>
                </c:pt>
                <c:pt idx="142">
                  <c:v>-5.0552081070075738</c:v>
                </c:pt>
                <c:pt idx="143">
                  <c:v>-0.16261125042402666</c:v>
                </c:pt>
                <c:pt idx="144">
                  <c:v>4.3143370961536069</c:v>
                </c:pt>
                <c:pt idx="145">
                  <c:v>8.366078746534285</c:v>
                </c:pt>
                <c:pt idx="146">
                  <c:v>11.995068037086785</c:v>
                </c:pt>
                <c:pt idx="147">
                  <c:v>15.215422104828303</c:v>
                </c:pt>
                <c:pt idx="148">
                  <c:v>18.052069943196503</c:v>
                </c:pt>
                <c:pt idx="149">
                  <c:v>20.539358332439331</c:v>
                </c:pt>
                <c:pt idx="150">
                  <c:v>22.719128047815712</c:v>
                </c:pt>
                <c:pt idx="151">
                  <c:v>24.63832318694055</c:v>
                </c:pt>
                <c:pt idx="152">
                  <c:v>26.346235893905511</c:v>
                </c:pt>
                <c:pt idx="153">
                  <c:v>27.891515441830357</c:v>
                </c:pt>
                <c:pt idx="154">
                  <c:v>29.31908381689513</c:v>
                </c:pt>
                <c:pt idx="155">
                  <c:v>30.667101062547474</c:v>
                </c:pt>
                <c:pt idx="156">
                  <c:v>31.964115755850475</c:v>
                </c:pt>
                <c:pt idx="157">
                  <c:v>33.226523593704982</c:v>
                </c:pt>
                <c:pt idx="158">
                  <c:v>34.456445043521242</c:v>
                </c:pt>
                <c:pt idx="159">
                  <c:v>35.640125715122849</c:v>
                </c:pt>
                <c:pt idx="160">
                  <c:v>36.746964067200416</c:v>
                </c:pt>
                <c:pt idx="161">
                  <c:v>37.729280583756413</c:v>
                </c:pt>
                <c:pt idx="162">
                  <c:v>38.522958704956991</c:v>
                </c:pt>
                <c:pt idx="163">
                  <c:v>39.049104070686532</c:v>
                </c:pt>
                <c:pt idx="164">
                  <c:v>39.216874674715314</c:v>
                </c:pt>
                <c:pt idx="165">
                  <c:v>38.927616652549773</c:v>
                </c:pt>
                <c:pt idx="166">
                  <c:v>38.080382875394662</c:v>
                </c:pt>
                <c:pt idx="167">
                  <c:v>36.578800828163715</c:v>
                </c:pt>
                <c:pt idx="168">
                  <c:v>34.339085912236769</c:v>
                </c:pt>
                <c:pt idx="169">
                  <c:v>31.29877296384608</c:v>
                </c:pt>
                <c:pt idx="170">
                  <c:v>27.42548868202973</c:v>
                </c:pt>
                <c:pt idx="171">
                  <c:v>22.724857005330531</c:v>
                </c:pt>
                <c:pt idx="172">
                  <c:v>17.246482426437215</c:v>
                </c:pt>
                <c:pt idx="173">
                  <c:v>11.086958826246612</c:v>
                </c:pt>
                <c:pt idx="174">
                  <c:v>4.3890528985900952</c:v>
                </c:pt>
                <c:pt idx="175">
                  <c:v>-2.6633785297884138</c:v>
                </c:pt>
                <c:pt idx="176">
                  <c:v>-9.8546080350057963</c:v>
                </c:pt>
                <c:pt idx="177">
                  <c:v>-16.949635960409161</c:v>
                </c:pt>
                <c:pt idx="178">
                  <c:v>-23.708860604239927</c:v>
                </c:pt>
                <c:pt idx="179">
                  <c:v>-29.90317468191617</c:v>
                </c:pt>
                <c:pt idx="180">
                  <c:v>-35.327799565841623</c:v>
                </c:pt>
                <c:pt idx="181">
                  <c:v>-39.813430398413281</c:v>
                </c:pt>
                <c:pt idx="182">
                  <c:v>-43.233760601475964</c:v>
                </c:pt>
                <c:pt idx="183">
                  <c:v>-45.509059967596492</c:v>
                </c:pt>
                <c:pt idx="184">
                  <c:v>-46.606057148679099</c:v>
                </c:pt>
                <c:pt idx="185">
                  <c:v>-46.53481417184117</c:v>
                </c:pt>
                <c:pt idx="186">
                  <c:v>-45.343517680466569</c:v>
                </c:pt>
                <c:pt idx="187">
                  <c:v>-43.112146406373796</c:v>
                </c:pt>
                <c:pt idx="188">
                  <c:v>-39.945849050444437</c:v>
                </c:pt>
                <c:pt idx="189">
                  <c:v>-35.968645247296983</c:v>
                </c:pt>
                <c:pt idx="190">
                  <c:v>-31.317810078458674</c:v>
                </c:pt>
                <c:pt idx="191">
                  <c:v>-26.139072238647749</c:v>
                </c:pt>
                <c:pt idx="192">
                  <c:v>-20.582579687720191</c:v>
                </c:pt>
                <c:pt idx="193">
                  <c:v>-14.799477278797388</c:v>
                </c:pt>
                <c:pt idx="194">
                  <c:v>-8.9388970908526488</c:v>
                </c:pt>
                <c:pt idx="195">
                  <c:v>-3.1451722257600134</c:v>
                </c:pt>
                <c:pt idx="196">
                  <c:v>2.4448670323741291</c:v>
                </c:pt>
                <c:pt idx="197">
                  <c:v>7.7045858413960309</c:v>
                </c:pt>
                <c:pt idx="198">
                  <c:v>12.520221621451991</c:v>
                </c:pt>
                <c:pt idx="199">
                  <c:v>16.793470805563281</c:v>
                </c:pt>
                <c:pt idx="200">
                  <c:v>20.443858141190148</c:v>
                </c:pt>
                <c:pt idx="201">
                  <c:v>23.410730115962778</c:v>
                </c:pt>
                <c:pt idx="202">
                  <c:v>25.654708116438883</c:v>
                </c:pt>
                <c:pt idx="203">
                  <c:v>27.158455316474523</c:v>
                </c:pt>
                <c:pt idx="204">
                  <c:v>27.926650200221818</c:v>
                </c:pt>
                <c:pt idx="205">
                  <c:v>27.985113410739011</c:v>
                </c:pt>
                <c:pt idx="206">
                  <c:v>27.379095465610309</c:v>
                </c:pt>
                <c:pt idx="207">
                  <c:v>26.170794028397818</c:v>
                </c:pt>
                <c:pt idx="208">
                  <c:v>24.436222949920282</c:v>
                </c:pt>
                <c:pt idx="209">
                  <c:v>22.26159752641016</c:v>
                </c:pt>
                <c:pt idx="210">
                  <c:v>19.739426504973764</c:v>
                </c:pt>
                <c:pt idx="211">
                  <c:v>16.964512538565543</c:v>
                </c:pt>
                <c:pt idx="212">
                  <c:v>14.030058175233158</c:v>
                </c:pt>
                <c:pt idx="213">
                  <c:v>11.024058333049014</c:v>
                </c:pt>
                <c:pt idx="214">
                  <c:v>8.0261346032958212</c:v>
                </c:pt>
                <c:pt idx="215">
                  <c:v>5.1049360722309123</c:v>
                </c:pt>
                <c:pt idx="216">
                  <c:v>2.3161977903290616</c:v>
                </c:pt>
                <c:pt idx="217">
                  <c:v>-0.29848514013794503</c:v>
                </c:pt>
                <c:pt idx="218">
                  <c:v>-2.7121421444694427</c:v>
                </c:pt>
                <c:pt idx="219">
                  <c:v>-4.9121744651923596</c:v>
                </c:pt>
                <c:pt idx="220">
                  <c:v>-6.8993969955941887</c:v>
                </c:pt>
                <c:pt idx="221">
                  <c:v>-8.6864321929948485</c:v>
                </c:pt>
                <c:pt idx="222">
                  <c:v>-10.295537679406749</c:v>
                </c:pt>
                <c:pt idx="223">
                  <c:v>-11.755971867536191</c:v>
                </c:pt>
                <c:pt idx="224">
                  <c:v>-13.101022792757322</c:v>
                </c:pt>
                <c:pt idx="225">
                  <c:v>-14.364844210844254</c:v>
                </c:pt>
                <c:pt idx="226">
                  <c:v>-15.579257875837374</c:v>
                </c:pt>
                <c:pt idx="227">
                  <c:v>-16.770690969098084</c:v>
                </c:pt>
                <c:pt idx="228">
                  <c:v>-17.957419938235631</c:v>
                </c:pt>
                <c:pt idx="229">
                  <c:v>-19.147285444760985</c:v>
                </c:pt>
                <c:pt idx="230">
                  <c:v>-20.336025519980378</c:v>
                </c:pt>
                <c:pt idx="231">
                  <c:v>-21.506345279439135</c:v>
                </c:pt>
                <c:pt idx="232">
                  <c:v>-22.627802077301343</c:v>
                </c:pt>
                <c:pt idx="233">
                  <c:v>-23.657537449183256</c:v>
                </c:pt>
                <c:pt idx="234">
                  <c:v>-24.541834844363436</c:v>
                </c:pt>
                <c:pt idx="235">
                  <c:v>-25.218430195149864</c:v>
                </c:pt>
                <c:pt idx="236">
                  <c:v>-25.61945571573294</c:v>
                </c:pt>
                <c:pt idx="237">
                  <c:v>-25.674860311510496</c:v>
                </c:pt>
                <c:pt idx="238">
                  <c:v>-25.316126217221491</c:v>
                </c:pt>
                <c:pt idx="239">
                  <c:v>-24.480091704343046</c:v>
                </c:pt>
                <c:pt idx="240">
                  <c:v>-23.112692834435116</c:v>
                </c:pt>
                <c:pt idx="241">
                  <c:v>-21.172451345322223</c:v>
                </c:pt>
                <c:pt idx="242">
                  <c:v>-18.633555361604486</c:v>
                </c:pt>
                <c:pt idx="243">
                  <c:v>-15.488402687083553</c:v>
                </c:pt>
                <c:pt idx="244">
                  <c:v>-11.749497854074972</c:v>
                </c:pt>
                <c:pt idx="245">
                  <c:v>-7.4506142843669876</c:v>
                </c:pt>
                <c:pt idx="246">
                  <c:v>-2.6471505561554549</c:v>
                </c:pt>
                <c:pt idx="247">
                  <c:v>2.5843716402310846</c:v>
                </c:pt>
                <c:pt idx="248">
                  <c:v>8.1476985494196867</c:v>
                </c:pt>
                <c:pt idx="249">
                  <c:v>13.929126561013575</c:v>
                </c:pt>
                <c:pt idx="250">
                  <c:v>19.800640542867278</c:v>
                </c:pt>
                <c:pt idx="251">
                  <c:v>25.623827166412934</c:v>
                </c:pt>
                <c:pt idx="252">
                  <c:v>31.254429571595665</c:v>
                </c:pt>
                <c:pt idx="253">
                  <c:v>36.547355994235026</c:v>
                </c:pt>
                <c:pt idx="254">
                  <c:v>41.361906482223844</c:v>
                </c:pt>
                <c:pt idx="255">
                  <c:v>45.566947047136509</c:v>
                </c:pt>
                <c:pt idx="256">
                  <c:v>49.045745773710792</c:v>
                </c:pt>
                <c:pt idx="257">
                  <c:v>51.700195991570666</c:v>
                </c:pt>
                <c:pt idx="258">
                  <c:v>53.454188236466749</c:v>
                </c:pt>
                <c:pt idx="259">
                  <c:v>54.255953360794692</c:v>
                </c:pt>
                <c:pt idx="260">
                  <c:v>54.079276586251815</c:v>
                </c:pt>
                <c:pt idx="261">
                  <c:v>52.923567879474412</c:v>
                </c:pt>
                <c:pt idx="262">
                  <c:v>50.812857085792203</c:v>
                </c:pt>
                <c:pt idx="263">
                  <c:v>47.793853312862176</c:v>
                </c:pt>
                <c:pt idx="264">
                  <c:v>43.933259796464846</c:v>
                </c:pt>
                <c:pt idx="265">
                  <c:v>39.314563804084614</c:v>
                </c:pt>
                <c:pt idx="266">
                  <c:v>34.034526218674486</c:v>
                </c:pt>
                <c:pt idx="267">
                  <c:v>28.199579473528193</c:v>
                </c:pt>
                <c:pt idx="268">
                  <c:v>21.922312034582003</c:v>
                </c:pt>
                <c:pt idx="269">
                  <c:v>15.318177632608517</c:v>
                </c:pt>
                <c:pt idx="270">
                  <c:v>8.502525641458508</c:v>
                </c:pt>
                <c:pt idx="271">
                  <c:v>1.5880095417572895</c:v>
                </c:pt>
                <c:pt idx="272">
                  <c:v>-5.3176023486259512</c:v>
                </c:pt>
                <c:pt idx="273">
                  <c:v>-12.11321414686758</c:v>
                </c:pt>
                <c:pt idx="274">
                  <c:v>-18.705803942530149</c:v>
                </c:pt>
                <c:pt idx="275">
                  <c:v>-25.01146396841132</c:v>
                </c:pt>
                <c:pt idx="276">
                  <c:v>-30.956106191864389</c:v>
                </c:pt>
                <c:pt idx="277">
                  <c:v>-36.475858504817971</c:v>
                </c:pt>
                <c:pt idx="278">
                  <c:v>-41.51717333953102</c:v>
                </c:pt>
                <c:pt idx="279">
                  <c:v>-46.03666712593165</c:v>
                </c:pt>
                <c:pt idx="280">
                  <c:v>-50.000706892656467</c:v>
                </c:pt>
                <c:pt idx="281">
                  <c:v>-53.38476077328751</c:v>
                </c:pt>
                <c:pt idx="282">
                  <c:v>-56.172532209984269</c:v>
                </c:pt>
                <c:pt idx="283">
                  <c:v>-58.354904117817412</c:v>
                </c:pt>
                <c:pt idx="284">
                  <c:v>-59.928728274974006</c:v>
                </c:pt>
                <c:pt idx="285">
                  <c:v>-60.895506457659657</c:v>
                </c:pt>
                <c:pt idx="286">
                  <c:v>-61.260022467144402</c:v>
                </c:pt>
                <c:pt idx="287">
                  <c:v>-61.028996325353127</c:v>
                </c:pt>
                <c:pt idx="288">
                  <c:v>-60.209842981243916</c:v>
                </c:pt>
                <c:pt idx="289">
                  <c:v>-58.809625111534899</c:v>
                </c:pt>
                <c:pt idx="290">
                  <c:v>-56.834292367638959</c:v>
                </c:pt>
                <c:pt idx="291">
                  <c:v>-54.288295302744494</c:v>
                </c:pt>
                <c:pt idx="292">
                  <c:v>-51.174650826946397</c:v>
                </c:pt>
                <c:pt idx="293">
                  <c:v>-47.495515445462601</c:v>
                </c:pt>
                <c:pt idx="294">
                  <c:v>-43.253293788425154</c:v>
                </c:pt>
                <c:pt idx="295">
                  <c:v>-38.452272199581856</c:v>
                </c:pt>
                <c:pt idx="296">
                  <c:v>-33.100722572892437</c:v>
                </c:pt>
                <c:pt idx="297">
                  <c:v>-27.213372382123787</c:v>
                </c:pt>
                <c:pt idx="298">
                  <c:v>-20.814085816880596</c:v>
                </c:pt>
                <c:pt idx="299">
                  <c:v>-13.938553956391456</c:v>
                </c:pt>
                <c:pt idx="300">
                  <c:v>-6.6367531313322834</c:v>
                </c:pt>
                <c:pt idx="301">
                  <c:v>1.0250920156051955</c:v>
                </c:pt>
                <c:pt idx="302">
                  <c:v>8.9633056780857956</c:v>
                </c:pt>
                <c:pt idx="303">
                  <c:v>17.076556920682012</c:v>
                </c:pt>
                <c:pt idx="304">
                  <c:v>25.246837031540412</c:v>
                </c:pt>
                <c:pt idx="305">
                  <c:v>33.341714481413767</c:v>
                </c:pt>
                <c:pt idx="306">
                  <c:v>41.217852560905364</c:v>
                </c:pt>
                <c:pt idx="307">
                  <c:v>48.725649659712381</c:v>
                </c:pt>
                <c:pt idx="308">
                  <c:v>55.714736178380385</c:v>
                </c:pt>
                <c:pt idx="309">
                  <c:v>62.039954355410956</c:v>
                </c:pt>
                <c:pt idx="310">
                  <c:v>67.567373304994973</c:v>
                </c:pt>
                <c:pt idx="311">
                  <c:v>72.179866569227741</c:v>
                </c:pt>
                <c:pt idx="312">
                  <c:v>75.781809728499965</c:v>
                </c:pt>
                <c:pt idx="313">
                  <c:v>78.302539776009183</c:v>
                </c:pt>
                <c:pt idx="314">
                  <c:v>79.698346067011798</c:v>
                </c:pt>
                <c:pt idx="315">
                  <c:v>79.952915174255736</c:v>
                </c:pt>
                <c:pt idx="316">
                  <c:v>79.076308409068915</c:v>
                </c:pt>
                <c:pt idx="317">
                  <c:v>77.102687070950068</c:v>
                </c:pt>
                <c:pt idx="318">
                  <c:v>74.087099958185405</c:v>
                </c:pt>
                <c:pt idx="319">
                  <c:v>70.101699079232716</c:v>
                </c:pt>
                <c:pt idx="320">
                  <c:v>65.231750900155575</c:v>
                </c:pt>
                <c:pt idx="321">
                  <c:v>59.571768138973511</c:v>
                </c:pt>
                <c:pt idx="322">
                  <c:v>53.222013407455293</c:v>
                </c:pt>
                <c:pt idx="323">
                  <c:v>46.285535731456356</c:v>
                </c:pt>
                <c:pt idx="324">
                  <c:v>38.865810129749548</c:v>
                </c:pt>
                <c:pt idx="325">
                  <c:v>31.064971110722478</c:v>
                </c:pt>
                <c:pt idx="326">
                  <c:v>22.982572352110225</c:v>
                </c:pt>
                <c:pt idx="327">
                  <c:v>14.714770411123656</c:v>
                </c:pt>
                <c:pt idx="328">
                  <c:v>6.3538198780590118</c:v>
                </c:pt>
                <c:pt idx="329">
                  <c:v>-2.0122232659108645</c:v>
                </c:pt>
                <c:pt idx="330">
                  <c:v>-10.299670341679107</c:v>
                </c:pt>
                <c:pt idx="331">
                  <c:v>-18.42929144088847</c:v>
                </c:pt>
                <c:pt idx="332">
                  <c:v>-26.326351000849581</c:v>
                </c:pt>
                <c:pt idx="333">
                  <c:v>-33.920584903236531</c:v>
                </c:pt>
                <c:pt idx="334">
                  <c:v>-41.146101966142659</c:v>
                </c:pt>
                <c:pt idx="335">
                  <c:v>-47.941188495510204</c:v>
                </c:pt>
                <c:pt idx="336">
                  <c:v>-54.24800094538265</c:v>
                </c:pt>
                <c:pt idx="337">
                  <c:v>-60.012146383793755</c:v>
                </c:pt>
                <c:pt idx="338">
                  <c:v>-65.182170560350386</c:v>
                </c:pt>
                <c:pt idx="339">
                  <c:v>-69.708995927810108</c:v>
                </c:pt>
                <c:pt idx="340">
                  <c:v>-73.545373197368349</c:v>
                </c:pt>
                <c:pt idx="341">
                  <c:v>-76.645427811654258</c:v>
                </c:pt>
                <c:pt idx="342">
                  <c:v>-78.964394318908987</c:v>
                </c:pt>
                <c:pt idx="343">
                  <c:v>-80.458636088960915</c:v>
                </c:pt>
                <c:pt idx="344">
                  <c:v>-81.08604376897965</c:v>
                </c:pt>
                <c:pt idx="345">
                  <c:v>-80.806892985257875</c:v>
                </c:pt>
                <c:pt idx="346">
                  <c:v>-79.585219856968479</c:v>
                </c:pt>
                <c:pt idx="347">
                  <c:v>-77.390741063958913</c:v>
                </c:pt>
                <c:pt idx="348">
                  <c:v>-74.201304587315519</c:v>
                </c:pt>
                <c:pt idx="349">
                  <c:v>-70.005806717412838</c:v>
                </c:pt>
                <c:pt idx="350">
                  <c:v>-64.807453340179833</c:v>
                </c:pt>
                <c:pt idx="351">
                  <c:v>-58.627179868056359</c:v>
                </c:pt>
                <c:pt idx="352">
                  <c:v>-51.506980366613689</c:v>
                </c:pt>
                <c:pt idx="353">
                  <c:v>-43.512838183680273</c:v>
                </c:pt>
                <c:pt idx="354">
                  <c:v>-34.736907815324599</c:v>
                </c:pt>
                <c:pt idx="355">
                  <c:v>-25.298581538042225</c:v>
                </c:pt>
                <c:pt idx="356">
                  <c:v>-15.344095923381516</c:v>
                </c:pt>
                <c:pt idx="357">
                  <c:v>-5.0444024855030829</c:v>
                </c:pt>
                <c:pt idx="358">
                  <c:v>5.4088523909387796</c:v>
                </c:pt>
                <c:pt idx="359">
                  <c:v>15.809223809834656</c:v>
                </c:pt>
                <c:pt idx="360">
                  <c:v>25.94302234725653</c:v>
                </c:pt>
                <c:pt idx="361">
                  <c:v>35.598092158044167</c:v>
                </c:pt>
                <c:pt idx="362">
                  <c:v>44.573186011153105</c:v>
                </c:pt>
                <c:pt idx="363">
                  <c:v>52.687172852918643</c:v>
                </c:pt>
                <c:pt idx="364">
                  <c:v>59.78726286898511</c:v>
                </c:pt>
                <c:pt idx="365">
                  <c:v>65.755490199512778</c:v>
                </c:pt>
                <c:pt idx="366">
                  <c:v>70.512854213632721</c:v>
                </c:pt>
                <c:pt idx="367">
                  <c:v>74.02076810194967</c:v>
                </c:pt>
                <c:pt idx="368">
                  <c:v>76.279761166709861</c:v>
                </c:pt>
                <c:pt idx="369">
                  <c:v>77.325682476363298</c:v>
                </c:pt>
                <c:pt idx="370">
                  <c:v>77.223911937405802</c:v>
                </c:pt>
                <c:pt idx="371">
                  <c:v>76.062262843210775</c:v>
                </c:pt>
                <c:pt idx="372">
                  <c:v>73.943338170440697</c:v>
                </c:pt>
                <c:pt idx="373">
                  <c:v>70.977078837008875</c:v>
                </c:pt>
                <c:pt idx="374">
                  <c:v>67.274132922195207</c:v>
                </c:pt>
                <c:pt idx="375">
                  <c:v>62.940506736048462</c:v>
                </c:pt>
                <c:pt idx="376">
                  <c:v>58.073763886426903</c:v>
                </c:pt>
                <c:pt idx="377">
                  <c:v>52.760846667551711</c:v>
                </c:pt>
                <c:pt idx="378">
                  <c:v>47.077427700079063</c:v>
                </c:pt>
                <c:pt idx="379">
                  <c:v>41.088573130607003</c:v>
                </c:pt>
                <c:pt idx="380">
                  <c:v>34.850416937736007</c:v>
                </c:pt>
                <c:pt idx="381">
                  <c:v>28.412507466893736</c:v>
                </c:pt>
                <c:pt idx="382">
                  <c:v>21.820486315330648</c:v>
                </c:pt>
                <c:pt idx="383">
                  <c:v>15.118787861557191</c:v>
                </c:pt>
                <c:pt idx="384">
                  <c:v>8.3530966658193879</c:v>
                </c:pt>
                <c:pt idx="385">
                  <c:v>1.5723617750167866</c:v>
                </c:pt>
                <c:pt idx="386">
                  <c:v>-5.169765210246891</c:v>
                </c:pt>
                <c:pt idx="387">
                  <c:v>-11.814133552477474</c:v>
                </c:pt>
                <c:pt idx="388">
                  <c:v>-18.295940495338087</c:v>
                </c:pt>
                <c:pt idx="389">
                  <c:v>-24.54517093330772</c:v>
                </c:pt>
                <c:pt idx="390">
                  <c:v>-30.487537984837005</c:v>
                </c:pt>
                <c:pt idx="391">
                  <c:v>-36.045808416055969</c:v>
                </c:pt>
                <c:pt idx="392">
                  <c:v>-41.141389210670845</c:v>
                </c:pt>
                <c:pt idx="393">
                  <c:v>-45.696060706467676</c:v>
                </c:pt>
                <c:pt idx="394">
                  <c:v>-49.633764932217439</c:v>
                </c:pt>
                <c:pt idx="395">
                  <c:v>-52.882390976200249</c:v>
                </c:pt>
                <c:pt idx="396">
                  <c:v>-55.375536917842254</c:v>
                </c:pt>
                <c:pt idx="397">
                  <c:v>-57.054263683316201</c:v>
                </c:pt>
                <c:pt idx="398">
                  <c:v>-57.868883341844793</c:v>
                </c:pt>
                <c:pt idx="399">
                  <c:v>-57.7808376757499</c:v>
                </c:pt>
                <c:pt idx="400">
                  <c:v>-56.76471690393543</c:v>
                </c:pt>
                <c:pt idx="401">
                  <c:v>-54.810441496048696</c:v>
                </c:pt>
                <c:pt idx="402">
                  <c:v>-51.925581417638973</c:v>
                </c:pt>
                <c:pt idx="403">
                  <c:v>-48.137720154678433</c:v>
                </c:pt>
                <c:pt idx="404">
                  <c:v>-43.496691883198103</c:v>
                </c:pt>
                <c:pt idx="405">
                  <c:v>-38.076439227432175</c:v>
                </c:pt>
                <c:pt idx="406">
                  <c:v>-31.976169867999911</c:v>
                </c:pt>
                <c:pt idx="407">
                  <c:v>-25.320448751910764</c:v>
                </c:pt>
                <c:pt idx="408">
                  <c:v>-18.257865339172891</c:v>
                </c:pt>
                <c:pt idx="409">
                  <c:v>-10.957976254912214</c:v>
                </c:pt>
                <c:pt idx="410">
                  <c:v>-3.6063501887353357</c:v>
                </c:pt>
                <c:pt idx="411">
                  <c:v>3.6022687748907245</c:v>
                </c:pt>
                <c:pt idx="412">
                  <c:v>10.472427178552675</c:v>
                </c:pt>
                <c:pt idx="413">
                  <c:v>16.817552631940792</c:v>
                </c:pt>
                <c:pt idx="414">
                  <c:v>22.469934882583793</c:v>
                </c:pt>
                <c:pt idx="415">
                  <c:v>27.29020360367792</c:v>
                </c:pt>
                <c:pt idx="416">
                  <c:v>31.175356959863411</c:v>
                </c:pt>
                <c:pt idx="417">
                  <c:v>34.064474808859593</c:v>
                </c:pt>
                <c:pt idx="418">
                  <c:v>35.941462118913691</c:v>
                </c:pt>
                <c:pt idx="419">
                  <c:v>36.834486041806713</c:v>
                </c:pt>
                <c:pt idx="420">
                  <c:v>36.8121454387935</c:v>
                </c:pt>
                <c:pt idx="421">
                  <c:v>35.97678349653237</c:v>
                </c:pt>
                <c:pt idx="422">
                  <c:v>34.455662415694988</c:v>
                </c:pt>
                <c:pt idx="423">
                  <c:v>32.390917311244323</c:v>
                </c:pt>
                <c:pt idx="424">
                  <c:v>29.929271570797475</c:v>
                </c:pt>
                <c:pt idx="425">
                  <c:v>27.212430421069843</c:v>
                </c:pt>
                <c:pt idx="426">
                  <c:v>24.36889881771825</c:v>
                </c:pt>
                <c:pt idx="427">
                  <c:v>21.507733359300126</c:v>
                </c:pt>
                <c:pt idx="428">
                  <c:v>18.714479994265584</c:v>
                </c:pt>
                <c:pt idx="429">
                  <c:v>16.049308677131872</c:v>
                </c:pt>
                <c:pt idx="430">
                  <c:v>13.547161259749151</c:v>
                </c:pt>
                <c:pt idx="431">
                  <c:v>11.219594273767903</c:v>
                </c:pt>
                <c:pt idx="432">
                  <c:v>9.0579262053737875</c:v>
                </c:pt>
                <c:pt idx="433">
                  <c:v>7.0372814672076718</c:v>
                </c:pt>
                <c:pt idx="434">
                  <c:v>5.1211472976869645</c:v>
                </c:pt>
                <c:pt idx="435">
                  <c:v>3.2661101041934582</c:v>
                </c:pt>
                <c:pt idx="436">
                  <c:v>1.4264997199965723</c:v>
                </c:pt>
                <c:pt idx="437">
                  <c:v>-0.44126711535943453</c:v>
                </c:pt>
                <c:pt idx="438">
                  <c:v>-2.3747972726791895</c:v>
                </c:pt>
                <c:pt idx="439">
                  <c:v>-4.4023938729792844</c:v>
                </c:pt>
                <c:pt idx="440">
                  <c:v>-6.5403659667395209</c:v>
                </c:pt>
                <c:pt idx="441">
                  <c:v>-8.7910264673341789</c:v>
                </c:pt>
                <c:pt idx="442">
                  <c:v>-11.141412983342173</c:v>
                </c:pt>
                <c:pt idx="443">
                  <c:v>-13.562753041263051</c:v>
                </c:pt>
                <c:pt idx="444">
                  <c:v>-16.010682496495097</c:v>
                </c:pt>
                <c:pt idx="445">
                  <c:v>-18.426211761139093</c:v>
                </c:pt>
                <c:pt idx="446">
                  <c:v>-20.737417513541299</c:v>
                </c:pt>
                <c:pt idx="447">
                  <c:v>-22.861818338761108</c:v>
                </c:pt>
                <c:pt idx="448">
                  <c:v>-24.709372062311044</c:v>
                </c:pt>
                <c:pt idx="449">
                  <c:v>-26.186012120941442</c:v>
                </c:pt>
                <c:pt idx="450">
                  <c:v>-27.19762129580586</c:v>
                </c:pt>
                <c:pt idx="451">
                  <c:v>-27.654324470733428</c:v>
                </c:pt>
                <c:pt idx="452">
                  <c:v>-27.47496733281622</c:v>
                </c:pt>
                <c:pt idx="453">
                  <c:v>-26.591634250858135</c:v>
                </c:pt>
                <c:pt idx="454">
                  <c:v>-24.954044136304542</c:v>
                </c:pt>
                <c:pt idx="455">
                  <c:v>-22.53364662858672</c:v>
                </c:pt>
                <c:pt idx="456">
                  <c:v>-19.327222184372925</c:v>
                </c:pt>
                <c:pt idx="457">
                  <c:v>-15.35977015881139</c:v>
                </c:pt>
                <c:pt idx="458">
                  <c:v>-10.686453271402941</c:v>
                </c:pt>
                <c:pt idx="459">
                  <c:v>-5.3933611825950711</c:v>
                </c:pt>
                <c:pt idx="460">
                  <c:v>0.40313064511636942</c:v>
                </c:pt>
                <c:pt idx="461">
                  <c:v>6.5585900690191528</c:v>
                </c:pt>
                <c:pt idx="462">
                  <c:v>12.904454032721631</c:v>
                </c:pt>
                <c:pt idx="463">
                  <c:v>19.25364938221059</c:v>
                </c:pt>
                <c:pt idx="464">
                  <c:v>25.40776591533545</c:v>
                </c:pt>
                <c:pt idx="465">
                  <c:v>31.165479291842999</c:v>
                </c:pt>
                <c:pt idx="466">
                  <c:v>36.331763630428476</c:v>
                </c:pt>
                <c:pt idx="467">
                  <c:v>40.727301776184497</c:v>
                </c:pt>
                <c:pt idx="468">
                  <c:v>44.197420285391182</c:v>
                </c:pt>
                <c:pt idx="469">
                  <c:v>46.619865715829391</c:v>
                </c:pt>
                <c:pt idx="470">
                  <c:v>47.910808204000382</c:v>
                </c:pt>
                <c:pt idx="471">
                  <c:v>48.028604038690752</c:v>
                </c:pt>
                <c:pt idx="472">
                  <c:v>46.975052936497633</c:v>
                </c:pt>
                <c:pt idx="473">
                  <c:v>44.794120288314701</c:v>
                </c:pt>
                <c:pt idx="474">
                  <c:v>41.568325630275368</c:v>
                </c:pt>
                <c:pt idx="475">
                  <c:v>37.413194361372376</c:v>
                </c:pt>
                <c:pt idx="476">
                  <c:v>32.470305706903112</c:v>
                </c:pt>
                <c:pt idx="477">
                  <c:v>26.8995339387392</c:v>
                </c:pt>
                <c:pt idx="478">
                  <c:v>20.871072391931399</c:v>
                </c:pt>
                <c:pt idx="479">
                  <c:v>14.557762533474785</c:v>
                </c:pt>
                <c:pt idx="480">
                  <c:v>8.1281429138143615</c:v>
                </c:pt>
                <c:pt idx="481">
                  <c:v>1.7405060084617441</c:v>
                </c:pt>
                <c:pt idx="482">
                  <c:v>-4.4618742600464847</c:v>
                </c:pt>
                <c:pt idx="483">
                  <c:v>-10.354291173093857</c:v>
                </c:pt>
                <c:pt idx="484">
                  <c:v>-15.83296150650963</c:v>
                </c:pt>
                <c:pt idx="485">
                  <c:v>-20.816278087851732</c:v>
                </c:pt>
                <c:pt idx="486">
                  <c:v>-25.245079386769309</c:v>
                </c:pt>
                <c:pt idx="487">
                  <c:v>-29.082068986176044</c:v>
                </c:pt>
                <c:pt idx="488">
                  <c:v>-32.310516800478638</c:v>
                </c:pt>
                <c:pt idx="489">
                  <c:v>-34.932365900097636</c:v>
                </c:pt>
                <c:pt idx="490">
                  <c:v>-36.965859340118307</c:v>
                </c:pt>
                <c:pt idx="491">
                  <c:v>-38.442793406700851</c:v>
                </c:pt>
                <c:pt idx="492">
                  <c:v>-39.405499549754431</c:v>
                </c:pt>
                <c:pt idx="493">
                  <c:v>-39.903656469505215</c:v>
                </c:pt>
                <c:pt idx="494">
                  <c:v>-39.99103623223543</c:v>
                </c:pt>
                <c:pt idx="495">
                  <c:v>-39.722291767373221</c:v>
                </c:pt>
                <c:pt idx="496">
                  <c:v>-39.149896476212511</c:v>
                </c:pt>
                <c:pt idx="497">
                  <c:v>-38.321348007599134</c:v>
                </c:pt>
                <c:pt idx="498">
                  <c:v>-37.276746351179192</c:v>
                </c:pt>
                <c:pt idx="499">
                  <c:v>-36.04685001947108</c:v>
                </c:pt>
                <c:pt idx="500">
                  <c:v>-34.651703074407351</c:v>
                </c:pt>
                <c:pt idx="501">
                  <c:v>-33.099908960968008</c:v>
                </c:pt>
                <c:pt idx="502">
                  <c:v>-31.388605532734704</c:v>
                </c:pt>
                <c:pt idx="503">
                  <c:v>-29.504168703088482</c:v>
                </c:pt>
                <c:pt idx="504">
                  <c:v>-27.423640900979219</c:v>
                </c:pt>
                <c:pt idx="505">
                  <c:v>-25.116845749492022</c:v>
                </c:pt>
                <c:pt idx="506">
                  <c:v>-22.549113208396196</c:v>
                </c:pt>
                <c:pt idx="507">
                  <c:v>-19.684501453201158</c:v>
                </c:pt>
                <c:pt idx="508">
                  <c:v>-16.48936508486921</c:v>
                </c:pt>
                <c:pt idx="509">
                  <c:v>-12.936085835075522</c:v>
                </c:pt>
                <c:pt idx="510">
                  <c:v>-9.0067547410132693</c:v>
                </c:pt>
                <c:pt idx="511">
                  <c:v>-4.6965766006421648</c:v>
                </c:pt>
                <c:pt idx="512">
                  <c:v>-1.6761211421400263E-2</c:v>
                </c:pt>
                <c:pt idx="513">
                  <c:v>5.0033250341355657</c:v>
                </c:pt>
                <c:pt idx="514">
                  <c:v>10.314947363272198</c:v>
                </c:pt>
                <c:pt idx="515">
                  <c:v>15.849885596508834</c:v>
                </c:pt>
                <c:pt idx="516">
                  <c:v>21.521502845050442</c:v>
                </c:pt>
                <c:pt idx="517">
                  <c:v>27.227011284727922</c:v>
                </c:pt>
                <c:pt idx="518">
                  <c:v>32.85085548162926</c:v>
                </c:pt>
                <c:pt idx="519">
                  <c:v>38.269040573527555</c:v>
                </c:pt>
                <c:pt idx="520">
                  <c:v>43.354146176781569</c:v>
                </c:pt>
                <c:pt idx="521">
                  <c:v>47.980698806019717</c:v>
                </c:pt>
                <c:pt idx="522">
                  <c:v>52.030535378405851</c:v>
                </c:pt>
                <c:pt idx="523">
                  <c:v>55.397785682282532</c:v>
                </c:pt>
                <c:pt idx="524">
                  <c:v>57.993134894597659</c:v>
                </c:pt>
                <c:pt idx="525">
                  <c:v>59.747096141666574</c:v>
                </c:pt>
                <c:pt idx="526">
                  <c:v>60.612119244278155</c:v>
                </c:pt>
                <c:pt idx="527">
                  <c:v>60.563473102730079</c:v>
                </c:pt>
                <c:pt idx="528">
                  <c:v>59.598950953349714</c:v>
                </c:pt>
                <c:pt idx="529">
                  <c:v>57.737545588285407</c:v>
                </c:pt>
                <c:pt idx="530">
                  <c:v>55.017314694116976</c:v>
                </c:pt>
                <c:pt idx="531">
                  <c:v>51.492696695263184</c:v>
                </c:pt>
                <c:pt idx="532">
                  <c:v>47.231544642557942</c:v>
                </c:pt>
                <c:pt idx="533">
                  <c:v>42.312122040586466</c:v>
                </c:pt>
                <c:pt idx="534">
                  <c:v>36.820258299610458</c:v>
                </c:pt>
                <c:pt idx="535">
                  <c:v>30.846801637570511</c:v>
                </c:pt>
                <c:pt idx="536">
                  <c:v>24.485444097706324</c:v>
                </c:pt>
                <c:pt idx="537">
                  <c:v>17.83093525734272</c:v>
                </c:pt>
                <c:pt idx="538">
                  <c:v>10.977654739290928</c:v>
                </c:pt>
                <c:pt idx="539">
                  <c:v>4.0184824223173656</c:v>
                </c:pt>
                <c:pt idx="540">
                  <c:v>-2.9561098737017582</c:v>
                </c:pt>
                <c:pt idx="541">
                  <c:v>-9.8588218019660676</c:v>
                </c:pt>
                <c:pt idx="542">
                  <c:v>-16.606208304866076</c:v>
                </c:pt>
                <c:pt idx="543">
                  <c:v>-23.119330109894374</c:v>
                </c:pt>
                <c:pt idx="544">
                  <c:v>-29.324394773606873</c:v>
                </c:pt>
                <c:pt idx="545">
                  <c:v>-35.153389798246671</c:v>
                </c:pt>
                <c:pt idx="546">
                  <c:v>-40.544690740663974</c:v>
                </c:pt>
                <c:pt idx="547">
                  <c:v>-45.443613673989567</c:v>
                </c:pt>
                <c:pt idx="548">
                  <c:v>-49.802874655063633</c:v>
                </c:pt>
                <c:pt idx="549">
                  <c:v>-53.582918551475991</c:v>
                </c:pt>
                <c:pt idx="550">
                  <c:v>-56.752085252605816</c:v>
                </c:pt>
                <c:pt idx="551">
                  <c:v>-59.286591895899228</c:v>
                </c:pt>
                <c:pt idx="552">
                  <c:v>-61.170323425807638</c:v>
                </c:pt>
                <c:pt idx="553">
                  <c:v>-62.394439485832777</c:v>
                </c:pt>
                <c:pt idx="554">
                  <c:v>-62.956821387813868</c:v>
                </c:pt>
                <c:pt idx="555">
                  <c:v>-62.861397463329638</c:v>
                </c:pt>
                <c:pt idx="556">
                  <c:v>-62.117397415692352</c:v>
                </c:pt>
                <c:pt idx="557">
                  <c:v>-60.738594706219232</c:v>
                </c:pt>
                <c:pt idx="558">
                  <c:v>-58.742600203022015</c:v>
                </c:pt>
                <c:pt idx="559">
                  <c:v>-56.150269131894056</c:v>
                </c:pt>
                <c:pt idx="560">
                  <c:v>-52.985276339232321</c:v>
                </c:pt>
                <c:pt idx="561">
                  <c:v>-49.273902180885877</c:v>
                </c:pt>
                <c:pt idx="562">
                  <c:v>-45.045052770627258</c:v>
                </c:pt>
                <c:pt idx="563">
                  <c:v>-40.330515511330702</c:v>
                </c:pt>
                <c:pt idx="564">
                  <c:v>-35.165424525830431</c:v>
                </c:pt>
                <c:pt idx="565">
                  <c:v>-29.588883718722933</c:v>
                </c:pt>
                <c:pt idx="566">
                  <c:v>-23.644670013206866</c:v>
                </c:pt>
                <c:pt idx="567">
                  <c:v>-17.381918996910166</c:v>
                </c:pt>
                <c:pt idx="568">
                  <c:v>-10.855683043829238</c:v>
                </c:pt>
                <c:pt idx="569">
                  <c:v>-4.1272503524108339</c:v>
                </c:pt>
                <c:pt idx="570">
                  <c:v>2.7358756157674291</c:v>
                </c:pt>
                <c:pt idx="571">
                  <c:v>9.6604126740914857</c:v>
                </c:pt>
                <c:pt idx="572">
                  <c:v>16.568192627844496</c:v>
                </c:pt>
                <c:pt idx="573">
                  <c:v>23.377505055385981</c:v>
                </c:pt>
                <c:pt idx="574">
                  <c:v>30.00483710204665</c:v>
                </c:pt>
                <c:pt idx="575">
                  <c:v>36.366905699360544</c:v>
                </c:pt>
                <c:pt idx="576">
                  <c:v>42.382837749069459</c:v>
                </c:pt>
                <c:pt idx="577">
                  <c:v>47.976326799251538</c:v>
                </c:pt>
                <c:pt idx="578">
                  <c:v>53.077586108468061</c:v>
                </c:pt>
                <c:pt idx="579">
                  <c:v>57.624930566264815</c:v>
                </c:pt>
                <c:pt idx="580">
                  <c:v>61.565852706530734</c:v>
                </c:pt>
                <c:pt idx="581">
                  <c:v>64.857508952596831</c:v>
                </c:pt>
                <c:pt idx="582">
                  <c:v>67.466594449562308</c:v>
                </c:pt>
                <c:pt idx="583">
                  <c:v>69.368652522917657</c:v>
                </c:pt>
                <c:pt idx="584">
                  <c:v>70.546929104919528</c:v>
                </c:pt>
                <c:pt idx="585">
                  <c:v>70.990936860191169</c:v>
                </c:pt>
                <c:pt idx="586">
                  <c:v>70.694932333881894</c:v>
                </c:pt>
                <c:pt idx="587">
                  <c:v>69.656527181719355</c:v>
                </c:pt>
                <c:pt idx="588">
                  <c:v>67.875650585867845</c:v>
                </c:pt>
                <c:pt idx="589">
                  <c:v>65.354052024959884</c:v>
                </c:pt>
                <c:pt idx="590">
                  <c:v>62.095484200264835</c:v>
                </c:pt>
                <c:pt idx="591">
                  <c:v>58.106635918741155</c:v>
                </c:pt>
                <c:pt idx="592">
                  <c:v>53.398799112918532</c:v>
                </c:pt>
                <c:pt idx="593">
                  <c:v>47.99015821800765</c:v>
                </c:pt>
                <c:pt idx="594">
                  <c:v>41.908492322461733</c:v>
                </c:pt>
                <c:pt idx="595">
                  <c:v>35.193992506794295</c:v>
                </c:pt>
                <c:pt idx="596">
                  <c:v>27.901831542814463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36-4AEA-8665-DF9CE3790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excel'!$N$3:$N$602</c:f>
              <c:numCache>
                <c:formatCode>General</c:formatCode>
                <c:ptCount val="600"/>
                <c:pt idx="0">
                  <c:v>-1.2215555661079762</c:v>
                </c:pt>
                <c:pt idx="1">
                  <c:v>-1.2160554401904993</c:v>
                </c:pt>
                <c:pt idx="2">
                  <c:v>-1.2115340697887571</c:v>
                </c:pt>
                <c:pt idx="3">
                  <c:v>-1.2080103771526058</c:v>
                </c:pt>
                <c:pt idx="4">
                  <c:v>-1.2054890083151406</c:v>
                </c:pt>
                <c:pt idx="5">
                  <c:v>-1.2039601532865261</c:v>
                </c:pt>
                <c:pt idx="6">
                  <c:v>-1.2033996934479469</c:v>
                </c:pt>
                <c:pt idx="7">
                  <c:v>-1.2037696655325292</c:v>
                </c:pt>
                <c:pt idx="8">
                  <c:v>-1.2050190174573385</c:v>
                </c:pt>
                <c:pt idx="9">
                  <c:v>-1.207084619117363</c:v>
                </c:pt>
                <c:pt idx="10">
                  <c:v>-1.2098924820467931</c:v>
                </c:pt>
                <c:pt idx="11">
                  <c:v>-1.2133591362038656</c:v>
                </c:pt>
                <c:pt idx="12">
                  <c:v>-1.2173931102276494</c:v>
                </c:pt>
                <c:pt idx="13">
                  <c:v>-1.2218964631274316</c:v>
                </c:pt>
                <c:pt idx="14">
                  <c:v>-1.2267663199498784</c:v>
                </c:pt>
                <c:pt idx="15">
                  <c:v>-1.2318963707668689</c:v>
                </c:pt>
                <c:pt idx="16">
                  <c:v>-1.237178300493796</c:v>
                </c:pt>
                <c:pt idx="17">
                  <c:v>-1.2425031257665224</c:v>
                </c:pt>
                <c:pt idx="18">
                  <c:v>-1.2477624236673721</c:v>
                </c:pt>
                <c:pt idx="19">
                  <c:v>-1.2528494449464316</c:v>
                </c:pt>
                <c:pt idx="20">
                  <c:v>-1.2576601111567141</c:v>
                </c:pt>
                <c:pt idx="21">
                  <c:v>-1.2620939005963903</c:v>
                </c:pt>
                <c:pt idx="22">
                  <c:v>-1.266054632051504</c:v>
                </c:pt>
                <c:pt idx="23">
                  <c:v>-1.2694511580868166</c:v>
                </c:pt>
                <c:pt idx="24">
                  <c:v>-1.2721979811424755</c:v>
                </c:pt>
                <c:pt idx="25">
                  <c:v>-1.2742158061079087</c:v>
                </c:pt>
                <c:pt idx="26">
                  <c:v>-1.2754320425348464</c:v>
                </c:pt>
                <c:pt idx="27">
                  <c:v>-1.2757812684028556</c:v>
                </c:pt>
                <c:pt idx="28">
                  <c:v>-1.2752056655488044</c:v>
                </c:pt>
                <c:pt idx="29">
                  <c:v>-1.2736554346975917</c:v>
                </c:pt>
                <c:pt idx="30">
                  <c:v>-1.2710891956574182</c:v>
                </c:pt>
                <c:pt idx="31">
                  <c:v>-1.2674743758273299</c:v>
                </c:pt>
                <c:pt idx="32">
                  <c:v>-1.2627875878475217</c:v>
                </c:pt>
                <c:pt idx="33">
                  <c:v>-1.2570149951182932</c:v>
                </c:pt>
                <c:pt idx="34">
                  <c:v>-1.2501526621041223</c:v>
                </c:pt>
                <c:pt idx="35">
                  <c:v>-1.2422068848690735</c:v>
                </c:pt>
                <c:pt idx="36">
                  <c:v>-1.2331944961584933</c:v>
                </c:pt>
                <c:pt idx="37">
                  <c:v>-1.2231431385032212</c:v>
                </c:pt>
                <c:pt idx="38">
                  <c:v>-1.2120914981828486</c:v>
                </c:pt>
                <c:pt idx="39">
                  <c:v>-1.2000894923085734</c:v>
                </c:pt>
                <c:pt idx="40">
                  <c:v>-1.1871984006045637</c:v>
                </c:pt>
                <c:pt idx="41">
                  <c:v>-1.17349093248916</c:v>
                </c:pt>
                <c:pt idx="42">
                  <c:v>-1.1590512185901363</c:v>
                </c:pt>
                <c:pt idx="43">
                  <c:v>-1.1439747136969527</c:v>
                </c:pt>
                <c:pt idx="44">
                  <c:v>-1.1283679952301955</c:v>
                </c:pt>
                <c:pt idx="45">
                  <c:v>-1.1123484375496073</c:v>
                </c:pt>
                <c:pt idx="46">
                  <c:v>-1.0960437379080714</c:v>
                </c:pt>
                <c:pt idx="47">
                  <c:v>-1.0795912648474246</c:v>
                </c:pt>
                <c:pt idx="48">
                  <c:v>-1.0631371948142434</c:v>
                </c:pt>
                <c:pt idx="49">
                  <c:v>-1.046835398530136</c:v>
                </c:pt>
                <c:pt idx="50">
                  <c:v>-1.0308460362897283</c:v>
                </c:pt>
                <c:pt idx="51">
                  <c:v>-1.0153338223153123</c:v>
                </c:pt>
                <c:pt idx="52">
                  <c:v>-1.0004659242545788</c:v>
                </c:pt>
                <c:pt idx="53">
                  <c:v>-0.9864094766085203</c:v>
                </c:pt>
                <c:pt idx="54">
                  <c:v>-0.97332870777757874</c:v>
                </c:pt>
                <c:pt idx="55">
                  <c:v>-0.96138171019055996</c:v>
                </c:pt>
                <c:pt idx="56">
                  <c:v>-0.95071692092775595</c:v>
                </c:pt>
                <c:pt idx="57">
                  <c:v>-0.94146942371610254</c:v>
                </c:pt>
                <c:pt idx="58">
                  <c:v>-0.93375722725787846</c:v>
                </c:pt>
                <c:pt idx="59">
                  <c:v>-0.92767771262127008</c:v>
                </c:pt>
                <c:pt idx="60">
                  <c:v>-0.92330446585809822</c:v>
                </c:pt>
                <c:pt idx="61">
                  <c:v>-0.9206847137161327</c:v>
                </c:pt>
                <c:pt idx="62">
                  <c:v>-0.9198375555830578</c:v>
                </c:pt>
                <c:pt idx="63">
                  <c:v>-0.92075313352061006</c:v>
                </c:pt>
                <c:pt idx="64">
                  <c:v>-0.92339280977789451</c:v>
                </c:pt>
                <c:pt idx="65">
                  <c:v>-0.92769033770566312</c:v>
                </c:pt>
                <c:pt idx="66">
                  <c:v>-0.93355393038947909</c:v>
                </c:pt>
                <c:pt idx="67">
                  <c:v>-0.94086906403907178</c:v>
                </c:pt>
                <c:pt idx="68">
                  <c:v>-0.94950180932887895</c:v>
                </c:pt>
                <c:pt idx="69">
                  <c:v>-0.95930246741583103</c:v>
                </c:pt>
                <c:pt idx="70">
                  <c:v>-0.97010929677725688</c:v>
                </c:pt>
                <c:pt idx="71">
                  <c:v>-0.98175214661285093</c:v>
                </c:pt>
                <c:pt idx="72">
                  <c:v>-0.99405585444580469</c:v>
                </c:pt>
                <c:pt idx="73">
                  <c:v>-1.0068433117274957</c:v>
                </c:pt>
                <c:pt idx="74">
                  <c:v>-1.019938145108791</c:v>
                </c:pt>
                <c:pt idx="75">
                  <c:v>-1.0331669981948441</c:v>
                </c:pt>
                <c:pt idx="76">
                  <c:v>-1.0463614269100177</c:v>
                </c:pt>
                <c:pt idx="77">
                  <c:v>-1.059359440774073</c:v>
                </c:pt>
                <c:pt idx="78">
                  <c:v>-1.0720067333799079</c:v>
                </c:pt>
                <c:pt idx="79">
                  <c:v>-1.0841576497623699</c:v>
                </c:pt>
                <c:pt idx="80">
                  <c:v>-1.0956759379306789</c:v>
                </c:pt>
                <c:pt idx="81">
                  <c:v>-1.1064353282515458</c:v>
                </c:pt>
                <c:pt idx="82">
                  <c:v>-1.116319978981871</c:v>
                </c:pt>
                <c:pt idx="83">
                  <c:v>-1.1252248200952311</c:v>
                </c:pt>
                <c:pt idx="84">
                  <c:v>-1.1330558213501316</c:v>
                </c:pt>
                <c:pt idx="85">
                  <c:v>-1.1397302047762286</c:v>
                </c:pt>
                <c:pt idx="86">
                  <c:v>-1.1451766166738806</c:v>
                </c:pt>
                <c:pt idx="87">
                  <c:v>-1.1493352699561399</c:v>
                </c:pt>
                <c:pt idx="88">
                  <c:v>-1.1521580642368643</c:v>
                </c:pt>
                <c:pt idx="89">
                  <c:v>-1.153608688446476</c:v>
                </c:pt>
                <c:pt idx="90">
                  <c:v>-1.1536627088595193</c:v>
                </c:pt>
                <c:pt idx="91">
                  <c:v>-1.152307644140615</c:v>
                </c:pt>
                <c:pt idx="92">
                  <c:v>-1.1495430282345396</c:v>
                </c:pt>
                <c:pt idx="93">
                  <c:v>-1.1453804615047605</c:v>
                </c:pt>
                <c:pt idx="94">
                  <c:v>-1.1398436503139524</c:v>
                </c:pt>
                <c:pt idx="95">
                  <c:v>-1.1329684350797544</c:v>
                </c:pt>
                <c:pt idx="96">
                  <c:v>-1.1248028065590336</c:v>
                </c:pt>
                <c:pt idx="97">
                  <c:v>-1.1154069095338826</c:v>
                </c:pt>
                <c:pt idx="98">
                  <c:v>-1.1048530320033572</c:v>
                </c:pt>
                <c:pt idx="99">
                  <c:v>-1.093225576230803</c:v>
                </c:pt>
                <c:pt idx="100">
                  <c:v>-1.0806210053598093</c:v>
                </c:pt>
                <c:pt idx="101">
                  <c:v>-1.0671477556014017</c:v>
                </c:pt>
                <c:pt idx="102">
                  <c:v>-1.0529260990437281</c:v>
                </c:pt>
                <c:pt idx="103">
                  <c:v>-1.0380879358279813</c:v>
                </c:pt>
                <c:pt idx="104">
                  <c:v>-1.0227764867525782</c:v>
                </c:pt>
                <c:pt idx="105">
                  <c:v>-1.0071458484599343</c:v>
                </c:pt>
                <c:pt idx="106">
                  <c:v>-0.99136036363419855</c:v>
                </c:pt>
                <c:pt idx="107">
                  <c:v>-0.97559374888095007</c:v>
                </c:pt>
                <c:pt idx="108">
                  <c:v>-0.9600279144667061</c:v>
                </c:pt>
                <c:pt idx="109">
                  <c:v>-0.94485140478416696</c:v>
                </c:pt>
                <c:pt idx="110">
                  <c:v>-0.93025738885236819</c:v>
                </c:pt>
                <c:pt idx="111">
                  <c:v>-0.91644113946924488</c:v>
                </c:pt>
                <c:pt idx="112">
                  <c:v>-0.90359696106816401</c:v>
                </c:pt>
                <c:pt idx="113">
                  <c:v>-0.89191456256772206</c:v>
                </c:pt>
                <c:pt idx="114">
                  <c:v>-0.88157492354267308</c:v>
                </c:pt>
                <c:pt idx="115">
                  <c:v>-0.87274576788641767</c:v>
                </c:pt>
                <c:pt idx="116">
                  <c:v>-0.86557683263887775</c:v>
                </c:pt>
                <c:pt idx="117">
                  <c:v>-0.86019519013713985</c:v>
                </c:pt>
                <c:pt idx="118">
                  <c:v>-0.85670093490775034</c:v>
                </c:pt>
                <c:pt idx="119">
                  <c:v>-0.85516356781874592</c:v>
                </c:pt>
                <c:pt idx="120">
                  <c:v>-0.85561938747686872</c:v>
                </c:pt>
                <c:pt idx="121">
                  <c:v>-0.85807012910020575</c:v>
                </c:pt>
                <c:pt idx="122">
                  <c:v>-0.86248298118904509</c:v>
                </c:pt>
                <c:pt idx="123">
                  <c:v>-0.86879197755714976</c:v>
                </c:pt>
                <c:pt idx="124">
                  <c:v>-0.87690063015563258</c:v>
                </c:pt>
                <c:pt idx="125">
                  <c:v>-0.88668555990063869</c:v>
                </c:pt>
                <c:pt idx="126">
                  <c:v>-0.89800081517148733</c:v>
                </c:pt>
                <c:pt idx="127">
                  <c:v>-0.91068254720595609</c:v>
                </c:pt>
                <c:pt idx="128">
                  <c:v>-0.92455373416979736</c:v>
                </c:pt>
                <c:pt idx="129">
                  <c:v>-0.93942869949207486</c:v>
                </c:pt>
                <c:pt idx="130">
                  <c:v>-0.95511724022432309</c:v>
                </c:pt>
                <c:pt idx="131">
                  <c:v>-0.9714282537295329</c:v>
                </c:pt>
                <c:pt idx="132">
                  <c:v>-0.98817281556841596</c:v>
                </c:pt>
                <c:pt idx="133">
                  <c:v>-1.005166712171965</c:v>
                </c:pt>
                <c:pt idx="134">
                  <c:v>-1.0222324669801539</c:v>
                </c:pt>
                <c:pt idx="135">
                  <c:v>-1.039200919294478</c:v>
                </c:pt>
                <c:pt idx="136">
                  <c:v>-1.0559124238454305</c:v>
                </c:pt>
                <c:pt idx="137">
                  <c:v>-1.0722177392560268</c:v>
                </c:pt>
                <c:pt idx="138">
                  <c:v>-1.0879786682549781</c:v>
                </c:pt>
                <c:pt idx="139">
                  <c:v>-1.1030685041833785</c:v>
                </c:pt>
                <c:pt idx="140">
                  <c:v>-1.1173723289190365</c:v>
                </c:pt>
                <c:pt idx="141">
                  <c:v>-1.1307871980712298</c:v>
                </c:pt>
                <c:pt idx="142">
                  <c:v>-1.1432222409304282</c:v>
                </c:pt>
                <c:pt idx="143">
                  <c:v>-1.154598695570094</c:v>
                </c:pt>
                <c:pt idx="144">
                  <c:v>-1.1648498938077227</c:v>
                </c:pt>
                <c:pt idx="145">
                  <c:v>-1.1739212063874853</c:v>
                </c:pt>
                <c:pt idx="146">
                  <c:v>-1.1817699555938947</c:v>
                </c:pt>
                <c:pt idx="147">
                  <c:v>-1.1883653003378085</c:v>
                </c:pt>
                <c:pt idx="148">
                  <c:v>-1.1936880973441144</c:v>
                </c:pt>
                <c:pt idx="149">
                  <c:v>-1.1977307411845426</c:v>
                </c:pt>
                <c:pt idx="150">
                  <c:v>-1.2004969853223404</c:v>
                </c:pt>
                <c:pt idx="151">
                  <c:v>-1.2020017458730603</c:v>
                </c:pt>
                <c:pt idx="152">
                  <c:v>-1.2022708892708338</c:v>
                </c:pt>
                <c:pt idx="153">
                  <c:v>-1.2013410043278805</c:v>
                </c:pt>
                <c:pt idx="154">
                  <c:v>-1.1992591581864334</c:v>
                </c:pt>
                <c:pt idx="155">
                  <c:v>-1.1960826343213742</c:v>
                </c:pt>
                <c:pt idx="156">
                  <c:v>-1.1918786490278714</c:v>
                </c:pt>
                <c:pt idx="157">
                  <c:v>-1.1867240407243482</c:v>
                </c:pt>
                <c:pt idx="158">
                  <c:v>-1.1807049239547811</c:v>
                </c:pt>
                <c:pt idx="159">
                  <c:v>-1.1739162972594928</c:v>
                </c:pt>
                <c:pt idx="160">
                  <c:v>-1.1664615912152057</c:v>
                </c:pt>
                <c:pt idx="161">
                  <c:v>-1.158452140086534</c:v>
                </c:pt>
                <c:pt idx="162">
                  <c:v>-1.1500065579035468</c:v>
                </c:pt>
                <c:pt idx="163">
                  <c:v>-1.1412499976733135</c:v>
                </c:pt>
                <c:pt idx="164">
                  <c:v>-1.1323132712125052</c:v>
                </c:pt>
                <c:pt idx="165">
                  <c:v>-1.1233318071928395</c:v>
                </c:pt>
                <c:pt idx="166">
                  <c:v>-1.1144444269201093</c:v>
                </c:pt>
                <c:pt idx="167">
                  <c:v>-1.1057919216395167</c:v>
                </c:pt>
                <c:pt idx="168">
                  <c:v>-1.0975154222467416</c:v>
                </c:pt>
                <c:pt idx="169">
                  <c:v>-1.0897545625093312</c:v>
                </c:pt>
                <c:pt idx="170">
                  <c:v>-1.0826454503142999</c:v>
                </c:pt>
                <c:pt idx="171">
                  <c:v>-1.0763184776868444</c:v>
                </c:pt>
                <c:pt idx="172">
                  <c:v>-1.0708960184651639</c:v>
                </c:pt>
                <c:pt idx="173">
                  <c:v>-1.0664900810630193</c:v>
                </c:pt>
                <c:pt idx="174">
                  <c:v>-1.0632000006501356</c:v>
                </c:pt>
                <c:pt idx="175">
                  <c:v>-1.0611102679219346</c:v>
                </c:pt>
                <c:pt idx="176">
                  <c:v>-1.0602885979988859</c:v>
                </c:pt>
                <c:pt idx="177">
                  <c:v>-1.0607843409305411</c:v>
                </c:pt>
                <c:pt idx="178">
                  <c:v>-1.0626273237553661</c:v>
                </c:pt>
                <c:pt idx="179">
                  <c:v>-1.0658271933656986</c:v>
                </c:pt>
                <c:pt idx="180">
                  <c:v>-1.0703733012707466</c:v>
                </c:pt>
                <c:pt idx="181">
                  <c:v>-1.0762351387217022</c:v>
                </c:pt>
                <c:pt idx="182">
                  <c:v>-1.0833632973189871</c:v>
                </c:pt>
                <c:pt idx="183">
                  <c:v>-1.0916909000138655</c:v>
                </c:pt>
                <c:pt idx="184">
                  <c:v>-1.1011354235889126</c:v>
                </c:pt>
                <c:pt idx="185">
                  <c:v>-1.111600818350051</c:v>
                </c:pt>
                <c:pt idx="186">
                  <c:v>-1.122979824578636</c:v>
                </c:pt>
                <c:pt idx="187">
                  <c:v>-1.1351563876264277</c:v>
                </c:pt>
                <c:pt idx="188">
                  <c:v>-1.148008082718627</c:v>
                </c:pt>
                <c:pt idx="189">
                  <c:v>-1.1614084743262763</c:v>
                </c:pt>
                <c:pt idx="190">
                  <c:v>-1.1752293510475429</c:v>
                </c:pt>
                <c:pt idx="191">
                  <c:v>-1.1893427932404079</c:v>
                </c:pt>
                <c:pt idx="192">
                  <c:v>-1.2036230456223547</c:v>
                </c:pt>
                <c:pt idx="193">
                  <c:v>-1.2179481797250555</c:v>
                </c:pt>
                <c:pt idx="194">
                  <c:v>-1.2322015410403435</c:v>
                </c:pt>
                <c:pt idx="195">
                  <c:v>-1.2462729829334398</c:v>
                </c:pt>
                <c:pt idx="196">
                  <c:v>-1.2600598942477959</c:v>
                </c:pt>
                <c:pt idx="197">
                  <c:v>-1.273468030466284</c:v>
                </c:pt>
                <c:pt idx="198">
                  <c:v>-1.2864121598628979</c:v>
                </c:pt>
                <c:pt idx="199">
                  <c:v>-1.2988165367856839</c:v>
                </c:pt>
                <c:pt idx="200">
                  <c:v>-1.3106152144805066</c:v>
                </c:pt>
                <c:pt idx="201">
                  <c:v>-1.3217522100127437</c:v>
                </c:pt>
                <c:pt idx="202">
                  <c:v>-1.3321815340681722</c:v>
                </c:pt>
                <c:pt idx="203">
                  <c:v>-1.3418670988033039</c:v>
                </c:pt>
                <c:pt idx="204">
                  <c:v>-1.3507825174627706</c:v>
                </c:pt>
                <c:pt idx="205">
                  <c:v>-1.3589108101086755</c:v>
                </c:pt>
                <c:pt idx="206">
                  <c:v>-1.3662440303891437</c:v>
                </c:pt>
                <c:pt idx="207">
                  <c:v>-1.3727828286642385</c:v>
                </c:pt>
                <c:pt idx="208">
                  <c:v>-1.3785359668640296</c:v>
                </c:pt>
                <c:pt idx="209">
                  <c:v>-1.3835198000557694</c:v>
                </c:pt>
                <c:pt idx="210">
                  <c:v>-1.3877577387649382</c:v>
                </c:pt>
                <c:pt idx="211">
                  <c:v>-1.3912797045966401</c:v>
                </c:pt>
                <c:pt idx="212">
                  <c:v>-1.3941215896624981</c:v>
                </c:pt>
                <c:pt idx="213">
                  <c:v>-1.3963247278070603</c:v>
                </c:pt>
                <c:pt idx="214">
                  <c:v>-1.3979353827667649</c:v>
                </c:pt>
                <c:pt idx="215">
                  <c:v>-1.3990042553376925</c:v>
                </c:pt>
                <c:pt idx="216">
                  <c:v>-1.3995860085532268</c:v>
                </c:pt>
                <c:pt idx="217">
                  <c:v>-1.3997388069660777</c:v>
                </c:pt>
                <c:pt idx="218">
                  <c:v>-1.3995238635751024</c:v>
                </c:pt>
                <c:pt idx="219">
                  <c:v>-1.3990049859049205</c:v>
                </c:pt>
                <c:pt idx="220">
                  <c:v>-1.3982481113808913</c:v>
                </c:pt>
                <c:pt idx="221">
                  <c:v>-1.3973208215560682</c:v>
                </c:pt>
                <c:pt idx="222">
                  <c:v>-1.396291825015191</c:v>
                </c:pt>
                <c:pt idx="223">
                  <c:v>-1.395230399935381</c:v>
                </c:pt>
                <c:pt idx="224">
                  <c:v>-1.3942057893100235</c:v>
                </c:pt>
                <c:pt idx="225">
                  <c:v>-1.3932865446790124</c:v>
                </c:pt>
                <c:pt idx="226">
                  <c:v>-1.3925398177435393</c:v>
                </c:pt>
                <c:pt idx="227">
                  <c:v>-1.3920306033166403</c:v>
                </c:pt>
                <c:pt idx="228">
                  <c:v>-1.3918209414652707</c:v>
                </c:pt>
                <c:pt idx="229">
                  <c:v>-1.391969091189627</c:v>
                </c:pt>
                <c:pt idx="230">
                  <c:v>-1.3925286922843259</c:v>
                </c:pt>
                <c:pt idx="231">
                  <c:v>-1.3935479358429546</c:v>
                </c:pt>
                <c:pt idx="232">
                  <c:v>-1.3950687669156356</c:v>
                </c:pt>
                <c:pt idx="233">
                  <c:v>-1.3971261448498331</c:v>
                </c:pt>
                <c:pt idx="234">
                  <c:v>-1.3997473876311868</c:v>
                </c:pt>
                <c:pt idx="235">
                  <c:v>-1.4029516259633326</c:v>
                </c:pt>
                <c:pt idx="236">
                  <c:v>-1.4067493908464073</c:v>
                </c:pt>
                <c:pt idx="237">
                  <c:v>-1.411142355100286</c:v>
                </c:pt>
                <c:pt idx="238">
                  <c:v>-1.4161232447989001</c:v>
                </c:pt>
                <c:pt idx="239">
                  <c:v>-1.4216759311927865</c:v>
                </c:pt>
                <c:pt idx="240">
                  <c:v>-1.4277757077182414</c:v>
                </c:pt>
                <c:pt idx="241">
                  <c:v>-1.4343897504737519</c:v>
                </c:pt>
                <c:pt idx="242">
                  <c:v>-1.4414777544336799</c:v>
                </c:pt>
                <c:pt idx="243">
                  <c:v>-1.4489927319748155</c:v>
                </c:pt>
                <c:pt idx="244">
                  <c:v>-1.4568819552586194</c:v>
                </c:pt>
                <c:pt idx="245">
                  <c:v>-1.4650880198100009</c:v>
                </c:pt>
                <c:pt idx="246">
                  <c:v>-1.4735500033505167</c:v>
                </c:pt>
                <c:pt idx="247">
                  <c:v>-1.4822046915985374</c:v>
                </c:pt>
                <c:pt idx="248">
                  <c:v>-1.4909878413053841</c:v>
                </c:pt>
                <c:pt idx="249">
                  <c:v>-1.4998354501880669</c:v>
                </c:pt>
                <c:pt idx="250">
                  <c:v>-1.5086850035690769</c:v>
                </c:pt>
                <c:pt idx="251">
                  <c:v>-1.5174766683728178</c:v>
                </c:pt>
                <c:pt idx="252">
                  <c:v>-1.5261544066068011</c:v>
                </c:pt>
                <c:pt idx="253">
                  <c:v>-1.5346669825457249</c:v>
                </c:pt>
                <c:pt idx="254">
                  <c:v>-1.5429688405271427</c:v>
                </c:pt>
                <c:pt idx="255">
                  <c:v>-1.5510208335536166</c:v>
                </c:pt>
                <c:pt idx="256">
                  <c:v>-1.5587907867644737</c:v>
                </c:pt>
                <c:pt idx="257">
                  <c:v>-1.5662538842524634</c:v>
                </c:pt>
                <c:pt idx="258">
                  <c:v>-1.5733928725820743</c:v>
                </c:pt>
                <c:pt idx="259">
                  <c:v>-1.5801980795976132</c:v>
                </c:pt>
                <c:pt idx="260">
                  <c:v>-1.5866672525259844</c:v>
                </c:pt>
                <c:pt idx="261">
                  <c:v>-1.5928052247778961</c:v>
                </c:pt>
                <c:pt idx="262">
                  <c:v>-1.5986234260031793</c:v>
                </c:pt>
                <c:pt idx="263">
                  <c:v>-1.6041392546237181</c:v>
                </c:pt>
                <c:pt idx="264">
                  <c:v>-1.6093753360256118</c:v>
                </c:pt>
                <c:pt idx="265">
                  <c:v>-1.6143586926457933</c:v>
                </c:pt>
                <c:pt idx="266">
                  <c:v>-1.6191198541891536</c:v>
                </c:pt>
                <c:pt idx="267">
                  <c:v>-1.6236919370699927</c:v>
                </c:pt>
                <c:pt idx="268">
                  <c:v>-1.628109721859222</c:v>
                </c:pt>
                <c:pt idx="269">
                  <c:v>-1.6324087560726581</c:v>
                </c:pt>
                <c:pt idx="270">
                  <c:v>-1.6366245071500876</c:v>
                </c:pt>
                <c:pt idx="271">
                  <c:v>-1.6407915870940739</c:v>
                </c:pt>
                <c:pt idx="272">
                  <c:v>-1.6449430661442754</c:v>
                </c:pt>
                <c:pt idx="273">
                  <c:v>-1.6491098882674189</c:v>
                </c:pt>
                <c:pt idx="274">
                  <c:v>-1.6533203963696366</c:v>
                </c:pt>
                <c:pt idx="275">
                  <c:v>-1.6575999702149877</c:v>
                </c:pt>
                <c:pt idx="276">
                  <c:v>-1.6619707752831885</c:v>
                </c:pt>
                <c:pt idx="277">
                  <c:v>-1.6664516164259493</c:v>
                </c:pt>
                <c:pt idx="278">
                  <c:v>-1.6710578863660563</c:v>
                </c:pt>
                <c:pt idx="279">
                  <c:v>-1.6758015959760999</c:v>
                </c:pt>
                <c:pt idx="280">
                  <c:v>-1.6806914709882821</c:v>
                </c:pt>
                <c:pt idx="281">
                  <c:v>-1.6857330983961214</c:v>
                </c:pt>
                <c:pt idx="282">
                  <c:v>-1.6909291053443378</c:v>
                </c:pt>
                <c:pt idx="283">
                  <c:v>-1.6962793537533485</c:v>
                </c:pt>
                <c:pt idx="284">
                  <c:v>-1.7017811352370589</c:v>
                </c:pt>
                <c:pt idx="285">
                  <c:v>-1.7074293529569893</c:v>
                </c:pt>
                <c:pt idx="286">
                  <c:v>-1.7132166797889168</c:v>
                </c:pt>
                <c:pt idx="287">
                  <c:v>-1.7191336854098185</c:v>
                </c:pt>
                <c:pt idx="288">
                  <c:v>-1.7251689284729901</c:v>
                </c:pt>
                <c:pt idx="289">
                  <c:v>-1.7313090137449021</c:v>
                </c:pt>
                <c:pt idx="290">
                  <c:v>-1.7375386177420755</c:v>
                </c:pt>
                <c:pt idx="291">
                  <c:v>-1.7438404898464062</c:v>
                </c:pt>
                <c:pt idx="292">
                  <c:v>-1.750195438920771</c:v>
                </c:pt>
                <c:pt idx="293">
                  <c:v>-1.7565823179387987</c:v>
                </c:pt>
                <c:pt idx="294">
                  <c:v>-1.7629780209526342</c:v>
                </c:pt>
                <c:pt idx="295">
                  <c:v>-1.7693575077473485</c:v>
                </c:pt>
                <c:pt idx="296">
                  <c:v>-1.7756938716996062</c:v>
                </c:pt>
                <c:pt idx="297">
                  <c:v>-1.7819584656338363</c:v>
                </c:pt>
                <c:pt idx="298">
                  <c:v>-1.7881210988494405</c:v>
                </c:pt>
                <c:pt idx="299">
                  <c:v>-1.794150316011502</c:v>
                </c:pt>
                <c:pt idx="300">
                  <c:v>-1.8000137653242811</c:v>
                </c:pt>
                <c:pt idx="301">
                  <c:v>-1.8056786594476137</c:v>
                </c:pt>
                <c:pt idx="302">
                  <c:v>-1.8111123281115384</c:v>
                </c:pt>
                <c:pt idx="303">
                  <c:v>-1.8162828565100657</c:v>
                </c:pt>
                <c:pt idx="304">
                  <c:v>-1.8211597985184538</c:v>
                </c:pt>
                <c:pt idx="305">
                  <c:v>-1.8257149488162203</c:v>
                </c:pt>
                <c:pt idx="306">
                  <c:v>-1.8299231533675266</c:v>
                </c:pt>
                <c:pt idx="307">
                  <c:v>-1.8337631336796054</c:v>
                </c:pt>
                <c:pt idx="308">
                  <c:v>-1.8372182970920741</c:v>
                </c:pt>
                <c:pt idx="309">
                  <c:v>-1.8402775032851109</c:v>
                </c:pt>
                <c:pt idx="310">
                  <c:v>-1.8429357564289783</c:v>
                </c:pt>
                <c:pt idx="311">
                  <c:v>-1.8451947930610646</c:v>
                </c:pt>
                <c:pt idx="312">
                  <c:v>-1.8470635379166054</c:v>
                </c:pt>
                <c:pt idx="313">
                  <c:v>-1.8485584035060705</c:v>
                </c:pt>
                <c:pt idx="314">
                  <c:v>-1.8497034140784354</c:v>
                </c:pt>
                <c:pt idx="315">
                  <c:v>-1.8505301404969816</c:v>
                </c:pt>
                <c:pt idx="316">
                  <c:v>-1.8510774391721321</c:v>
                </c:pt>
                <c:pt idx="317">
                  <c:v>-1.8513909951887544</c:v>
                </c:pt>
                <c:pt idx="318">
                  <c:v>-1.8515226767637398</c:v>
                </c:pt>
                <c:pt idx="319">
                  <c:v>-1.8515297148227643</c:v>
                </c:pt>
                <c:pt idx="320">
                  <c:v>-1.8514737274874071</c:v>
                </c:pt>
                <c:pt idx="321">
                  <c:v>-1.8514196143740702</c:v>
                </c:pt>
                <c:pt idx="322">
                  <c:v>-1.8514343496569508</c:v>
                </c:pt>
                <c:pt idx="323">
                  <c:v>-1.8515857057431706</c:v>
                </c:pt>
                <c:pt idx="324">
                  <c:v>-1.8519409411171428</c:v>
                </c:pt>
                <c:pt idx="325">
                  <c:v>-1.852565486451728</c:v>
                </c:pt>
                <c:pt idx="326">
                  <c:v>-1.8535216625093365</c:v>
                </c:pt>
                <c:pt idx="327">
                  <c:v>-1.8548674617446386</c:v>
                </c:pt>
                <c:pt idx="328">
                  <c:v>-1.856655422965209</c:v>
                </c:pt>
                <c:pt idx="329">
                  <c:v>-1.8589316250138062</c:v>
                </c:pt>
                <c:pt idx="330">
                  <c:v>-1.8617348213266576</c:v>
                </c:pt>
                <c:pt idx="331">
                  <c:v>-1.8650957325341651</c:v>
                </c:pt>
                <c:pt idx="332">
                  <c:v>-1.8690365091626626</c:v>
                </c:pt>
                <c:pt idx="333">
                  <c:v>-1.8735703711484821</c:v>
                </c:pt>
                <c:pt idx="334">
                  <c:v>-1.8787014254868701</c:v>
                </c:pt>
                <c:pt idx="335">
                  <c:v>-1.8844246581173136</c:v>
                </c:pt>
                <c:pt idx="336">
                  <c:v>-1.8907260913018509</c:v>
                </c:pt>
                <c:pt idx="337">
                  <c:v>-1.8975830934775115</c:v>
                </c:pt>
                <c:pt idx="338">
                  <c:v>-1.9049648250238347</c:v>
                </c:pt>
                <c:pt idx="339">
                  <c:v>-1.9128328007067159</c:v>
                </c:pt>
                <c:pt idx="340">
                  <c:v>-1.9211415478177054</c:v>
                </c:pt>
                <c:pt idx="341">
                  <c:v>-1.9298393382488492</c:v>
                </c:pt>
                <c:pt idx="342">
                  <c:v>-1.9388689729021928</c:v>
                </c:pt>
                <c:pt idx="343">
                  <c:v>-1.9481685978604029</c:v>
                </c:pt>
                <c:pt idx="344">
                  <c:v>-1.9576725335342964</c:v>
                </c:pt>
                <c:pt idx="345">
                  <c:v>-1.9673121004206866</c:v>
                </c:pt>
                <c:pt idx="346">
                  <c:v>-1.97701642799858</c:v>
                </c:pt>
                <c:pt idx="347">
                  <c:v>-1.9867132365016977</c:v>
                </c:pt>
                <c:pt idx="348">
                  <c:v>-1.9963295846650375</c:v>
                </c:pt>
                <c:pt idx="349">
                  <c:v>-2.0057925798866432</c:v>
                </c:pt>
                <c:pt idx="350">
                  <c:v>-2.0150300504096803</c:v>
                </c:pt>
                <c:pt idx="351">
                  <c:v>-2.023971181955087</c:v>
                </c:pt>
                <c:pt idx="352">
                  <c:v>-2.0325471235701222</c:v>
                </c:pt>
                <c:pt idx="353">
                  <c:v>-2.0406915691630267</c:v>
                </c:pt>
                <c:pt idx="354">
                  <c:v>-2.0483413221478846</c:v>
                </c:pt>
                <c:pt idx="355">
                  <c:v>-2.0554368507337233</c:v>
                </c:pt>
                <c:pt idx="356">
                  <c:v>-2.0619228406053431</c:v>
                </c:pt>
                <c:pt idx="357">
                  <c:v>-2.067748750060264</c:v>
                </c:pt>
                <c:pt idx="358">
                  <c:v>-2.072869370150586</c:v>
                </c:pt>
                <c:pt idx="359">
                  <c:v>-2.0772453891665834</c:v>
                </c:pt>
                <c:pt idx="360">
                  <c:v>-2.0808439570997206</c:v>
                </c:pt>
                <c:pt idx="361">
                  <c:v>-2.0836392418113721</c:v>
                </c:pt>
                <c:pt idx="362">
                  <c:v>-2.0856129648328006</c:v>
                </c:pt>
                <c:pt idx="363">
                  <c:v>-2.086754901374817</c:v>
                </c:pt>
                <c:pt idx="364">
                  <c:v>-2.0870633265598713</c:v>
                </c:pt>
                <c:pt idx="365">
                  <c:v>-2.0865453883790908</c:v>
                </c:pt>
                <c:pt idx="366">
                  <c:v>-2.0852173876065945</c:v>
                </c:pt>
                <c:pt idx="367">
                  <c:v>-2.0831049459415043</c:v>
                </c:pt>
                <c:pt idx="368">
                  <c:v>-2.080243045935239</c:v>
                </c:pt>
                <c:pt idx="369">
                  <c:v>-2.0766759296168993</c:v>
                </c:pt>
                <c:pt idx="370">
                  <c:v>-2.0724568468747981</c:v>
                </c:pt>
                <c:pt idx="371">
                  <c:v>-2.0676476492505751</c:v>
                </c:pt>
                <c:pt idx="372">
                  <c:v>-2.0623182295037132</c:v>
                </c:pt>
                <c:pt idx="373">
                  <c:v>-2.056545811791469</c:v>
                </c:pt>
                <c:pt idx="374">
                  <c:v>-2.0504141013335242</c:v>
                </c:pt>
                <c:pt idx="375">
                  <c:v>-2.0440123058364108</c:v>
                </c:pt>
                <c:pt idx="376">
                  <c:v>-2.0374340436819223</c:v>
                </c:pt>
                <c:pt idx="377">
                  <c:v>-2.0307761559668283</c:v>
                </c:pt>
                <c:pt idx="378">
                  <c:v>-2.0241374410146338</c:v>
                </c:pt>
                <c:pt idx="379">
                  <c:v>-2.0176173310953169</c:v>
                </c:pt>
                <c:pt idx="380">
                  <c:v>-2.0113145319216708</c:v>
                </c:pt>
                <c:pt idx="381">
                  <c:v>-2.0053256461513911</c:v>
                </c:pt>
                <c:pt idx="382">
                  <c:v>-1.999743802677088</c:v>
                </c:pt>
                <c:pt idx="383">
                  <c:v>-1.994657313939022</c:v>
                </c:pt>
                <c:pt idx="384">
                  <c:v>-1.9901483837964218</c:v>
                </c:pt>
                <c:pt idx="385">
                  <c:v>-1.9862918885426102</c:v>
                </c:pt>
                <c:pt idx="386">
                  <c:v>-1.9831542533151261</c:v>
                </c:pt>
                <c:pt idx="387">
                  <c:v>-1.9807924452949708</c:v>
                </c:pt>
                <c:pt idx="388">
                  <c:v>-1.979253103586772</c:v>
                </c:pt>
                <c:pt idx="389">
                  <c:v>-1.9785718234441356</c:v>
                </c:pt>
                <c:pt idx="390">
                  <c:v>-1.978772609533511</c:v>
                </c:pt>
                <c:pt idx="391">
                  <c:v>-1.9798675092709259</c:v>
                </c:pt>
                <c:pt idx="392">
                  <c:v>-1.9818564330495496</c:v>
                </c:pt>
                <c:pt idx="393">
                  <c:v>-1.9847271635991843</c:v>
                </c:pt>
                <c:pt idx="394">
                  <c:v>-1.9884555520259402</c:v>
                </c:pt>
                <c:pt idx="395">
                  <c:v>-1.9930058935378856</c:v>
                </c:pt>
                <c:pt idx="396">
                  <c:v>-1.9983314717293901</c:v>
                </c:pt>
                <c:pt idx="397">
                  <c:v>-2.0043752567963593</c:v>
                </c:pt>
                <c:pt idx="398">
                  <c:v>-2.0110707403508377</c:v>
                </c:pt>
                <c:pt idx="399">
                  <c:v>-2.018342887685971</c:v>
                </c:pt>
                <c:pt idx="400">
                  <c:v>-2.0261091874200323</c:v>
                </c:pt>
                <c:pt idx="401">
                  <c:v>-2.0342807783536245</c:v>
                </c:pt>
                <c:pt idx="402">
                  <c:v>-2.042763633975059</c:v>
                </c:pt>
                <c:pt idx="403">
                  <c:v>-2.0514597861674231</c:v>
                </c:pt>
                <c:pt idx="404">
                  <c:v>-2.060268571104813</c:v>
                </c:pt>
                <c:pt idx="405">
                  <c:v>-2.0690878818711975</c:v>
                </c:pt>
                <c:pt idx="406">
                  <c:v>-2.0778154138096814</c:v>
                </c:pt>
                <c:pt idx="407">
                  <c:v>-2.0863498898668413</c:v>
                </c:pt>
                <c:pt idx="408">
                  <c:v>-2.0945922541419617</c:v>
                </c:pt>
                <c:pt idx="409">
                  <c:v>-2.1024468224502355</c:v>
                </c:pt>
                <c:pt idx="410">
                  <c:v>-2.1098223789904136</c:v>
                </c:pt>
                <c:pt idx="411">
                  <c:v>-2.1166332082583508</c:v>
                </c:pt>
                <c:pt idx="412">
                  <c:v>-2.1228000513038752</c:v>
                </c:pt>
                <c:pt idx="413">
                  <c:v>-2.128250975457104</c:v>
                </c:pt>
                <c:pt idx="414">
                  <c:v>-2.1329221469285735</c:v>
                </c:pt>
                <c:pt idx="415">
                  <c:v>-2.1367584963758226</c:v>
                </c:pt>
                <c:pt idx="416">
                  <c:v>-2.139714268744811</c:v>
                </c:pt>
                <c:pt idx="417">
                  <c:v>-2.1417534504888867</c:v>
                </c:pt>
                <c:pt idx="418">
                  <c:v>-2.1428500696108856</c:v>
                </c:pt>
                <c:pt idx="419">
                  <c:v>-2.1429883667500191</c:v>
                </c:pt>
                <c:pt idx="420">
                  <c:v>-2.1421628385543525</c:v>
                </c:pt>
                <c:pt idx="421">
                  <c:v>-2.1403781575995833</c:v>
                </c:pt>
                <c:pt idx="422">
                  <c:v>-2.1376489758744768</c:v>
                </c:pt>
                <c:pt idx="423">
                  <c:v>-2.133999621110291</c:v>
                </c:pt>
                <c:pt idx="424">
                  <c:v>-2.1294636967966469</c:v>
                </c:pt>
                <c:pt idx="425">
                  <c:v>-2.1240835974905039</c:v>
                </c:pt>
                <c:pt idx="426">
                  <c:v>-2.1179099509717663</c:v>
                </c:pt>
                <c:pt idx="427">
                  <c:v>-2.1110009980037567</c:v>
                </c:pt>
                <c:pt idx="428">
                  <c:v>-2.1034219190713683</c:v>
                </c:pt>
                <c:pt idx="429">
                  <c:v>-2.095244115699308</c:v>
                </c:pt>
                <c:pt idx="430">
                  <c:v>-2.0865444520276677</c:v>
                </c:pt>
                <c:pt idx="431">
                  <c:v>-2.0774044604702784</c:v>
                </c:pt>
                <c:pt idx="432">
                  <c:v>-2.0679095137066468</c:v>
                </c:pt>
                <c:pt idx="433">
                  <c:v>-2.0581479641242901</c:v>
                </c:pt>
                <c:pt idx="434">
                  <c:v>-2.0482102512497651</c:v>
                </c:pt>
                <c:pt idx="435">
                  <c:v>-2.0381879777477083</c:v>
                </c:pt>
                <c:pt idx="436">
                  <c:v>-2.0281729552426881</c:v>
                </c:pt>
                <c:pt idx="437">
                  <c:v>-2.0182562224992928</c:v>
                </c:pt>
                <c:pt idx="438">
                  <c:v>-2.0085270403130941</c:v>
                </c:pt>
                <c:pt idx="439">
                  <c:v>-1.9990718697162324</c:v>
                </c:pt>
                <c:pt idx="440">
                  <c:v>-1.989973342654525</c:v>
                </c:pt>
                <c:pt idx="441">
                  <c:v>-1.9813092369909104</c:v>
                </c:pt>
                <c:pt idx="442">
                  <c:v>-1.9731514703567556</c:v>
                </c:pt>
                <c:pt idx="443">
                  <c:v>-1.9655651298185859</c:v>
                </c:pt>
                <c:pt idx="444">
                  <c:v>-1.9586075563613812</c:v>
                </c:pt>
                <c:pt idx="445">
                  <c:v>-1.9523275046268158</c:v>
                </c:pt>
                <c:pt idx="446">
                  <c:v>-1.9467643990246986</c:v>
                </c:pt>
                <c:pt idx="447">
                  <c:v>-1.9419477071344624</c:v>
                </c:pt>
                <c:pt idx="448">
                  <c:v>-1.9378964501575324</c:v>
                </c:pt>
                <c:pt idx="449">
                  <c:v>-1.9346188680587131</c:v>
                </c:pt>
                <c:pt idx="450">
                  <c:v>-1.9321122539991866</c:v>
                </c:pt>
                <c:pt idx="451">
                  <c:v>-1.9303629688334163</c:v>
                </c:pt>
                <c:pt idx="452">
                  <c:v>-1.9293466419900449</c:v>
                </c:pt>
                <c:pt idx="453">
                  <c:v>-1.9290285601946857</c:v>
                </c:pt>
                <c:pt idx="454">
                  <c:v>-1.9293642404507489</c:v>
                </c:pt>
                <c:pt idx="455">
                  <c:v>-1.9303001787000964</c:v>
                </c:pt>
                <c:pt idx="456">
                  <c:v>-1.9317747608418543</c:v>
                </c:pt>
                <c:pt idx="457">
                  <c:v>-1.9337193184600343</c:v>
                </c:pt>
                <c:pt idx="458">
                  <c:v>-1.9360593078176784</c:v>
                </c:pt>
                <c:pt idx="459">
                  <c:v>-1.9387155874907918</c:v>
                </c:pt>
                <c:pt idx="460">
                  <c:v>-1.9416057674766765</c:v>
                </c:pt>
                <c:pt idx="461">
                  <c:v>-1.9446456007332018</c:v>
                </c:pt>
                <c:pt idx="462">
                  <c:v>-1.9477503868969359</c:v>
                </c:pt>
                <c:pt idx="463">
                  <c:v>-1.9508363574066026</c:v>
                </c:pt>
                <c:pt idx="464">
                  <c:v>-1.9538220114597422</c:v>
                </c:pt>
                <c:pt idx="465">
                  <c:v>-1.9566293732104658</c:v>
                </c:pt>
                <c:pt idx="466">
                  <c:v>-1.9591851424416549</c:v>
                </c:pt>
                <c:pt idx="467">
                  <c:v>-1.9614217136783501</c:v>
                </c:pt>
                <c:pt idx="468">
                  <c:v>-1.9632780423842127</c:v>
                </c:pt>
                <c:pt idx="469">
                  <c:v>-1.9647003414815964</c:v>
                </c:pt>
                <c:pt idx="470">
                  <c:v>-1.9656425968651559</c:v>
                </c:pt>
                <c:pt idx="471">
                  <c:v>-1.9660668966596608</c:v>
                </c:pt>
                <c:pt idx="472">
                  <c:v>-1.965943575438426</c:v>
                </c:pt>
                <c:pt idx="473">
                  <c:v>-1.9652511811306019</c:v>
                </c:pt>
                <c:pt idx="474">
                  <c:v>-1.9639762785203869</c:v>
                </c:pt>
                <c:pt idx="475">
                  <c:v>-1.9621131086894317</c:v>
                </c:pt>
                <c:pt idx="476">
                  <c:v>-1.9596631281213537</c:v>
                </c:pt>
                <c:pt idx="477">
                  <c:v>-1.9566344541950613</c:v>
                </c:pt>
                <c:pt idx="478">
                  <c:v>-1.9530412452672583</c:v>
                </c:pt>
                <c:pt idx="479">
                  <c:v>-1.9489030434311623</c:v>
                </c:pt>
                <c:pt idx="480">
                  <c:v>-1.9442441064087697</c:v>
                </c:pt>
                <c:pt idx="481">
                  <c:v>-1.9390927520688999</c:v>
                </c:pt>
                <c:pt idx="482">
                  <c:v>-1.9334807350307446</c:v>
                </c:pt>
                <c:pt idx="483">
                  <c:v>-1.9274426700378049</c:v>
                </c:pt>
                <c:pt idx="484">
                  <c:v>-1.9210155116194767</c:v>
                </c:pt>
                <c:pt idx="485">
                  <c:v>-1.9142380943426087</c:v>
                </c:pt>
                <c:pt idx="486">
                  <c:v>-1.9071507330092317</c:v>
                </c:pt>
                <c:pt idx="487">
                  <c:v>-1.899794877748765</c:v>
                </c:pt>
                <c:pt idx="488">
                  <c:v>-1.8922128152954867</c:v>
                </c:pt>
                <c:pt idx="489">
                  <c:v>-1.8844474049844568</c:v>
                </c:pt>
                <c:pt idx="490">
                  <c:v>-1.8765418362295025</c:v>
                </c:pt>
                <c:pt idx="491">
                  <c:v>-1.8685393934951344</c:v>
                </c:pt>
                <c:pt idx="492">
                  <c:v>-1.86048321501876</c:v>
                </c:pt>
                <c:pt idx="493">
                  <c:v>-1.8524160327141093</c:v>
                </c:pt>
                <c:pt idx="494">
                  <c:v>-1.844379882688939</c:v>
                </c:pt>
                <c:pt idx="495">
                  <c:v>-1.8364157785082253</c:v>
                </c:pt>
                <c:pt idx="496">
                  <c:v>-1.8285633425752483</c:v>
                </c:pt>
                <c:pt idx="497">
                  <c:v>-1.8208603946185689</c:v>
                </c:pt>
                <c:pt idx="498">
                  <c:v>-1.813342500085465</c:v>
                </c:pt>
                <c:pt idx="499">
                  <c:v>-1.8060424850700785</c:v>
                </c:pt>
                <c:pt idx="500">
                  <c:v>-1.7989899280669506</c:v>
                </c:pt>
                <c:pt idx="501">
                  <c:v>-1.7922106421632049</c:v>
                </c:pt>
                <c:pt idx="502">
                  <c:v>-1.7857261641023425</c:v>
                </c:pt>
                <c:pt idx="503">
                  <c:v>-1.7795532688228142</c:v>
                </c:pt>
                <c:pt idx="504">
                  <c:v>-1.7737035294712933</c:v>
                </c:pt>
                <c:pt idx="505">
                  <c:v>-1.7681829434180489</c:v>
                </c:pt>
                <c:pt idx="506">
                  <c:v>-1.7629916443978204</c:v>
                </c:pt>
                <c:pt idx="507">
                  <c:v>-1.7581237195403885</c:v>
                </c:pt>
                <c:pt idx="508">
                  <c:v>-1.7535671477580206</c:v>
                </c:pt>
                <c:pt idx="509">
                  <c:v>-1.7493038727819348</c:v>
                </c:pt>
                <c:pt idx="510">
                  <c:v>-1.7453100201879654</c:v>
                </c:pt>
                <c:pt idx="511">
                  <c:v>-1.7415562631609076</c:v>
                </c:pt>
                <c:pt idx="512">
                  <c:v>-1.7380083366878032</c:v>
                </c:pt>
                <c:pt idx="513">
                  <c:v>-1.734627694537423</c:v>
                </c:pt>
                <c:pt idx="514">
                  <c:v>-1.731372297987591</c:v>
                </c:pt>
                <c:pt idx="515">
                  <c:v>-1.7281975200238786</c:v>
                </c:pt>
                <c:pt idx="516">
                  <c:v>-1.7250571438730273</c:v>
                </c:pt>
                <c:pt idx="517">
                  <c:v>-1.7219044304659985</c:v>
                </c:pt>
                <c:pt idx="518">
                  <c:v>-1.7186932259484773</c:v>
                </c:pt>
                <c:pt idx="519">
                  <c:v>-1.7153790778482108</c:v>
                </c:pt>
                <c:pt idx="520">
                  <c:v>-1.7119203271158134</c:v>
                </c:pt>
                <c:pt idx="521">
                  <c:v>-1.7082791430852968</c:v>
                </c:pt>
                <c:pt idx="522">
                  <c:v>-1.7044224695098107</c:v>
                </c:pt>
                <c:pt idx="523">
                  <c:v>-1.7003228522153833</c:v>
                </c:pt>
                <c:pt idx="524">
                  <c:v>-1.6959591225140644</c:v>
                </c:pt>
                <c:pt idx="525">
                  <c:v>-1.6913169151933316</c:v>
                </c:pt>
                <c:pt idx="526">
                  <c:v>-1.6863890054522426</c:v>
                </c:pt>
                <c:pt idx="527">
                  <c:v>-1.6811754553332097</c:v>
                </c:pt>
                <c:pt idx="528">
                  <c:v>-1.6756835667097107</c:v>
                </c:pt>
                <c:pt idx="529">
                  <c:v>-1.6699276444254771</c:v>
                </c:pt>
                <c:pt idx="530">
                  <c:v>-1.6639285794358465</c:v>
                </c:pt>
                <c:pt idx="531">
                  <c:v>-1.6577132675015454</c:v>
                </c:pt>
                <c:pt idx="532">
                  <c:v>-1.6513138838997312</c:v>
                </c:pt>
                <c:pt idx="533">
                  <c:v>-1.6447670385771584</c:v>
                </c:pt>
                <c:pt idx="534">
                  <c:v>-1.6381128390700268</c:v>
                </c:pt>
                <c:pt idx="535">
                  <c:v>-1.6313938903116156</c:v>
                </c:pt>
                <c:pt idx="536">
                  <c:v>-1.6246542611540149</c:v>
                </c:pt>
                <c:pt idx="537">
                  <c:v>-1.6179384470993177</c:v>
                </c:pt>
                <c:pt idx="538">
                  <c:v>-1.6112903574548141</c:v>
                </c:pt>
                <c:pt idx="539">
                  <c:v>-1.6047523530017278</c:v>
                </c:pt>
                <c:pt idx="540">
                  <c:v>-1.5983643574147868</c:v>
                </c:pt>
                <c:pt idx="541">
                  <c:v>-1.5921630622133096</c:v>
                </c:pt>
                <c:pt idx="542">
                  <c:v>-1.5861812410909277</c:v>
                </c:pt>
                <c:pt idx="543">
                  <c:v>-1.5804471851932698</c:v>
                </c:pt>
                <c:pt idx="544">
                  <c:v>-1.5749842664307478</c:v>
                </c:pt>
                <c:pt idx="545">
                  <c:v>-1.5698106313753983</c:v>
                </c:pt>
                <c:pt idx="546">
                  <c:v>-1.564939023853072</c:v>
                </c:pt>
                <c:pt idx="547">
                  <c:v>-1.5603767301665279</c:v>
                </c:pt>
                <c:pt idx="548">
                  <c:v>-1.5561256371320551</c:v>
                </c:pt>
                <c:pt idx="549">
                  <c:v>-1.552182389933509</c:v>
                </c:pt>
                <c:pt idx="550">
                  <c:v>-1.5485386343262189</c:v>
                </c:pt>
                <c:pt idx="551">
                  <c:v>-1.5451813260632625</c:v>
                </c:pt>
                <c:pt idx="552">
                  <c:v>-1.5420930896353617</c:v>
                </c:pt>
                <c:pt idx="553">
                  <c:v>-1.5392526085365941</c:v>
                </c:pt>
                <c:pt idx="554">
                  <c:v>-1.5366350302678882</c:v>
                </c:pt>
                <c:pt idx="555">
                  <c:v>-1.5342123710987776</c:v>
                </c:pt>
                <c:pt idx="556">
                  <c:v>-1.5319539081118163</c:v>
                </c:pt>
                <c:pt idx="557">
                  <c:v>-1.5298265491032892</c:v>
                </c:pt>
                <c:pt idx="558">
                  <c:v>-1.5277951743301759</c:v>
                </c:pt>
                <c:pt idx="559">
                  <c:v>-1.5258229476806635</c:v>
                </c:pt>
                <c:pt idx="560">
                  <c:v>-1.5238715984004336</c:v>
                </c:pt>
                <c:pt idx="561">
                  <c:v>-1.5219016778300469</c:v>
                </c:pt>
                <c:pt idx="562">
                  <c:v>-1.5198727985139964</c:v>
                </c:pt>
                <c:pt idx="563">
                  <c:v>-1.5177438653669275</c:v>
                </c:pt>
                <c:pt idx="564">
                  <c:v>-1.5154733101950153</c:v>
                </c:pt>
                <c:pt idx="565">
                  <c:v>-1.5130193416761994</c:v>
                </c:pt>
                <c:pt idx="566">
                  <c:v>-1.51034022284892</c:v>
                </c:pt>
                <c:pt idx="567">
                  <c:v>-1.5073945872373347</c:v>
                </c:pt>
                <c:pt idx="568">
                  <c:v>-1.5041418029892641</c:v>
                </c:pt>
                <c:pt idx="569">
                  <c:v>-1.500542391903551</c:v>
                </c:pt>
                <c:pt idx="570">
                  <c:v>-1.4965585070997554</c:v>
                </c:pt>
                <c:pt idx="571">
                  <c:v>-1.4921544694946909</c:v>
                </c:pt>
                <c:pt idx="572">
                  <c:v>-1.4872973593851444</c:v>
                </c:pt>
                <c:pt idx="573">
                  <c:v>-1.4819576555006109</c:v>
                </c:pt>
                <c:pt idx="574">
                  <c:v>-1.4761099100972286</c:v>
                </c:pt>
                <c:pt idx="575">
                  <c:v>-1.4697334452210884</c:v>
                </c:pt>
                <c:pt idx="576">
                  <c:v>-1.4628130523625333</c:v>
                </c:pt>
                <c:pt idx="577">
                  <c:v>-1.4553396755061112</c:v>
                </c:pt>
                <c:pt idx="578">
                  <c:v>-1.4473110561618556</c:v>
                </c:pt>
                <c:pt idx="579">
                  <c:v>-1.4387323183973719</c:v>
                </c:pt>
                <c:pt idx="580">
                  <c:v>-1.4296164721745475</c:v>
                </c:pt>
                <c:pt idx="581">
                  <c:v>-1.4199848143716314</c:v>
                </c:pt>
                <c:pt idx="582">
                  <c:v>-1.4098672086356077</c:v>
                </c:pt>
                <c:pt idx="583">
                  <c:v>-1.3993022275209557</c:v>
                </c:pt>
                <c:pt idx="584">
                  <c:v>-1.3883371430730695</c:v>
                </c:pt>
                <c:pt idx="585">
                  <c:v>-1.377027754955743</c:v>
                </c:pt>
                <c:pt idx="586">
                  <c:v>-1.3654380482757977</c:v>
                </c:pt>
                <c:pt idx="587">
                  <c:v>-1.3536396763414755</c:v>
                </c:pt>
                <c:pt idx="588">
                  <c:v>-1.3417112666782707</c:v>
                </c:pt>
                <c:pt idx="589">
                  <c:v>-1.3297375517525551</c:v>
                </c:pt>
                <c:pt idx="590">
                  <c:v>-1.3178083291116489</c:v>
                </c:pt>
                <c:pt idx="591">
                  <c:v>-1.3060172591728672</c:v>
                </c:pt>
                <c:pt idx="592">
                  <c:v>-1.2944605128308759</c:v>
                </c:pt>
                <c:pt idx="593">
                  <c:v>-1.2832352855283462</c:v>
                </c:pt>
                <c:pt idx="594">
                  <c:v>-1.2724381995100245</c:v>
                </c:pt>
                <c:pt idx="595">
                  <c:v>-1.2621636216073082</c:v>
                </c:pt>
                <c:pt idx="596">
                  <c:v>-1.2525019298854878</c:v>
                </c:pt>
                <c:pt idx="597">
                  <c:v>-1.2435377684666664</c:v>
                </c:pt>
                <c:pt idx="598">
                  <c:v>-1.2353483352898504</c:v>
                </c:pt>
                <c:pt idx="599">
                  <c:v>-1.2280017518258495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8-48B9-8B80-12FDCE5E8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excel'!$O$3:$O$601</c:f>
              <c:numCache>
                <c:formatCode>General</c:formatCode>
                <c:ptCount val="599"/>
                <c:pt idx="0">
                  <c:v>0.52522333643658159</c:v>
                </c:pt>
                <c:pt idx="1">
                  <c:v>0.43175906939199249</c:v>
                </c:pt>
                <c:pt idx="2">
                  <c:v>0.33648786058799124</c:v>
                </c:pt>
                <c:pt idx="3">
                  <c:v>0.2407729883042744</c:v>
                </c:pt>
                <c:pt idx="4">
                  <c:v>0.14599490104494411</c:v>
                </c:pt>
                <c:pt idx="5">
                  <c:v>5.3519972228610491E-2</c:v>
                </c:pt>
                <c:pt idx="6">
                  <c:v>-3.5329731640364473E-2</c:v>
                </c:pt>
                <c:pt idx="7">
                  <c:v>-0.11930432069686921</c:v>
                </c:pt>
                <c:pt idx="8">
                  <c:v>-0.19725042879102975</c:v>
                </c:pt>
                <c:pt idx="9">
                  <c:v>-0.26813115884597777</c:v>
                </c:pt>
                <c:pt idx="10">
                  <c:v>-0.33104108705289176</c:v>
                </c:pt>
                <c:pt idx="11">
                  <c:v>-0.38521614371369728</c:v>
                </c:pt>
                <c:pt idx="12">
                  <c:v>-0.43003852469253567</c:v>
                </c:pt>
                <c:pt idx="13">
                  <c:v>-0.46503707126531768</c:v>
                </c:pt>
                <c:pt idx="14">
                  <c:v>-0.48988376750198992</c:v>
                </c:pt>
                <c:pt idx="15">
                  <c:v>-0.50438713506268307</c:v>
                </c:pt>
                <c:pt idx="16">
                  <c:v>-0.508483357953042</c:v>
                </c:pt>
                <c:pt idx="17">
                  <c:v>-0.50222595486783228</c:v>
                </c:pt>
                <c:pt idx="18">
                  <c:v>-0.48577474930558212</c:v>
                </c:pt>
                <c:pt idx="19">
                  <c:v>-0.45938478415896694</c:v>
                </c:pt>
                <c:pt idx="20">
                  <c:v>-0.42339570357186784</c:v>
                </c:pt>
                <c:pt idx="21">
                  <c:v>-0.37822199360454767</c:v>
                </c:pt>
                <c:pt idx="22">
                  <c:v>-0.32434434471619039</c:v>
                </c:pt>
                <c:pt idx="23">
                  <c:v>-0.26230228026413671</c:v>
                </c:pt>
                <c:pt idx="24">
                  <c:v>-0.1926880905257593</c:v>
                </c:pt>
                <c:pt idx="25">
                  <c:v>-0.11614202358933483</c:v>
                </c:pt>
                <c:pt idx="26">
                  <c:v>-3.3348613889525321E-2</c:v>
                </c:pt>
                <c:pt idx="27">
                  <c:v>5.4966023688022746E-2</c:v>
                </c:pt>
                <c:pt idx="28">
                  <c:v>0.1480361417424397</c:v>
                </c:pt>
                <c:pt idx="29">
                  <c:v>0.24505777703940826</c:v>
                </c:pt>
                <c:pt idx="30">
                  <c:v>0.34518986660709178</c:v>
                </c:pt>
                <c:pt idx="31">
                  <c:v>0.44755528452609772</c:v>
                </c:pt>
                <c:pt idx="32">
                  <c:v>0.55124200038782822</c:v>
                </c:pt>
                <c:pt idx="33">
                  <c:v>0.65530453220879581</c:v>
                </c:pt>
                <c:pt idx="34">
                  <c:v>0.75876583419904697</c:v>
                </c:pt>
                <c:pt idx="35">
                  <c:v>0.86061972741265802</c:v>
                </c:pt>
                <c:pt idx="36">
                  <c:v>0.95983395337267041</c:v>
                </c:pt>
                <c:pt idx="37">
                  <c:v>1.0553539117566029</c:v>
                </c:pt>
                <c:pt idx="38">
                  <c:v>1.1461071371453118</c:v>
                </c:pt>
                <c:pt idx="39">
                  <c:v>1.2310085799264414</c:v>
                </c:pt>
                <c:pt idx="40">
                  <c:v>1.3089667847046262</c:v>
                </c:pt>
                <c:pt idx="41">
                  <c:v>1.3788911063174267</c:v>
                </c:pt>
                <c:pt idx="42">
                  <c:v>1.4397001669795881</c:v>
                </c:pt>
                <c:pt idx="43">
                  <c:v>1.4903318336567855</c:v>
                </c:pt>
                <c:pt idx="44">
                  <c:v>1.529755074606806</c:v>
                </c:pt>
                <c:pt idx="45">
                  <c:v>1.5569841261474568</c:v>
                </c:pt>
                <c:pt idx="46">
                  <c:v>1.5710954482129087</c:v>
                </c:pt>
                <c:pt idx="47">
                  <c:v>1.571247947856611</c:v>
                </c:pt>
                <c:pt idx="48">
                  <c:v>1.5567068759356744</c:v>
                </c:pt>
                <c:pt idx="49">
                  <c:v>1.5268716224686729</c:v>
                </c:pt>
                <c:pt idx="50">
                  <c:v>1.481307319396483</c:v>
                </c:pt>
                <c:pt idx="51">
                  <c:v>1.4197796818512869</c:v>
                </c:pt>
                <c:pt idx="52">
                  <c:v>1.3422918751095894</c:v>
                </c:pt>
                <c:pt idx="53">
                  <c:v>1.2491214113320452</c:v>
                </c:pt>
                <c:pt idx="54">
                  <c:v>1.1408542326485911</c:v>
                </c:pt>
                <c:pt idx="55">
                  <c:v>1.0184123569251771</c:v>
                </c:pt>
                <c:pt idx="56">
                  <c:v>0.88307093547789572</c:v>
                </c:pt>
                <c:pt idx="57">
                  <c:v>0.73646051305330162</c:v>
                </c:pt>
                <c:pt idx="58">
                  <c:v>0.5805508836094514</c:v>
                </c:pt>
                <c:pt idx="59">
                  <c:v>0.41761430383165943</c:v>
                </c:pt>
                <c:pt idx="60">
                  <c:v>0.25016790184163651</c:v>
                </c:pt>
                <c:pt idx="61">
                  <c:v>8.0897642675623119E-2</c:v>
                </c:pt>
                <c:pt idx="62">
                  <c:v>-8.7431252728394804E-2</c:v>
                </c:pt>
                <c:pt idx="63">
                  <c:v>-0.25207051470548048</c:v>
                </c:pt>
                <c:pt idx="64">
                  <c:v>-0.41038368766790623</c:v>
                </c:pt>
                <c:pt idx="65">
                  <c:v>-0.55993185594407147</c:v>
                </c:pt>
                <c:pt idx="66">
                  <c:v>-0.69854380782631964</c:v>
                </c:pt>
                <c:pt idx="67">
                  <c:v>-0.82436645119565322</c:v>
                </c:pt>
                <c:pt idx="68">
                  <c:v>-0.93589390805518879</c:v>
                </c:pt>
                <c:pt idx="69">
                  <c:v>-1.0319761872129332</c:v>
                </c:pt>
                <c:pt idx="70">
                  <c:v>-1.1118102618068724</c:v>
                </c:pt>
                <c:pt idx="71">
                  <c:v>-1.1749175519838375</c:v>
                </c:pt>
                <c:pt idx="72">
                  <c:v>-1.2211122215745502</c:v>
                </c:pt>
                <c:pt idx="73">
                  <c:v>-1.2504644769587379</c:v>
                </c:pt>
                <c:pt idx="74">
                  <c:v>-1.2632624160490999</c:v>
                </c:pt>
                <c:pt idx="75">
                  <c:v>-1.2599751307761062</c:v>
                </c:pt>
                <c:pt idx="76">
                  <c:v>-1.241218894104833</c:v>
                </c:pt>
                <c:pt idx="77">
                  <c:v>-1.2077274809689282</c:v>
                </c:pt>
                <c:pt idx="78">
                  <c:v>-1.1603270432190729</c:v>
                </c:pt>
                <c:pt idx="79">
                  <c:v>-1.0999154987659536</c:v>
                </c:pt>
                <c:pt idx="80">
                  <c:v>-1.027446092532639</c:v>
                </c:pt>
                <c:pt idx="81">
                  <c:v>-0.94391461468089988</c:v>
                </c:pt>
                <c:pt idx="82">
                  <c:v>-0.85034968838351765</c:v>
                </c:pt>
                <c:pt idx="83">
                  <c:v>-0.74780553544575479</c:v>
                </c:pt>
                <c:pt idx="84">
                  <c:v>-0.63735666861236895</c:v>
                </c:pt>
                <c:pt idx="85">
                  <c:v>-0.52009402537550009</c:v>
                </c:pt>
                <c:pt idx="86">
                  <c:v>-0.39712213588614009</c:v>
                </c:pt>
                <c:pt idx="87">
                  <c:v>-0.26955699786529225</c:v>
                </c:pt>
                <c:pt idx="88">
                  <c:v>-0.13852440811708819</c:v>
                </c:pt>
                <c:pt idx="89">
                  <c:v>-5.1585694582198848E-3</c:v>
                </c:pt>
                <c:pt idx="90">
                  <c:v>0.12939914893382282</c:v>
                </c:pt>
                <c:pt idx="91">
                  <c:v>0.26400137232143339</c:v>
                </c:pt>
                <c:pt idx="92">
                  <c:v>0.39749584259652621</c:v>
                </c:pt>
                <c:pt idx="93">
                  <c:v>0.52872652199017633</c:v>
                </c:pt>
                <c:pt idx="94">
                  <c:v>0.65653469360598737</c:v>
                </c:pt>
                <c:pt idx="95">
                  <c:v>0.77976008551492404</c:v>
                </c:pt>
                <c:pt idx="96">
                  <c:v>0.8972420738011383</c:v>
                </c:pt>
                <c:pt idx="97">
                  <c:v>1.0078210666617611</c:v>
                </c:pt>
                <c:pt idx="98">
                  <c:v>1.1103402370706359</c:v>
                </c:pt>
                <c:pt idx="99">
                  <c:v>1.2036478558024535</c:v>
                </c:pt>
                <c:pt idx="100">
                  <c:v>1.2866005791373507</c:v>
                </c:pt>
                <c:pt idx="101">
                  <c:v>1.3580681640654133</c:v>
                </c:pt>
                <c:pt idx="102">
                  <c:v>1.4169402133142646</c:v>
                </c:pt>
                <c:pt idx="103">
                  <c:v>1.4621356837501462</c:v>
                </c:pt>
                <c:pt idx="104">
                  <c:v>1.4926160087734426</c:v>
                </c:pt>
                <c:pt idx="105">
                  <c:v>1.5074027634707676</c:v>
                </c:pt>
                <c:pt idx="106">
                  <c:v>1.5056008042830593</c:v>
                </c:pt>
                <c:pt idx="107">
                  <c:v>1.4864276942261194</c:v>
                </c:pt>
                <c:pt idx="108">
                  <c:v>1.4492499209148695</c:v>
                </c:pt>
                <c:pt idx="109">
                  <c:v>1.3936258650645879</c:v>
                </c:pt>
                <c:pt idx="110">
                  <c:v>1.3193546305886552</c:v>
                </c:pt>
                <c:pt idx="111">
                  <c:v>1.2265286894917069</c:v>
                </c:pt>
                <c:pt idx="112">
                  <c:v>1.1155868811088092</c:v>
                </c:pt>
                <c:pt idx="113">
                  <c:v>0.98736279637344593</c:v>
                </c:pt>
                <c:pt idx="114">
                  <c:v>0.8431222596124901</c:v>
                </c:pt>
                <c:pt idx="115">
                  <c:v>0.68458288881101925</c:v>
                </c:pt>
                <c:pt idx="116">
                  <c:v>0.51390900366301184</c:v>
                </c:pt>
                <c:pt idx="117">
                  <c:v>0.33367679530922706</c:v>
                </c:pt>
                <c:pt idx="118">
                  <c:v>0.14680774293711141</c:v>
                </c:pt>
                <c:pt idx="119">
                  <c:v>-4.3527571049221093E-2</c:v>
                </c:pt>
                <c:pt idx="120">
                  <c:v>-0.23402858615708627</c:v>
                </c:pt>
                <c:pt idx="121">
                  <c:v>-0.42139633384330671</c:v>
                </c:pt>
                <c:pt idx="122">
                  <c:v>-0.6024647747596038</c:v>
                </c:pt>
                <c:pt idx="123">
                  <c:v>-0.77431928571808883</c:v>
                </c:pt>
                <c:pt idx="124">
                  <c:v>-0.93439196203478492</c:v>
                </c:pt>
                <c:pt idx="125">
                  <c:v>-1.080527285221311</c:v>
                </c:pt>
                <c:pt idx="126">
                  <c:v>-1.2110162041515253</c:v>
                </c:pt>
                <c:pt idx="127">
                  <c:v>-1.3246007831083182</c:v>
                </c:pt>
                <c:pt idx="128">
                  <c:v>-1.4204545556165955</c:v>
                </c:pt>
                <c:pt idx="129">
                  <c:v>-1.4981452844615102</c:v>
                </c:pt>
                <c:pt idx="130">
                  <c:v>-1.5575870557156817</c:v>
                </c:pt>
                <c:pt idx="131">
                  <c:v>-1.5989878719396942</c:v>
                </c:pt>
                <c:pt idx="132">
                  <c:v>-1.6227975881084367</c:v>
                </c:pt>
                <c:pt idx="133">
                  <c:v>-1.629659541190531</c:v>
                </c:pt>
                <c:pt idx="134">
                  <c:v>-1.6203678374662742</c:v>
                </c:pt>
                <c:pt idx="135">
                  <c:v>-1.5958311334720767</c:v>
                </c:pt>
                <c:pt idx="136">
                  <c:v>-1.5570429277613171</c:v>
                </c:pt>
                <c:pt idx="137">
                  <c:v>-1.5050578547421001</c:v>
                </c:pt>
                <c:pt idx="138">
                  <c:v>-1.4409731870703628</c:v>
                </c:pt>
                <c:pt idx="139">
                  <c:v>-1.3659146470800512</c:v>
                </c:pt>
                <c:pt idx="140">
                  <c:v>-1.2810256419015345</c:v>
                </c:pt>
                <c:pt idx="141">
                  <c:v>-1.1874591231605993</c:v>
                </c:pt>
                <c:pt idx="142">
                  <c:v>-1.0863713944581184</c:v>
                </c:pt>
                <c:pt idx="143">
                  <c:v>-0.97891732328012659</c:v>
                </c:pt>
                <c:pt idx="144">
                  <c:v>-0.86624654244054367</c:v>
                </c:pt>
                <c:pt idx="145">
                  <c:v>-0.74950033997319132</c:v>
                </c:pt>
                <c:pt idx="146">
                  <c:v>-0.62980903043341607</c:v>
                </c:pt>
                <c:pt idx="147">
                  <c:v>-0.50828967277699499</c:v>
                </c:pt>
                <c:pt idx="148">
                  <c:v>-0.38604405021848931</c:v>
                </c:pt>
                <c:pt idx="149">
                  <c:v>-0.26415685699769897</c:v>
                </c:pt>
                <c:pt idx="150">
                  <c:v>-0.14369404789005363</c:v>
                </c:pt>
                <c:pt idx="151">
                  <c:v>-2.5701301293721217E-2</c:v>
                </c:pt>
                <c:pt idx="152">
                  <c:v>8.8797471106647458E-2</c:v>
                </c:pt>
                <c:pt idx="153">
                  <c:v>0.19880166250085995</c:v>
                </c:pt>
                <c:pt idx="154">
                  <c:v>0.30333568498412455</c:v>
                </c:pt>
                <c:pt idx="155">
                  <c:v>0.40145102408795647</c:v>
                </c:pt>
                <c:pt idx="156">
                  <c:v>0.49222883472494877</c:v>
                </c:pt>
                <c:pt idx="157">
                  <c:v>0.57478331215435707</c:v>
                </c:pt>
                <c:pt idx="158">
                  <c:v>0.64826609721644302</c:v>
                </c:pt>
                <c:pt idx="159">
                  <c:v>0.71187198974719368</c:v>
                </c:pt>
                <c:pt idx="160">
                  <c:v>0.76484624314863547</c:v>
                </c:pt>
                <c:pt idx="161">
                  <c:v>0.80649369102675073</c:v>
                </c:pt>
                <c:pt idx="162">
                  <c:v>0.83618990707412111</c:v>
                </c:pt>
                <c:pt idx="163">
                  <c:v>0.85339451477866157</c:v>
                </c:pt>
                <c:pt idx="164">
                  <c:v>0.85766663695908085</c:v>
                </c:pt>
                <c:pt idx="165">
                  <c:v>0.84868230092545294</c:v>
                </c:pt>
                <c:pt idx="166">
                  <c:v>0.82625339132102182</c:v>
                </c:pt>
                <c:pt idx="167">
                  <c:v>0.79034747391433491</c:v>
                </c:pt>
                <c:pt idx="168">
                  <c:v>0.74110751391103702</c:v>
                </c:pt>
                <c:pt idx="169">
                  <c:v>0.67887020810046328</c:v>
                </c:pt>
                <c:pt idx="170">
                  <c:v>0.60418138107999753</c:v>
                </c:pt>
                <c:pt idx="171">
                  <c:v>0.51780671330680972</c:v>
                </c:pt>
                <c:pt idx="172">
                  <c:v>0.42073602990286302</c:v>
                </c:pt>
                <c:pt idx="173">
                  <c:v>0.31417953652815894</c:v>
                </c:pt>
                <c:pt idx="174">
                  <c:v>0.19955477606046182</c:v>
                </c:pt>
                <c:pt idx="175">
                  <c:v>7.8463697905889737E-2</c:v>
                </c:pt>
                <c:pt idx="176">
                  <c:v>-4.7339962845477417E-2</c:v>
                </c:pt>
                <c:pt idx="177">
                  <c:v>-0.17599189596261605</c:v>
                </c:pt>
                <c:pt idx="178">
                  <c:v>-0.30556503944038066</c:v>
                </c:pt>
                <c:pt idx="179">
                  <c:v>-0.43412132695051298</c:v>
                </c:pt>
                <c:pt idx="180">
                  <c:v>-0.55976424355246646</c:v>
                </c:pt>
                <c:pt idx="181">
                  <c:v>-0.68068900554052814</c:v>
                </c:pt>
                <c:pt idx="182">
                  <c:v>-0.79522747979717379</c:v>
                </c:pt>
                <c:pt idx="183">
                  <c:v>-0.90188556727001146</c:v>
                </c:pt>
                <c:pt idx="184">
                  <c:v>-0.99937158458592024</c:v>
                </c:pt>
                <c:pt idx="185">
                  <c:v>-1.0866150532516619</c:v>
                </c:pt>
                <c:pt idx="186">
                  <c:v>-1.1627761193556971</c:v>
                </c:pt>
                <c:pt idx="187">
                  <c:v>-1.2272464806200223</c:v>
                </c:pt>
                <c:pt idx="188">
                  <c:v>-1.2796431382347195</c:v>
                </c:pt>
                <c:pt idx="189">
                  <c:v>-1.3197965088319759</c:v>
                </c:pt>
                <c:pt idx="190">
                  <c:v>-1.3477344534217135</c:v>
                </c:pt>
                <c:pt idx="191">
                  <c:v>-1.3636636531119823</c:v>
                </c:pt>
                <c:pt idx="192">
                  <c:v>-1.3679495417394754</c:v>
                </c:pt>
                <c:pt idx="193">
                  <c:v>-1.361095745401729</c:v>
                </c:pt>
                <c:pt idx="194">
                  <c:v>-1.3437237202299905</c:v>
                </c:pt>
                <c:pt idx="195">
                  <c:v>-1.3165530513896075</c:v>
                </c:pt>
                <c:pt idx="196">
                  <c:v>-1.2803826940931158</c:v>
                </c:pt>
                <c:pt idx="197">
                  <c:v>-1.2360733064953324</c:v>
                </c:pt>
                <c:pt idx="198">
                  <c:v>-1.1845307419418512</c:v>
                </c:pt>
                <c:pt idx="199">
                  <c:v>-1.126690726247471</c:v>
                </c:pt>
                <c:pt idx="200">
                  <c:v>-1.0635047340887356</c:v>
                </c:pt>
                <c:pt idx="201">
                  <c:v>-0.99592708591719614</c:v>
                </c:pt>
                <c:pt idx="202">
                  <c:v>-0.9249033025396538</c:v>
                </c:pt>
                <c:pt idx="203">
                  <c:v>-0.85135976963270255</c:v>
                </c:pt>
                <c:pt idx="204">
                  <c:v>-0.77619477209596688</c:v>
                </c:pt>
                <c:pt idx="205">
                  <c:v>-0.70027095385094218</c:v>
                </c:pt>
                <c:pt idx="206">
                  <c:v>-0.62440924041726242</c:v>
                </c:pt>
                <c:pt idx="207">
                  <c:v>-0.54938422967253364</c:v>
                </c:pt>
                <c:pt idx="208">
                  <c:v>-0.47592101280650667</c:v>
                </c:pt>
                <c:pt idx="209">
                  <c:v>-0.40469333645082878</c:v>
                </c:pt>
                <c:pt idx="210">
                  <c:v>-0.33632296290966318</c:v>
                </c:pt>
                <c:pt idx="211">
                  <c:v>-0.27138003355820522</c:v>
                </c:pt>
                <c:pt idx="212">
                  <c:v>-0.21038419561282745</c:v>
                </c:pt>
                <c:pt idx="213">
                  <c:v>-0.15380621907147712</c:v>
                </c:pt>
                <c:pt idx="214">
                  <c:v>-0.10206981191908027</c:v>
                </c:pt>
                <c:pt idx="215">
                  <c:v>-5.5553339947136127E-2</c:v>
                </c:pt>
                <c:pt idx="216">
                  <c:v>-1.4591173621087684E-2</c:v>
                </c:pt>
                <c:pt idx="217">
                  <c:v>2.0525581895189358E-2</c:v>
                </c:pt>
                <c:pt idx="218">
                  <c:v>4.9549167641671714E-2</c:v>
                </c:pt>
                <c:pt idx="219">
                  <c:v>7.2276193079740939E-2</c:v>
                </c:pt>
                <c:pt idx="220">
                  <c:v>8.8549655579653427E-2</c:v>
                </c:pt>
                <c:pt idx="221">
                  <c:v>9.8261931543038916E-2</c:v>
                </c:pt>
                <c:pt idx="222">
                  <c:v>0.1013586289040823</c:v>
                </c:pt>
                <c:pt idx="223">
                  <c:v>9.7843107462076917E-2</c:v>
                </c:pt>
                <c:pt idx="224">
                  <c:v>8.7781396161662889E-2</c:v>
                </c:pt>
                <c:pt idx="225">
                  <c:v>7.1307169752240482E-2</c:v>
                </c:pt>
                <c:pt idx="226">
                  <c:v>4.8626395880809109E-2</c:v>
                </c:pt>
                <c:pt idx="227">
                  <c:v>2.0021232013963362E-2</c:v>
                </c:pt>
                <c:pt idx="228">
                  <c:v>-1.4147256569402569E-2</c:v>
                </c:pt>
                <c:pt idx="229">
                  <c:v>-5.3437968228577604E-2</c:v>
                </c:pt>
                <c:pt idx="230">
                  <c:v>-9.7330590342199166E-2</c:v>
                </c:pt>
                <c:pt idx="231">
                  <c:v>-0.14522866969496642</c:v>
                </c:pt>
                <c:pt idx="232">
                  <c:v>-0.19646512082143158</c:v>
                </c:pt>
                <c:pt idx="233">
                  <c:v>-0.25031024741783109</c:v>
                </c:pt>
                <c:pt idx="234">
                  <c:v>-0.3059822216433189</c:v>
                </c:pt>
                <c:pt idx="235">
                  <c:v>-0.36265983230529203</c:v>
                </c:pt>
                <c:pt idx="236">
                  <c:v>-0.41949718549847653</c:v>
                </c:pt>
                <c:pt idx="237">
                  <c:v>-0.47563992991796089</c:v>
                </c:pt>
                <c:pt idx="238">
                  <c:v>-0.53024249221567865</c:v>
                </c:pt>
                <c:pt idx="239">
                  <c:v>-0.58248575146923254</c:v>
                </c:pt>
                <c:pt idx="240">
                  <c:v>-0.63159455901638994</c:v>
                </c:pt>
                <c:pt idx="241">
                  <c:v>-0.67685452012647462</c:v>
                </c:pt>
                <c:pt idx="242">
                  <c:v>-0.71762749373778623</c:v>
                </c:pt>
                <c:pt idx="243">
                  <c:v>-0.75336532966384173</c:v>
                </c:pt>
                <c:pt idx="244">
                  <c:v>-0.78362144201012629</c:v>
                </c:pt>
                <c:pt idx="245">
                  <c:v>-0.80805990530120353</c:v>
                </c:pt>
                <c:pt idx="246">
                  <c:v>-0.82646184935510147</c:v>
                </c:pt>
                <c:pt idx="247">
                  <c:v>-0.83872901505646869</c:v>
                </c:pt>
                <c:pt idx="248">
                  <c:v>-0.84488441293363414</c:v>
                </c:pt>
                <c:pt idx="249">
                  <c:v>-0.84507009884600304</c:v>
                </c:pt>
                <c:pt idx="250">
                  <c:v>-0.83954214691344509</c:v>
                </c:pt>
                <c:pt idx="251">
                  <c:v>-0.82866296087758817</c:v>
                </c:pt>
                <c:pt idx="252">
                  <c:v>-0.81289112347490722</c:v>
                </c:pt>
                <c:pt idx="253">
                  <c:v>-0.79276904075372867</c:v>
                </c:pt>
                <c:pt idx="254">
                  <c:v>-0.76890869514288174</c:v>
                </c:pt>
                <c:pt idx="255">
                  <c:v>-0.741975876660386</c:v>
                </c:pt>
                <c:pt idx="256">
                  <c:v>-0.71267331359415864</c:v>
                </c:pt>
                <c:pt idx="257">
                  <c:v>-0.68172316879975736</c:v>
                </c:pt>
                <c:pt idx="258">
                  <c:v>-0.64984940117199474</c:v>
                </c:pt>
                <c:pt idx="259">
                  <c:v>-0.61776050955993245</c:v>
                </c:pt>
                <c:pt idx="260">
                  <c:v>-0.5861331746715841</c:v>
                </c:pt>
                <c:pt idx="261">
                  <c:v>-0.55559729094428645</c:v>
                </c:pt>
                <c:pt idx="262">
                  <c:v>-0.52672283412389898</c:v>
                </c:pt>
                <c:pt idx="263">
                  <c:v>-0.50000894252575301</c:v>
                </c:pt>
                <c:pt idx="264">
                  <c:v>-0.47587550357497038</c:v>
                </c:pt>
                <c:pt idx="265">
                  <c:v>-0.45465743669089365</c:v>
                </c:pt>
                <c:pt idx="266">
                  <c:v>-0.43660175442682569</c:v>
                </c:pt>
                <c:pt idx="267">
                  <c:v>-0.42186737203321556</c:v>
                </c:pt>
                <c:pt idx="268">
                  <c:v>-0.41052752735372372</c:v>
                </c:pt>
                <c:pt idx="269">
                  <c:v>-0.40257457369072758</c:v>
                </c:pt>
                <c:pt idx="270">
                  <c:v>-0.39792682280671576</c:v>
                </c:pt>
                <c:pt idx="271">
                  <c:v>-0.39643704718921152</c:v>
                </c:pt>
                <c:pt idx="272">
                  <c:v>-0.39790220272976823</c:v>
                </c:pt>
                <c:pt idx="273">
                  <c:v>-0.40207390643785157</c:v>
                </c:pt>
                <c:pt idx="274">
                  <c:v>-0.40866919908865645</c:v>
                </c:pt>
                <c:pt idx="275">
                  <c:v>-0.41738113913715547</c:v>
                </c:pt>
                <c:pt idx="276">
                  <c:v>-0.42788881024795267</c:v>
                </c:pt>
                <c:pt idx="277">
                  <c:v>-0.43986637811018686</c:v>
                </c:pt>
                <c:pt idx="278">
                  <c:v>-0.45299089981857554</c:v>
                </c:pt>
                <c:pt idx="279">
                  <c:v>-0.46694866757420234</c:v>
                </c:pt>
                <c:pt idx="280">
                  <c:v>-0.48143995391112326</c:v>
                </c:pt>
                <c:pt idx="281">
                  <c:v>-0.4961821140890868</c:v>
                </c:pt>
                <c:pt idx="282">
                  <c:v>-0.51091108863815715</c:v>
                </c:pt>
                <c:pt idx="283">
                  <c:v>-0.52538143136638227</c:v>
                </c:pt>
                <c:pt idx="284">
                  <c:v>-0.53936506187169508</c:v>
                </c:pt>
                <c:pt idx="285">
                  <c:v>-0.552649003553773</c:v>
                </c:pt>
                <c:pt idx="286">
                  <c:v>-0.56503241572142049</c:v>
                </c:pt>
                <c:pt idx="287">
                  <c:v>-0.57632325975889953</c:v>
                </c:pt>
                <c:pt idx="288">
                  <c:v>-0.58633495321832452</c:v>
                </c:pt>
                <c:pt idx="289">
                  <c:v>-0.59488336179310841</c:v>
                </c:pt>
                <c:pt idx="290">
                  <c:v>-0.60178445768228761</c:v>
                </c:pt>
                <c:pt idx="291">
                  <c:v>-0.60685293496945814</c:v>
                </c:pt>
                <c:pt idx="292">
                  <c:v>-0.60990201998941163</c:v>
                </c:pt>
                <c:pt idx="293">
                  <c:v>-0.61074464951979335</c:v>
                </c:pt>
                <c:pt idx="294">
                  <c:v>-0.60919611466094459</c:v>
                </c:pt>
                <c:pt idx="295">
                  <c:v>-0.60507818653867484</c:v>
                </c:pt>
                <c:pt idx="296">
                  <c:v>-0.59822465465773145</c:v>
                </c:pt>
                <c:pt idx="297">
                  <c:v>-0.58848812323542388</c:v>
                </c:pt>
                <c:pt idx="298">
                  <c:v>-0.57574782858994678</c:v>
                </c:pt>
                <c:pt idx="299">
                  <c:v>-0.55991816501854774</c:v>
                </c:pt>
                <c:pt idx="300">
                  <c:v>-0.54095754109236727</c:v>
                </c:pt>
                <c:pt idx="301">
                  <c:v>-0.51887713619229003</c:v>
                </c:pt>
                <c:pt idx="302">
                  <c:v>-0.49374909181358229</c:v>
                </c:pt>
                <c:pt idx="303">
                  <c:v>-0.46571365668448561</c:v>
                </c:pt>
                <c:pt idx="304">
                  <c:v>-0.43498481184963844</c:v>
                </c:pt>
                <c:pt idx="305">
                  <c:v>-0.40185393352932813</c:v>
                </c:pt>
                <c:pt idx="306">
                  <c:v>-0.36669110882573736</c:v>
                </c:pt>
                <c:pt idx="307">
                  <c:v>-0.32994380177078853</c:v>
                </c:pt>
                <c:pt idx="308">
                  <c:v>-0.29213267253548647</c:v>
                </c:pt>
                <c:pt idx="309">
                  <c:v>-0.25384447670164773</c:v>
                </c:pt>
                <c:pt idx="310">
                  <c:v>-0.21572210797331781</c:v>
                </c:pt>
                <c:pt idx="311">
                  <c:v>-0.17845198868211928</c:v>
                </c:pt>
                <c:pt idx="312">
                  <c:v>-0.14274914869281033</c:v>
                </c:pt>
                <c:pt idx="313">
                  <c:v>-0.10934045549061586</c:v>
                </c:pt>
                <c:pt idx="314">
                  <c:v>-7.8946557657771921E-2</c:v>
                </c:pt>
                <c:pt idx="315">
                  <c:v>-5.226317369870518E-2</c:v>
                </c:pt>
                <c:pt idx="316">
                  <c:v>-2.9942393988986824E-2</c:v>
                </c:pt>
                <c:pt idx="317">
                  <c:v>-1.2574664143835575E-2</c:v>
                </c:pt>
                <c:pt idx="318">
                  <c:v>-6.7208513010984347E-4</c:v>
                </c:pt>
                <c:pt idx="319">
                  <c:v>5.3463967035819737E-3</c:v>
                </c:pt>
                <c:pt idx="320">
                  <c:v>5.1674216841974523E-3</c:v>
                </c:pt>
                <c:pt idx="321">
                  <c:v>-1.4071158649772196E-3</c:v>
                </c:pt>
                <c:pt idx="322">
                  <c:v>-1.4453441573359909E-2</c:v>
                </c:pt>
                <c:pt idx="323">
                  <c:v>-3.3922479437263793E-2</c:v>
                </c:pt>
                <c:pt idx="324">
                  <c:v>-5.9639686310532111E-2</c:v>
                </c:pt>
                <c:pt idx="325">
                  <c:v>-9.1308087620703318E-2</c:v>
                </c:pt>
                <c:pt idx="326">
                  <c:v>-0.12851436042457245</c:v>
                </c:pt>
                <c:pt idx="327">
                  <c:v>-0.17073771978624394</c:v>
                </c:pt>
                <c:pt idx="328">
                  <c:v>-0.21736128450607922</c:v>
                </c:pt>
                <c:pt idx="329">
                  <c:v>-0.26768552978836713</c:v>
                </c:pt>
                <c:pt idx="330">
                  <c:v>-0.32094337918065952</c:v>
                </c:pt>
                <c:pt idx="331">
                  <c:v>-0.37631644802784087</c:v>
                </c:pt>
                <c:pt idx="332">
                  <c:v>-0.43295192780376701</c:v>
                </c:pt>
                <c:pt idx="333">
                  <c:v>-0.48997959673653974</c:v>
                </c:pt>
                <c:pt idx="334">
                  <c:v>-0.54652845815994811</c:v>
                </c:pt>
                <c:pt idx="335">
                  <c:v>-0.60174254392944337</c:v>
                </c:pt>
                <c:pt idx="336">
                  <c:v>-0.65479547462896437</c:v>
                </c:pt>
                <c:pt idx="337">
                  <c:v>-0.70490343850482629</c:v>
                </c:pt>
                <c:pt idx="338">
                  <c:v>-0.7513363332344265</c:v>
                </c:pt>
                <c:pt idx="339">
                  <c:v>-0.79342690416869033</c:v>
                </c:pt>
                <c:pt idx="340">
                  <c:v>-0.83057780465635656</c:v>
                </c:pt>
                <c:pt idx="341">
                  <c:v>-0.86226659363610514</c:v>
                </c:pt>
                <c:pt idx="342">
                  <c:v>-0.88804876859993109</c:v>
                </c:pt>
                <c:pt idx="343">
                  <c:v>-0.90755900479653395</c:v>
                </c:pt>
                <c:pt idx="344">
                  <c:v>-0.92051083154037328</c:v>
                </c:pt>
                <c:pt idx="345">
                  <c:v>-0.92669502204284204</c:v>
                </c:pt>
                <c:pt idx="346">
                  <c:v>-0.92597700329202415</c:v>
                </c:pt>
                <c:pt idx="347">
                  <c:v>-0.91829360681291738</c:v>
                </c:pt>
                <c:pt idx="348">
                  <c:v>-0.90364947958411512</c:v>
                </c:pt>
                <c:pt idx="349">
                  <c:v>-0.88211345724422197</c:v>
                </c:pt>
                <c:pt idx="350">
                  <c:v>-0.8538151693718079</c:v>
                </c:pt>
                <c:pt idx="351">
                  <c:v>-0.81894209982021393</c:v>
                </c:pt>
                <c:pt idx="352">
                  <c:v>-0.77773726491225248</c:v>
                </c:pt>
                <c:pt idx="353">
                  <c:v>-0.73049760058326141</c:v>
                </c:pt>
                <c:pt idx="354">
                  <c:v>-0.67757306897164771</c:v>
                </c:pt>
                <c:pt idx="355">
                  <c:v>-0.61936640934736087</c:v>
                </c:pt>
                <c:pt idx="356">
                  <c:v>-0.55633337265388227</c:v>
                </c:pt>
                <c:pt idx="357">
                  <c:v>-0.48898319944224766</c:v>
                </c:pt>
                <c:pt idx="358">
                  <c:v>-0.41787903447606883</c:v>
                </c:pt>
                <c:pt idx="359">
                  <c:v>-0.34363792476645999</c:v>
                </c:pt>
                <c:pt idx="360">
                  <c:v>-0.26693002752512079</c:v>
                </c:pt>
                <c:pt idx="361">
                  <c:v>-0.18847666509277081</c:v>
                </c:pt>
                <c:pt idx="362">
                  <c:v>-0.10904690721550954</c:v>
                </c:pt>
                <c:pt idx="363">
                  <c:v>-2.9452435665249944E-2</c:v>
                </c:pt>
                <c:pt idx="364">
                  <c:v>4.9459453012343911E-2</c:v>
                </c:pt>
                <c:pt idx="365">
                  <c:v>0.1268147324235836</c:v>
                </c:pt>
                <c:pt idx="366">
                  <c:v>0.20172331979542482</c:v>
                </c:pt>
                <c:pt idx="367">
                  <c:v>0.27329131957910874</c:v>
                </c:pt>
                <c:pt idx="368">
                  <c:v>0.34063451678851808</c:v>
                </c:pt>
                <c:pt idx="369">
                  <c:v>0.40289272423146316</c:v>
                </c:pt>
                <c:pt idx="370">
                  <c:v>0.45924454452053864</c:v>
                </c:pt>
                <c:pt idx="371">
                  <c:v>0.50892209791477283</c:v>
                </c:pt>
                <c:pt idx="372">
                  <c:v>0.55122528749692823</c:v>
                </c:pt>
                <c:pt idx="373">
                  <c:v>0.58553521739411107</c:v>
                </c:pt>
                <c:pt idx="374">
                  <c:v>0.61132643881742044</c:v>
                </c:pt>
                <c:pt idx="375">
                  <c:v>0.62817776330471498</c:v>
                </c:pt>
                <c:pt idx="376">
                  <c:v>0.63578144424481009</c:v>
                </c:pt>
                <c:pt idx="377">
                  <c:v>0.63395058025189632</c:v>
                </c:pt>
                <c:pt idx="378">
                  <c:v>0.62262463389706457</c:v>
                </c:pt>
                <c:pt idx="379">
                  <c:v>0.60187298628078156</c:v>
                </c:pt>
                <c:pt idx="380">
                  <c:v>0.57189646437163388</c:v>
                </c:pt>
                <c:pt idx="381">
                  <c:v>0.533026788300349</c:v>
                </c:pt>
                <c:pt idx="382">
                  <c:v>0.48572389538667093</c:v>
                </c:pt>
                <c:pt idx="383">
                  <c:v>0.43057111215052285</c:v>
                </c:pt>
                <c:pt idx="384">
                  <c:v>0.36826816959272968</c:v>
                </c:pt>
                <c:pt idx="385">
                  <c:v>0.29962209364401626</c:v>
                </c:pt>
                <c:pt idx="386">
                  <c:v>0.22553605262507806</c:v>
                </c:pt>
                <c:pt idx="387">
                  <c:v>0.14699630518041706</c:v>
                </c:pt>
                <c:pt idx="388">
                  <c:v>6.505746139855631E-2</c:v>
                </c:pt>
                <c:pt idx="389">
                  <c:v>-1.9173659176906714E-2</c:v>
                </c:pt>
                <c:pt idx="390">
                  <c:v>-0.10455522323976404</c:v>
                </c:pt>
                <c:pt idx="391">
                  <c:v>-0.18992823048058316</c:v>
                </c:pt>
                <c:pt idx="392">
                  <c:v>-0.2741345743555671</c:v>
                </c:pt>
                <c:pt idx="393">
                  <c:v>-0.35603486873088269</c:v>
                </c:pt>
                <c:pt idx="394">
                  <c:v>-0.43452560662941969</c:v>
                </c:pt>
                <c:pt idx="395">
                  <c:v>-0.50855525640020038</c:v>
                </c:pt>
                <c:pt idx="396">
                  <c:v>-0.57713896103588103</c:v>
                </c:pt>
                <c:pt idx="397">
                  <c:v>-0.63937158245143422</c:v>
                </c:pt>
                <c:pt idx="398">
                  <c:v>-0.69443891716741812</c:v>
                </c:pt>
                <c:pt idx="399">
                  <c:v>-0.74162699532547582</c:v>
                </c:pt>
                <c:pt idx="400">
                  <c:v>-0.78032945400366971</c:v>
                </c:pt>
                <c:pt idx="401">
                  <c:v>-0.81005304221170071</c:v>
                </c:pt>
                <c:pt idx="402">
                  <c:v>-0.83042136437649983</c:v>
                </c:pt>
                <c:pt idx="403">
                  <c:v>-0.84117699925142086</c:v>
                </c:pt>
                <c:pt idx="404">
                  <c:v>-0.84218214188020246</c:v>
                </c:pt>
                <c:pt idx="405">
                  <c:v>-0.83341790940125837</c:v>
                </c:pt>
                <c:pt idx="406">
                  <c:v>-0.81498243071786181</c:v>
                </c:pt>
                <c:pt idx="407">
                  <c:v>-0.78708781028967256</c:v>
                </c:pt>
                <c:pt idx="408">
                  <c:v>-0.75005602326883303</c:v>
                </c:pt>
                <c:pt idx="409">
                  <c:v>-0.70431376885385877</c:v>
                </c:pt>
                <c:pt idx="410">
                  <c:v>-0.65038628672829535</c:v>
                </c:pt>
                <c:pt idx="411">
                  <c:v>-0.58889013238025145</c:v>
                </c:pt>
                <c:pt idx="412">
                  <c:v>-0.52052491404321921</c:v>
                </c:pt>
                <c:pt idx="413">
                  <c:v>-0.44606401782853372</c:v>
                </c:pt>
                <c:pt idx="414">
                  <c:v>-0.36634438677453168</c:v>
                </c:pt>
                <c:pt idx="415">
                  <c:v>-0.28225546990736378</c:v>
                </c:pt>
                <c:pt idx="416">
                  <c:v>-0.19472751265943911</c:v>
                </c:pt>
                <c:pt idx="417">
                  <c:v>-0.10471941237313985</c:v>
                </c:pt>
                <c:pt idx="418">
                  <c:v>-1.3206403985137708E-2</c:v>
                </c:pt>
                <c:pt idx="419">
                  <c:v>7.8832135801244985E-2</c:v>
                </c:pt>
                <c:pt idx="420">
                  <c:v>0.17042447747609335</c:v>
                </c:pt>
                <c:pt idx="421">
                  <c:v>0.26061765728805947</c:v>
                </c:pt>
                <c:pt idx="422">
                  <c:v>0.34848770988967875</c:v>
                </c:pt>
                <c:pt idx="423">
                  <c:v>0.4331488656042955</c:v>
                </c:pt>
                <c:pt idx="424">
                  <c:v>0.51376163933876351</c:v>
                </c:pt>
                <c:pt idx="425">
                  <c:v>0.58953981621550022</c:v>
                </c:pt>
                <c:pt idx="426">
                  <c:v>0.65975640986888295</c:v>
                </c:pt>
                <c:pt idx="427">
                  <c:v>0.72374872570395576</c:v>
                </c:pt>
                <c:pt idx="428">
                  <c:v>0.78092269817818116</c:v>
                </c:pt>
                <c:pt idx="429">
                  <c:v>0.83075668594712704</c:v>
                </c:pt>
                <c:pt idx="430">
                  <c:v>0.87280490170602032</c:v>
                </c:pt>
                <c:pt idx="431">
                  <c:v>0.90670062709581856</c:v>
                </c:pt>
                <c:pt idx="432">
                  <c:v>0.9321593209612119</c:v>
                </c:pt>
                <c:pt idx="433">
                  <c:v>0.94898167620517815</c:v>
                </c:pt>
                <c:pt idx="434">
                  <c:v>0.95705662132275215</c:v>
                </c:pt>
                <c:pt idx="435">
                  <c:v>0.95636420211032247</c:v>
                </c:pt>
                <c:pt idx="436">
                  <c:v>0.94697822125957132</c:v>
                </c:pt>
                <c:pt idx="437">
                  <c:v>0.92906846230507889</c:v>
                </c:pt>
                <c:pt idx="438">
                  <c:v>0.90290228296061548</c:v>
                </c:pt>
                <c:pt idx="439">
                  <c:v>0.86884533403567044</c:v>
                </c:pt>
                <c:pt idx="440">
                  <c:v>0.82736114630084323</c:v>
                </c:pt>
                <c:pt idx="441">
                  <c:v>0.77900933064952149</c:v>
                </c:pt>
                <c:pt idx="442">
                  <c:v>0.72444215797688771</c:v>
                </c:pt>
                <c:pt idx="443">
                  <c:v>0.66439932458345863</c:v>
                </c:pt>
                <c:pt idx="444">
                  <c:v>0.59970076585734533</c:v>
                </c:pt>
                <c:pt idx="445">
                  <c:v>0.53123745331150585</c:v>
                </c:pt>
                <c:pt idx="446">
                  <c:v>0.45996019420903667</c:v>
                </c:pt>
                <c:pt idx="447">
                  <c:v>0.38686654416836141</c:v>
                </c:pt>
                <c:pt idx="448">
                  <c:v>0.31298603544996445</c:v>
                </c:pt>
                <c:pt idx="449">
                  <c:v>0.23936401079836689</c:v>
                </c:pt>
                <c:pt idx="450">
                  <c:v>0.16704442860580429</c:v>
                </c:pt>
                <c:pt idx="451">
                  <c:v>9.7052064551723008E-2</c:v>
                </c:pt>
                <c:pt idx="452">
                  <c:v>3.037457402337616E-2</c:v>
                </c:pt>
                <c:pt idx="453">
                  <c:v>-3.2055103230489837E-2</c:v>
                </c:pt>
                <c:pt idx="454">
                  <c:v>-8.9375519287453575E-2</c:v>
                </c:pt>
                <c:pt idx="455">
                  <c:v>-0.14081222211348085</c:v>
                </c:pt>
                <c:pt idx="456">
                  <c:v>-0.18569157423621166</c:v>
                </c:pt>
                <c:pt idx="457">
                  <c:v>-0.22345252383089473</c:v>
                </c:pt>
                <c:pt idx="458">
                  <c:v>-0.25365602412630595</c:v>
                </c:pt>
                <c:pt idx="459">
                  <c:v>-0.2759918587072886</c:v>
                </c:pt>
                <c:pt idx="460">
                  <c:v>-0.29028269337068563</c:v>
                </c:pt>
                <c:pt idx="461">
                  <c:v>-0.29648523912096364</c:v>
                </c:pt>
                <c:pt idx="462">
                  <c:v>-0.29468847650955643</c:v>
                </c:pt>
                <c:pt idx="463">
                  <c:v>-0.28510896055171792</c:v>
                </c:pt>
                <c:pt idx="464">
                  <c:v>-0.26808329980486723</c:v>
                </c:pt>
                <c:pt idx="465">
                  <c:v>-0.24405798392754657</c:v>
                </c:pt>
                <c:pt idx="466">
                  <c:v>-0.21357682073831522</c:v>
                </c:pt>
                <c:pt idx="467">
                  <c:v>-0.17726633372484915</c:v>
                </c:pt>
                <c:pt idx="468">
                  <c:v>-0.13581955914226213</c:v>
                </c:pt>
                <c:pt idx="469">
                  <c:v>-8.9978761169057897E-2</c:v>
                </c:pt>
                <c:pt idx="470">
                  <c:v>-4.0517645789005664E-2</c:v>
                </c:pt>
                <c:pt idx="471">
                  <c:v>1.1776309168590279E-2</c:v>
                </c:pt>
                <c:pt idx="472">
                  <c:v>6.6118785995336674E-2</c:v>
                </c:pt>
                <c:pt idx="473">
                  <c:v>0.12174423142588743</c:v>
                </c:pt>
                <c:pt idx="474">
                  <c:v>0.17791961304973117</c:v>
                </c:pt>
                <c:pt idx="475">
                  <c:v>0.23395591073322133</c:v>
                </c:pt>
                <c:pt idx="476">
                  <c:v>0.28921705582978047</c:v>
                </c:pt>
                <c:pt idx="477">
                  <c:v>0.34312617745306756</c:v>
                </c:pt>
                <c:pt idx="478">
                  <c:v>0.39516916663598467</c:v>
                </c:pt>
                <c:pt idx="479">
                  <c:v>0.44489571400057287</c:v>
                </c:pt>
                <c:pt idx="480">
                  <c:v>0.49191810408489933</c:v>
                </c:pt>
                <c:pt idx="481">
                  <c:v>0.53590815140301051</c:v>
                </c:pt>
                <c:pt idx="482">
                  <c:v>0.57659273420188861</c:v>
                </c:pt>
                <c:pt idx="483">
                  <c:v>0.61374841938697189</c:v>
                </c:pt>
                <c:pt idx="484">
                  <c:v>0.6471956766059711</c:v>
                </c:pt>
                <c:pt idx="485">
                  <c:v>0.67679315381119554</c:v>
                </c:pt>
                <c:pt idx="486">
                  <c:v>0.70243243522307519</c:v>
                </c:pt>
                <c:pt idx="487">
                  <c:v>0.72403363096242301</c:v>
                </c:pt>
                <c:pt idx="488">
                  <c:v>0.74154206168230308</c:v>
                </c:pt>
                <c:pt idx="489">
                  <c:v>0.75492620718229009</c:v>
                </c:pt>
                <c:pt idx="490">
                  <c:v>0.76417699079070578</c:v>
                </c:pt>
                <c:pt idx="491">
                  <c:v>0.76930837616731285</c:v>
                </c:pt>
                <c:pt idx="492">
                  <c:v>0.7703591643651817</c:v>
                </c:pt>
                <c:pt idx="493">
                  <c:v>0.7673957999603398</c:v>
                </c:pt>
                <c:pt idx="494">
                  <c:v>0.76051592859564832</c:v>
                </c:pt>
                <c:pt idx="495">
                  <c:v>0.74985239642742707</c:v>
                </c:pt>
                <c:pt idx="496">
                  <c:v>0.73557734621109194</c:v>
                </c:pt>
                <c:pt idx="497">
                  <c:v>0.71790604595220464</c:v>
                </c:pt>
                <c:pt idx="498">
                  <c:v>0.69710008460629902</c:v>
                </c:pt>
                <c:pt idx="499">
                  <c:v>0.67346958509110155</c:v>
                </c:pt>
                <c:pt idx="500">
                  <c:v>0.64737411732859707</c:v>
                </c:pt>
                <c:pt idx="501">
                  <c:v>0.61922204205431819</c:v>
                </c:pt>
                <c:pt idx="502">
                  <c:v>0.58946807815533897</c:v>
                </c:pt>
                <c:pt idx="503">
                  <c:v>0.55860896015623673</c:v>
                </c:pt>
                <c:pt idx="504">
                  <c:v>0.5271771354828092</c:v>
                </c:pt>
                <c:pt idx="505">
                  <c:v>0.49573254008248968</c:v>
                </c:pt>
                <c:pt idx="506">
                  <c:v>0.46485258219612063</c:v>
                </c:pt>
                <c:pt idx="507">
                  <c:v>0.43512055363013979</c:v>
                </c:pt>
                <c:pt idx="508">
                  <c:v>0.40711277172242288</c:v>
                </c:pt>
                <c:pt idx="509">
                  <c:v>0.3813848293863652</c:v>
                </c:pt>
                <c:pt idx="510">
                  <c:v>0.35845739161331425</c:v>
                </c:pt>
                <c:pt idx="511">
                  <c:v>0.33880202155269812</c:v>
                </c:pt>
                <c:pt idx="512">
                  <c:v>0.32282754543468856</c:v>
                </c:pt>
                <c:pt idx="513">
                  <c:v>0.31086747157804728</c:v>
                </c:pt>
                <c:pt idx="514">
                  <c:v>0.30316896368642543</c:v>
                </c:pt>
                <c:pt idx="515">
                  <c:v>0.29988383254552814</c:v>
                </c:pt>
                <c:pt idx="516">
                  <c:v>0.30106195372843725</c:v>
                </c:pt>
                <c:pt idx="517">
                  <c:v>0.3066474433455158</c:v>
                </c:pt>
                <c:pt idx="518">
                  <c:v>0.31647783137761998</c:v>
                </c:pt>
                <c:pt idx="519">
                  <c:v>0.3302863655902481</c:v>
                </c:pt>
                <c:pt idx="520">
                  <c:v>0.34770746229839339</c:v>
                </c:pt>
                <c:pt idx="521">
                  <c:v>0.36828519805830751</c:v>
                </c:pt>
                <c:pt idx="522">
                  <c:v>0.39148461431588827</c:v>
                </c:pt>
                <c:pt idx="523">
                  <c:v>0.41670549136908613</c:v>
                </c:pt>
                <c:pt idx="524">
                  <c:v>0.44329814517120897</c:v>
                </c:pt>
                <c:pt idx="525">
                  <c:v>0.47058071664301293</c:v>
                </c:pt>
                <c:pt idx="526">
                  <c:v>0.49785736350085585</c:v>
                </c:pt>
                <c:pt idx="527">
                  <c:v>0.52443673280399883</c:v>
                </c:pt>
                <c:pt idx="528">
                  <c:v>0.54965009015314303</c:v>
                </c:pt>
                <c:pt idx="529">
                  <c:v>0.57286850821754909</c:v>
                </c:pt>
                <c:pt idx="530">
                  <c:v>0.59351857032124533</c:v>
                </c:pt>
                <c:pt idx="531">
                  <c:v>0.61109611978196221</c:v>
                </c:pt>
                <c:pt idx="532">
                  <c:v>0.6251776768473063</c:v>
                </c:pt>
                <c:pt idx="533">
                  <c:v>0.63542924632779274</c:v>
                </c:pt>
                <c:pt idx="534">
                  <c:v>0.64161234436937442</c:v>
                </c:pt>
                <c:pt idx="535">
                  <c:v>0.64358717702305412</c:v>
                </c:pt>
                <c:pt idx="536">
                  <c:v>0.64131300221465348</c:v>
                </c:pt>
                <c:pt idx="537">
                  <c:v>0.63484579742447211</c:v>
                </c:pt>
                <c:pt idx="538">
                  <c:v>0.62433343599930291</c:v>
                </c:pt>
                <c:pt idx="539">
                  <c:v>0.61000864446652703</c:v>
                </c:pt>
                <c:pt idx="540">
                  <c:v>0.59218007093228509</c:v>
                </c:pt>
                <c:pt idx="541">
                  <c:v>0.57122184019115152</c:v>
                </c:pt>
                <c:pt idx="542">
                  <c:v>0.54756200404650013</c:v>
                </c:pt>
                <c:pt idx="543">
                  <c:v>0.52167031485889392</c:v>
                </c:pt>
                <c:pt idx="544">
                  <c:v>0.49404575568743192</c:v>
                </c:pt>
                <c:pt idx="545">
                  <c:v>0.4652042507891343</c:v>
                </c:pt>
                <c:pt idx="546">
                  <c:v>0.4356669552302686</c:v>
                </c:pt>
                <c:pt idx="547">
                  <c:v>0.40594948198792247</c:v>
                </c:pt>
                <c:pt idx="548">
                  <c:v>0.3765523700891289</c:v>
                </c:pt>
                <c:pt idx="549">
                  <c:v>0.34795302979142145</c:v>
                </c:pt>
                <c:pt idx="550">
                  <c:v>0.32059932331965851</c:v>
                </c:pt>
                <c:pt idx="551">
                  <c:v>0.29490485576212128</c:v>
                </c:pt>
                <c:pt idx="552">
                  <c:v>0.2712459645767834</c:v>
                </c:pt>
                <c:pt idx="553">
                  <c:v>0.24996031223668169</c:v>
                </c:pt>
                <c:pt idx="554">
                  <c:v>0.23134690931450907</c:v>
                </c:pt>
                <c:pt idx="555">
                  <c:v>0.21566732889898729</c:v>
                </c:pt>
                <c:pt idx="556">
                  <c:v>0.2031478211628987</c:v>
                </c:pt>
                <c:pt idx="557">
                  <c:v>0.19398200184789793</c:v>
                </c:pt>
                <c:pt idx="558">
                  <c:v>0.18833377210047489</c:v>
                </c:pt>
                <c:pt idx="559">
                  <c:v>0.18634013018843906</c:v>
                </c:pt>
                <c:pt idx="560">
                  <c:v>0.1881135577652692</c:v>
                </c:pt>
                <c:pt idx="561">
                  <c:v>0.19374370325181009</c:v>
                </c:pt>
                <c:pt idx="562">
                  <c:v>0.20329814032091614</c:v>
                </c:pt>
                <c:pt idx="563">
                  <c:v>0.21682204750361828</c:v>
                </c:pt>
                <c:pt idx="564">
                  <c:v>0.2343367319768638</c:v>
                </c:pt>
                <c:pt idx="565">
                  <c:v>0.25583700269525156</c:v>
                </c:pt>
                <c:pt idx="566">
                  <c:v>0.28128748087879507</c:v>
                </c:pt>
                <c:pt idx="567">
                  <c:v>0.31061801513512605</c:v>
                </c:pt>
                <c:pt idx="568">
                  <c:v>0.34371843990660872</c:v>
                </c:pt>
                <c:pt idx="569">
                  <c:v>0.38043297553965649</c:v>
                </c:pt>
                <c:pt idx="570">
                  <c:v>0.42055461264516175</c:v>
                </c:pt>
                <c:pt idx="571">
                  <c:v>0.46381984984556385</c:v>
                </c:pt>
                <c:pt idx="572">
                  <c:v>0.50990416072230405</c:v>
                </c:pt>
                <c:pt idx="573">
                  <c:v>0.55841855213472036</c:v>
                </c:pt>
                <c:pt idx="574">
                  <c:v>0.60890754269373659</c:v>
                </c:pt>
                <c:pt idx="575">
                  <c:v>0.66084883894613355</c:v>
                </c:pt>
                <c:pt idx="576">
                  <c:v>0.71365492097289129</c:v>
                </c:pt>
                <c:pt idx="577">
                  <c:v>0.7666766729048925</c:v>
                </c:pt>
                <c:pt idx="578">
                  <c:v>0.81920911242401828</c:v>
                </c:pt>
                <c:pt idx="579">
                  <c:v>0.87049919209685811</c:v>
                </c:pt>
                <c:pt idx="580">
                  <c:v>0.91975556970223138</c:v>
                </c:pt>
                <c:pt idx="581">
                  <c:v>0.96616017908585317</c:v>
                </c:pt>
                <c:pt idx="582">
                  <c:v>1.0088813808416313</c:v>
                </c:pt>
                <c:pt idx="583">
                  <c:v>1.0470884347806864</c:v>
                </c:pt>
                <c:pt idx="584">
                  <c:v>1.0799670133303552</c:v>
                </c:pt>
                <c:pt idx="585">
                  <c:v>1.1067354642590721</c:v>
                </c:pt>
                <c:pt idx="586">
                  <c:v>1.1266615282704395</c:v>
                </c:pt>
                <c:pt idx="587">
                  <c:v>1.1390792166745098</c:v>
                </c:pt>
                <c:pt idx="588">
                  <c:v>1.1434055505604999</c:v>
                </c:pt>
                <c:pt idx="589">
                  <c:v>1.1391568503263887</c:v>
                </c:pt>
                <c:pt idx="590">
                  <c:v>1.1259642390596216</c:v>
                </c:pt>
                <c:pt idx="591">
                  <c:v>1.1035879838322495</c:v>
                </c:pt>
                <c:pt idx="592">
                  <c:v>1.0719302475166252</c:v>
                </c:pt>
                <c:pt idx="593">
                  <c:v>1.0310457664825776</c:v>
                </c:pt>
                <c:pt idx="594">
                  <c:v>0.98114991684002939</c:v>
                </c:pt>
                <c:pt idx="595">
                  <c:v>0.92262359769465818</c:v>
                </c:pt>
                <c:pt idx="596">
                  <c:v>0.85601436028744959</c:v>
                </c:pt>
                <c:pt idx="597">
                  <c:v>0.78203326272661577</c:v>
                </c:pt>
                <c:pt idx="598">
                  <c:v>0.70154704387975997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3-424F-9D37-06448330D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excel'!$P$3:$P$600</c:f>
              <c:numCache>
                <c:formatCode>General</c:formatCode>
                <c:ptCount val="598"/>
                <c:pt idx="0">
                  <c:v>-8.9251800615643724</c:v>
                </c:pt>
                <c:pt idx="1">
                  <c:v>-9.0977302892981395</c:v>
                </c:pt>
                <c:pt idx="2">
                  <c:v>-9.14009703081779</c:v>
                </c:pt>
                <c:pt idx="3">
                  <c:v>-9.0506406504704433</c:v>
                </c:pt>
                <c:pt idx="4">
                  <c:v>-8.8307052199143907</c:v>
                </c:pt>
                <c:pt idx="5">
                  <c:v>-8.4845217377990796</c:v>
                </c:pt>
                <c:pt idx="6">
                  <c:v>-8.0189825654719851</c:v>
                </c:pt>
                <c:pt idx="7">
                  <c:v>-7.443305038776507</c:v>
                </c:pt>
                <c:pt idx="8">
                  <c:v>-6.768611134924349</c:v>
                </c:pt>
                <c:pt idx="9">
                  <c:v>-6.0074556262119714</c:v>
                </c:pt>
                <c:pt idx="10">
                  <c:v>-5.1733368359104253</c:v>
                </c:pt>
                <c:pt idx="11">
                  <c:v>-4.2802220963581661</c:v>
                </c:pt>
                <c:pt idx="12">
                  <c:v>-3.342115012854102</c:v>
                </c:pt>
                <c:pt idx="13">
                  <c:v>-2.3726847153415083</c:v>
                </c:pt>
                <c:pt idx="14">
                  <c:v>-1.3849695832577755</c:v>
                </c:pt>
                <c:pt idx="15">
                  <c:v>-0.39116047260407732</c:v>
                </c:pt>
                <c:pt idx="16">
                  <c:v>0.5975379791577623</c:v>
                </c:pt>
                <c:pt idx="17">
                  <c:v>1.5709744110317978</c:v>
                </c:pt>
                <c:pt idx="18">
                  <c:v>2.5200560406639845</c:v>
                </c:pt>
                <c:pt idx="19">
                  <c:v>3.4367040436616358</c:v>
                </c:pt>
                <c:pt idx="20">
                  <c:v>4.3137715434591772</c:v>
                </c:pt>
                <c:pt idx="21">
                  <c:v>5.1449364856509732</c:v>
                </c:pt>
                <c:pt idx="22">
                  <c:v>5.9245807423021839</c:v>
                </c:pt>
                <c:pt idx="23">
                  <c:v>6.6476654437199167</c:v>
                </c:pt>
                <c:pt idx="24">
                  <c:v>7.30961095630503</c:v>
                </c:pt>
                <c:pt idx="25">
                  <c:v>7.9061882454942944</c:v>
                </c:pt>
                <c:pt idx="26">
                  <c:v>8.4334266707016159</c:v>
                </c:pt>
                <c:pt idx="27">
                  <c:v>8.8875416055040279</c:v>
                </c:pt>
                <c:pt idx="28">
                  <c:v>9.2648837066229941</c:v>
                </c:pt>
                <c:pt idx="29">
                  <c:v>9.5619102100903426</c:v>
                </c:pt>
                <c:pt idx="30">
                  <c:v>9.775177358086486</c:v>
                </c:pt>
                <c:pt idx="31">
                  <c:v>9.9013520174155456</c:v>
                </c:pt>
                <c:pt idx="32">
                  <c:v>9.937239797978787</c:v>
                </c:pt>
                <c:pt idx="33">
                  <c:v>9.8798265782830939</c:v>
                </c:pt>
                <c:pt idx="34">
                  <c:v>9.7263303468601521</c:v>
                </c:pt>
                <c:pt idx="35">
                  <c:v>9.4742606919433321</c:v>
                </c:pt>
                <c:pt idx="36">
                  <c:v>9.1214841244409897</c:v>
                </c:pt>
                <c:pt idx="37">
                  <c:v>8.6662946532875491</c:v>
                </c:pt>
                <c:pt idx="38">
                  <c:v>8.1074905765502994</c:v>
                </c:pt>
                <c:pt idx="39">
                  <c:v>7.4444601870109981</c:v>
                </c:pt>
                <c:pt idx="40">
                  <c:v>6.6772808562147903</c:v>
                </c:pt>
                <c:pt idx="41">
                  <c:v>5.8068375534947467</c:v>
                </c:pt>
                <c:pt idx="42">
                  <c:v>4.8349680171942921</c:v>
                </c:pt>
                <c:pt idx="43">
                  <c:v>3.764642201939163</c:v>
                </c:pt>
                <c:pt idx="44">
                  <c:v>2.6001828890391385</c:v>
                </c:pt>
                <c:pt idx="45">
                  <c:v>1.3475319961670376</c:v>
                </c:pt>
                <c:pt idx="46">
                  <c:v>1.4562643268988318E-2</c:v>
                </c:pt>
                <c:pt idx="47">
                  <c:v>-1.3885700844431006</c:v>
                </c:pt>
                <c:pt idx="48">
                  <c:v>-2.8490568406037329</c:v>
                </c:pt>
                <c:pt idx="49">
                  <c:v>-4.3510704374857587</c:v>
                </c:pt>
                <c:pt idx="50">
                  <c:v>-5.8754565912506678</c:v>
                </c:pt>
                <c:pt idx="51">
                  <c:v>-7.399540483374393</c:v>
                </c:pt>
                <c:pt idx="52">
                  <c:v>-8.8971239162163194</c:v>
                </c:pt>
                <c:pt idx="53">
                  <c:v>-10.338753997251127</c:v>
                </c:pt>
                <c:pt idx="54">
                  <c:v>-11.69233785769493</c:v>
                </c:pt>
                <c:pt idx="55">
                  <c:v>-12.924153737050972</c:v>
                </c:pt>
                <c:pt idx="56">
                  <c:v>-14.000264062599008</c:v>
                </c:pt>
                <c:pt idx="57">
                  <c:v>-14.888272920968685</c:v>
                </c:pt>
                <c:pt idx="58">
                  <c:v>-15.559297249273529</c:v>
                </c:pt>
                <c:pt idx="59">
                  <c:v>-15.989953547798839</c:v>
                </c:pt>
                <c:pt idx="60">
                  <c:v>-16.164119078830346</c:v>
                </c:pt>
                <c:pt idx="61">
                  <c:v>-16.074225461248844</c:v>
                </c:pt>
                <c:pt idx="62">
                  <c:v>-15.721891422392833</c:v>
                </c:pt>
                <c:pt idx="63">
                  <c:v>-15.117794420119354</c:v>
                </c:pt>
                <c:pt idx="64">
                  <c:v>-14.280798126894162</c:v>
                </c:pt>
                <c:pt idx="65">
                  <c:v>-13.236466388205447</c:v>
                </c:pt>
                <c:pt idx="66">
                  <c:v>-12.015177387070878</c:v>
                </c:pt>
                <c:pt idx="67">
                  <c:v>-10.65008762979792</c:v>
                </c:pt>
                <c:pt idx="68">
                  <c:v>-9.1751818028942438</c:v>
                </c:pt>
                <c:pt idx="69">
                  <c:v>-7.6235925592755143</c:v>
                </c:pt>
                <c:pt idx="70">
                  <c:v>-6.0263023060791685</c:v>
                </c:pt>
                <c:pt idx="71">
                  <c:v>-4.4112660059152757</c:v>
                </c:pt>
                <c:pt idx="72">
                  <c:v>-2.8029339211734956</c:v>
                </c:pt>
                <c:pt idx="73">
                  <c:v>-1.2221131605720725</c:v>
                </c:pt>
                <c:pt idx="74">
                  <c:v>0.31391262033008394</c:v>
                </c:pt>
                <c:pt idx="75">
                  <c:v>1.791088668020768</c:v>
                </c:pt>
                <c:pt idx="76">
                  <c:v>3.1981943710272471</c:v>
                </c:pt>
                <c:pt idx="77">
                  <c:v>4.5264083835654949</c:v>
                </c:pt>
                <c:pt idx="78">
                  <c:v>5.7688775517178206</c:v>
                </c:pt>
                <c:pt idx="79">
                  <c:v>6.9203185349799847</c:v>
                </c:pt>
                <c:pt idx="80">
                  <c:v>7.9766685623252709</c:v>
                </c:pt>
                <c:pt idx="81">
                  <c:v>8.9347923121543502</c:v>
                </c:pt>
                <c:pt idx="82">
                  <c:v>9.7922452951297583</c:v>
                </c:pt>
                <c:pt idx="83">
                  <c:v>10.547089869259111</c:v>
                </c:pt>
                <c:pt idx="84">
                  <c:v>11.197757586701455</c:v>
                </c:pt>
                <c:pt idx="85">
                  <c:v>11.742950444149161</c:v>
                </c:pt>
                <c:pt idx="86">
                  <c:v>12.181573369330689</c:v>
                </c:pt>
                <c:pt idx="87">
                  <c:v>12.512690618735453</c:v>
                </c:pt>
                <c:pt idx="88">
                  <c:v>12.73549947729305</c:v>
                </c:pt>
                <c:pt idx="89">
                  <c:v>12.849315607956502</c:v>
                </c:pt>
                <c:pt idx="90">
                  <c:v>12.853565521978648</c:v>
                </c:pt>
                <c:pt idx="91">
                  <c:v>12.747782891829068</c:v>
                </c:pt>
                <c:pt idx="92">
                  <c:v>12.531606786484291</c:v>
                </c:pt>
                <c:pt idx="93">
                  <c:v>12.20478136811616</c:v>
                </c:pt>
                <c:pt idx="94">
                  <c:v>11.767158142045991</c:v>
                </c:pt>
                <c:pt idx="95">
                  <c:v>11.218703496009088</c:v>
                </c:pt>
                <c:pt idx="96">
                  <c:v>10.559515989534914</c:v>
                </c:pt>
                <c:pt idx="97">
                  <c:v>9.7898596393516755</c:v>
                </c:pt>
                <c:pt idx="98">
                  <c:v>8.9102212495816175</c:v>
                </c:pt>
                <c:pt idx="99">
                  <c:v>7.921401577009985</c:v>
                </c:pt>
                <c:pt idx="100">
                  <c:v>6.8246516472846004</c:v>
                </c:pt>
                <c:pt idx="101">
                  <c:v>5.6218665887425097</c:v>
                </c:pt>
                <c:pt idx="102">
                  <c:v>4.3158495151405125</c:v>
                </c:pt>
                <c:pt idx="103">
                  <c:v>2.9106566367031217</c:v>
                </c:pt>
                <c:pt idx="104">
                  <c:v>1.4120310614199503</c:v>
                </c:pt>
                <c:pt idx="105">
                  <c:v>-0.17207442718418073</c:v>
                </c:pt>
                <c:pt idx="106">
                  <c:v>-1.8308971440041488</c:v>
                </c:pt>
                <c:pt idx="107">
                  <c:v>-3.5502158373812223</c:v>
                </c:pt>
                <c:pt idx="108">
                  <c:v>-5.3117060660351889</c:v>
                </c:pt>
                <c:pt idx="109">
                  <c:v>-7.0923804578291261</c:v>
                </c:pt>
                <c:pt idx="110">
                  <c:v>-8.864224423641863</c:v>
                </c:pt>
                <c:pt idx="111">
                  <c:v>-10.594162319815224</c:v>
                </c:pt>
                <c:pt idx="112">
                  <c:v>-12.244498145440266</c:v>
                </c:pt>
                <c:pt idx="113">
                  <c:v>-13.773956651840619</c:v>
                </c:pt>
                <c:pt idx="114">
                  <c:v>-15.139394722639793</c:v>
                </c:pt>
                <c:pt idx="115">
                  <c:v>-16.298155486802283</c:v>
                </c:pt>
                <c:pt idx="116">
                  <c:v>-17.210908118323946</c:v>
                </c:pt>
                <c:pt idx="117">
                  <c:v>-17.844680037552287</c:v>
                </c:pt>
                <c:pt idx="118">
                  <c:v>-18.175683639523669</c:v>
                </c:pt>
                <c:pt idx="119">
                  <c:v>-18.19150693106435</c:v>
                </c:pt>
                <c:pt idx="120">
                  <c:v>-17.892301932154215</c:v>
                </c:pt>
                <c:pt idx="121">
                  <c:v>-17.290762445862889</c:v>
                </c:pt>
                <c:pt idx="122">
                  <c:v>-16.410896947009913</c:v>
                </c:pt>
                <c:pt idx="123">
                  <c:v>-15.28581461385069</c:v>
                </c:pt>
                <c:pt idx="124">
                  <c:v>-13.954895427280379</c:v>
                </c:pt>
                <c:pt idx="125">
                  <c:v>-12.460773879876722</c:v>
                </c:pt>
                <c:pt idx="126">
                  <c:v>-10.846528319991156</c:v>
                </c:pt>
                <c:pt idx="127">
                  <c:v>-9.1533610252190147</c:v>
                </c:pt>
                <c:pt idx="128">
                  <c:v>-7.418918116848161</c:v>
                </c:pt>
                <c:pt idx="129">
                  <c:v>-5.6762710327434753</c:v>
                </c:pt>
                <c:pt idx="130">
                  <c:v>-3.9534867300544345</c:v>
                </c:pt>
                <c:pt idx="131">
                  <c:v>-2.273660413122236</c:v>
                </c:pt>
                <c:pt idx="132">
                  <c:v>-0.65526825136799061</c:v>
                </c:pt>
                <c:pt idx="133">
                  <c:v>0.88729234647650645</c:v>
                </c:pt>
                <c:pt idx="134">
                  <c:v>2.3430826367155104</c:v>
                </c:pt>
                <c:pt idx="135">
                  <c:v>3.704000803519603</c:v>
                </c:pt>
                <c:pt idx="136">
                  <c:v>4.9642088028009104</c:v>
                </c:pt>
                <c:pt idx="137">
                  <c:v>6.1196349818150217</c:v>
                </c:pt>
                <c:pt idx="138">
                  <c:v>7.1675625964312806</c:v>
                </c:pt>
                <c:pt idx="139">
                  <c:v>8.1063028729886639</c:v>
                </c:pt>
                <c:pt idx="140">
                  <c:v>8.9349443793121743</c:v>
                </c:pt>
                <c:pt idx="141">
                  <c:v>9.6531670253593873</c:v>
                </c:pt>
                <c:pt idx="142">
                  <c:v>10.261107949995452</c:v>
                </c:pt>
                <c:pt idx="143">
                  <c:v>10.75926702758594</c:v>
                </c:pt>
                <c:pt idx="144">
                  <c:v>11.148441125931813</c:v>
                </c:pt>
                <c:pt idx="145">
                  <c:v>11.429678135038417</c:v>
                </c:pt>
                <c:pt idx="146">
                  <c:v>11.604243871422824</c:v>
                </c:pt>
                <c:pt idx="147">
                  <c:v>11.673597060919375</c:v>
                </c:pt>
                <c:pt idx="148">
                  <c:v>11.639369580411444</c:v>
                </c:pt>
                <c:pt idx="149">
                  <c:v>11.503350916930289</c:v>
                </c:pt>
                <c:pt idx="150">
                  <c:v>11.267477321877429</c:v>
                </c:pt>
                <c:pt idx="151">
                  <c:v>10.933827363283534</c:v>
                </c:pt>
                <c:pt idx="152">
                  <c:v>10.504626492729512</c:v>
                </c:pt>
                <c:pt idx="153">
                  <c:v>9.9822638396945322</c:v>
                </c:pt>
                <c:pt idx="154">
                  <c:v>9.3693247269074291</c:v>
                </c:pt>
                <c:pt idx="155">
                  <c:v>8.6686423715624183</c:v>
                </c:pt>
                <c:pt idx="156">
                  <c:v>7.8833718943551823</c:v>
                </c:pt>
                <c:pt idx="157">
                  <c:v>7.0170890848741596</c:v>
                </c:pt>
                <c:pt idx="158">
                  <c:v>6.0739153236245</c:v>
                </c:pt>
                <c:pt idx="159">
                  <c:v>5.0586685712652679</c:v>
                </c:pt>
                <c:pt idx="160">
                  <c:v>3.9770383181784665</c:v>
                </c:pt>
                <c:pt idx="161">
                  <c:v>2.8357797450383178</c:v>
                </c:pt>
                <c:pt idx="162">
                  <c:v>1.6429190160807132</c:v>
                </c:pt>
                <c:pt idx="163">
                  <c:v>0.40795761750375265</c:v>
                </c:pt>
                <c:pt idx="164">
                  <c:v>-0.85794089409030938</c:v>
                </c:pt>
                <c:pt idx="165">
                  <c:v>-2.1418030990238992</c:v>
                </c:pt>
                <c:pt idx="166">
                  <c:v>-3.4287625449141306</c:v>
                </c:pt>
                <c:pt idx="167">
                  <c:v>-4.7020698193032473</c:v>
                </c:pt>
                <c:pt idx="168">
                  <c:v>-5.9432249186848507</c:v>
                </c:pt>
                <c:pt idx="169">
                  <c:v>-7.1322576084255855</c:v>
                </c:pt>
                <c:pt idx="170">
                  <c:v>-8.2481732004138433</c:v>
                </c:pt>
                <c:pt idx="171">
                  <c:v>-9.2695674558279162</c:v>
                </c:pt>
                <c:pt idx="172">
                  <c:v>-10.175395583473771</c:v>
                </c:pt>
                <c:pt idx="173">
                  <c:v>-10.945858337495084</c:v>
                </c:pt>
                <c:pt idx="174">
                  <c:v>-11.563346191576304</c:v>
                </c:pt>
                <c:pt idx="175">
                  <c:v>-12.013364680581569</c:v>
                </c:pt>
                <c:pt idx="176">
                  <c:v>-12.285354656352315</c:v>
                </c:pt>
                <c:pt idx="177">
                  <c:v>-12.373323765864971</c:v>
                </c:pt>
                <c:pt idx="178">
                  <c:v>-12.276221173668267</c:v>
                </c:pt>
                <c:pt idx="179">
                  <c:v>-11.998014745010195</c:v>
                </c:pt>
                <c:pt idx="180">
                  <c:v>-11.547464167566568</c:v>
                </c:pt>
                <c:pt idx="181">
                  <c:v>-10.937618611289375</c:v>
                </c:pt>
                <c:pt idx="182">
                  <c:v>-10.185097105217926</c:v>
                </c:pt>
                <c:pt idx="183">
                  <c:v>-9.3092289229013918</c:v>
                </c:pt>
                <c:pt idx="184">
                  <c:v>-8.3311375743813976</c:v>
                </c:pt>
                <c:pt idx="185">
                  <c:v>-7.2728460849634891</c:v>
                </c:pt>
                <c:pt idx="186">
                  <c:v>-6.1564660068825621</c:v>
                </c:pt>
                <c:pt idx="187">
                  <c:v>-5.0035122365235996</c:v>
                </c:pt>
                <c:pt idx="188">
                  <c:v>-3.8343644474124683</c:v>
                </c:pt>
                <c:pt idx="189">
                  <c:v>-2.6678771887705319</c:v>
                </c:pt>
                <c:pt idx="190">
                  <c:v>-1.5211265221225052</c:v>
                </c:pt>
                <c:pt idx="191">
                  <c:v>-0.4092722163641116</c:v>
                </c:pt>
                <c:pt idx="192">
                  <c:v>0.65448933965848233</c:v>
                </c:pt>
                <c:pt idx="193">
                  <c:v>1.6589062065594007</c:v>
                </c:pt>
                <c:pt idx="194">
                  <c:v>2.5946077518359338</c:v>
                </c:pt>
                <c:pt idx="195">
                  <c:v>3.4540146942820011</c:v>
                </c:pt>
                <c:pt idx="196">
                  <c:v>4.2312348369371664</c:v>
                </c:pt>
                <c:pt idx="197">
                  <c:v>4.9219523569917927</c:v>
                </c:pt>
                <c:pt idx="198">
                  <c:v>5.5233146437640421</c:v>
                </c:pt>
                <c:pt idx="199">
                  <c:v>6.033817791737091</c:v>
                </c:pt>
                <c:pt idx="200">
                  <c:v>6.4531900494152916</c:v>
                </c:pt>
                <c:pt idx="201">
                  <c:v>6.782271720974312</c:v>
                </c:pt>
                <c:pt idx="202">
                  <c:v>7.0228900767496567</c:v>
                </c:pt>
                <c:pt idx="203">
                  <c:v>7.177728543276972</c:v>
                </c:pt>
                <c:pt idx="204">
                  <c:v>7.2501905832637874</c:v>
                </c:pt>
                <c:pt idx="205">
                  <c:v>7.2442600106345854</c:v>
                </c:pt>
                <c:pt idx="206">
                  <c:v>7.1643607893276879</c:v>
                </c:pt>
                <c:pt idx="207">
                  <c:v>7.0152204597960539</c:v>
                </c:pt>
                <c:pt idx="208">
                  <c:v>6.8017420661735128</c:v>
                </c:pt>
                <c:pt idx="209">
                  <c:v>6.5288897460695035</c:v>
                </c:pt>
                <c:pt idx="210">
                  <c:v>6.2015929350913632</c:v>
                </c:pt>
                <c:pt idx="211">
                  <c:v>5.8246734702234422</c:v>
                </c:pt>
                <c:pt idx="212">
                  <c:v>5.4027987820159211</c:v>
                </c:pt>
                <c:pt idx="213">
                  <c:v>4.9404629616713098</c:v>
                </c:pt>
                <c:pt idx="214">
                  <c:v>4.4419958697183093</c:v>
                </c:pt>
                <c:pt idx="215">
                  <c:v>3.9115987503257954</c:v>
                </c:pt>
                <c:pt idx="216">
                  <c:v>3.353403135459045</c:v>
                </c:pt>
                <c:pt idx="217">
                  <c:v>2.7715482826824869</c:v>
                </c:pt>
                <c:pt idx="218">
                  <c:v>2.1702710641463794</c:v>
                </c:pt>
                <c:pt idx="219">
                  <c:v>1.5540011988489992</c:v>
                </c:pt>
                <c:pt idx="220">
                  <c:v>0.92745403694724038</c:v>
                </c:pt>
                <c:pt idx="221">
                  <c:v>0.29571281536180949</c:v>
                </c:pt>
                <c:pt idx="222">
                  <c:v>-0.33570756902442289</c:v>
                </c:pt>
                <c:pt idx="223">
                  <c:v>-0.960822653654685</c:v>
                </c:pt>
                <c:pt idx="224">
                  <c:v>-1.5731727400047737</c:v>
                </c:pt>
                <c:pt idx="225">
                  <c:v>-2.1658543648726845</c:v>
                </c:pt>
                <c:pt idx="226">
                  <c:v>-2.7315919364173058</c:v>
                </c:pt>
                <c:pt idx="227">
                  <c:v>-3.2628503136130083</c:v>
                </c:pt>
                <c:pt idx="228">
                  <c:v>-3.7519865868936431</c:v>
                </c:pt>
                <c:pt idx="229">
                  <c:v>-4.1914366647885046</c:v>
                </c:pt>
                <c:pt idx="230">
                  <c:v>-4.5739296561604563</c:v>
                </c:pt>
                <c:pt idx="231">
                  <c:v>-4.8927206779579437</c:v>
                </c:pt>
                <c:pt idx="232">
                  <c:v>-5.1418308355355187</c:v>
                </c:pt>
                <c:pt idx="233">
                  <c:v>-5.3162819338025864</c:v>
                </c:pt>
                <c:pt idx="234">
                  <c:v>-5.412313139694561</c:v>
                </c:pt>
                <c:pt idx="235">
                  <c:v>-5.4275674277731421</c:v>
                </c:pt>
                <c:pt idx="236">
                  <c:v>-5.3612371758635149</c:v>
                </c:pt>
                <c:pt idx="237">
                  <c:v>-5.2141606170989645</c:v>
                </c:pt>
                <c:pt idx="238">
                  <c:v>-4.9888637720607028</c:v>
                </c:pt>
                <c:pt idx="239">
                  <c:v>-4.689545682287207</c:v>
                </c:pt>
                <c:pt idx="240">
                  <c:v>-4.3220079208901545</c:v>
                </c:pt>
                <c:pt idx="241">
                  <c:v>-3.8935321768773896</c:v>
                </c:pt>
                <c:pt idx="242">
                  <c:v>-3.4127119458233142</c:v>
                </c:pt>
                <c:pt idx="243">
                  <c:v>-2.8892459031929469</c:v>
                </c:pt>
                <c:pt idx="244">
                  <c:v>-2.3337013406068632</c:v>
                </c:pt>
                <c:pt idx="245">
                  <c:v>-1.7572562152070217</c:v>
                </c:pt>
                <c:pt idx="246">
                  <c:v>-1.1714280354599693</c:v>
                </c:pt>
                <c:pt idx="247">
                  <c:v>-0.58779719930894514</c:v>
                </c:pt>
                <c:pt idx="248">
                  <c:v>-1.7731698489622763E-2</c:v>
                </c:pt>
                <c:pt idx="249">
                  <c:v>0.52788052514459616</c:v>
                </c:pt>
                <c:pt idx="250">
                  <c:v>1.0388857406537699</c:v>
                </c:pt>
                <c:pt idx="251">
                  <c:v>1.5060995305669884</c:v>
                </c:pt>
                <c:pt idx="252">
                  <c:v>1.9215173582277494</c:v>
                </c:pt>
                <c:pt idx="253">
                  <c:v>2.2784951687083792</c:v>
                </c:pt>
                <c:pt idx="254">
                  <c:v>2.5718947157315735</c:v>
                </c:pt>
                <c:pt idx="255">
                  <c:v>2.7981886543512542</c:v>
                </c:pt>
                <c:pt idx="256">
                  <c:v>2.955521120063314</c:v>
                </c:pt>
                <c:pt idx="257">
                  <c:v>3.0437206037525133</c:v>
                </c:pt>
                <c:pt idx="258">
                  <c:v>3.0642634310398638</c:v>
                </c:pt>
                <c:pt idx="259">
                  <c:v>3.0201880105820385</c:v>
                </c:pt>
                <c:pt idx="260">
                  <c:v>2.9159621021272746</c:v>
                </c:pt>
                <c:pt idx="261">
                  <c:v>2.7573075192348946</c:v>
                </c:pt>
                <c:pt idx="262">
                  <c:v>2.5509887382395897</c:v>
                </c:pt>
                <c:pt idx="263">
                  <c:v>2.3045736616941239</c:v>
                </c:pt>
                <c:pt idx="264">
                  <c:v>2.0261761364731572</c:v>
                </c:pt>
                <c:pt idx="265">
                  <c:v>1.7241906499338475</c:v>
                </c:pt>
                <c:pt idx="266">
                  <c:v>1.4070298748095476</c:v>
                </c:pt>
                <c:pt idx="267">
                  <c:v>1.0828754007812735</c:v>
                </c:pt>
                <c:pt idx="268">
                  <c:v>0.75945113258797914</c:v>
                </c:pt>
                <c:pt idx="269">
                  <c:v>0.44382751647012397</c:v>
                </c:pt>
                <c:pt idx="270">
                  <c:v>0.14226309217414843</c:v>
                </c:pt>
                <c:pt idx="271">
                  <c:v>-0.13991204800684665</c:v>
                </c:pt>
                <c:pt idx="272">
                  <c:v>-0.39836835975375173</c:v>
                </c:pt>
                <c:pt idx="273">
                  <c:v>-0.6298040559079483</c:v>
                </c:pt>
                <c:pt idx="274">
                  <c:v>-0.83192899358331851</c:v>
                </c:pt>
                <c:pt idx="275">
                  <c:v>-1.0034086786003689</c:v>
                </c:pt>
                <c:pt idx="276">
                  <c:v>-1.1437734788959188</c:v>
                </c:pt>
                <c:pt idx="277">
                  <c:v>-1.2532995033641674</c:v>
                </c:pt>
                <c:pt idx="278">
                  <c:v>-1.3328686397020044</c:v>
                </c:pt>
                <c:pt idx="279">
                  <c:v>-1.3838159113686066</c:v>
                </c:pt>
                <c:pt idx="280">
                  <c:v>-1.4077725985052356</c:v>
                </c:pt>
                <c:pt idx="281">
                  <c:v>-1.4065134636955601</c:v>
                </c:pt>
                <c:pt idx="282">
                  <c:v>-1.381815944058534</c:v>
                </c:pt>
                <c:pt idx="283">
                  <c:v>-1.3353383503746918</c:v>
                </c:pt>
                <c:pt idx="284">
                  <c:v>-1.2685229894683003</c:v>
                </c:pt>
                <c:pt idx="285">
                  <c:v>-1.1825287552952524</c:v>
                </c:pt>
                <c:pt idx="286">
                  <c:v>-1.0781961841466658</c:v>
                </c:pt>
                <c:pt idx="287">
                  <c:v>-0.95604630167297078</c:v>
                </c:pt>
                <c:pt idx="288">
                  <c:v>-0.81631288814760061</c:v>
                </c:pt>
                <c:pt idx="289">
                  <c:v>-0.65900611410841703</c:v>
                </c:pt>
                <c:pt idx="290">
                  <c:v>-0.48400392852131346</c:v>
                </c:pt>
                <c:pt idx="291">
                  <c:v>-0.291166171699829</c:v>
                </c:pt>
                <c:pt idx="292">
                  <c:v>-8.0465192973272093E-2</c:v>
                </c:pt>
                <c:pt idx="293">
                  <c:v>0.14787418640153438</c:v>
                </c:pt>
                <c:pt idx="294">
                  <c:v>0.39323316957381382</c:v>
                </c:pt>
                <c:pt idx="295">
                  <c:v>0.65446408589402216</c:v>
                </c:pt>
                <c:pt idx="296">
                  <c:v>0.92977026265788743</c:v>
                </c:pt>
                <c:pt idx="297">
                  <c:v>1.2166085215649323</c:v>
                </c:pt>
                <c:pt idx="298">
                  <c:v>1.5116215229219172</c:v>
                </c:pt>
                <c:pt idx="299">
                  <c:v>1.8106062131748497</c:v>
                </c:pt>
                <c:pt idx="300">
                  <c:v>2.1085233511906796</c:v>
                </c:pt>
                <c:pt idx="301">
                  <c:v>2.3995514838623113</c:v>
                </c:pt>
                <c:pt idx="302">
                  <c:v>2.677186849516743</c:v>
                </c:pt>
                <c:pt idx="303">
                  <c:v>2.9343885305818702</c:v>
                </c:pt>
                <c:pt idx="304">
                  <c:v>3.1637658321920981</c:v>
                </c:pt>
                <c:pt idx="305">
                  <c:v>3.3578024187901696</c:v>
                </c:pt>
                <c:pt idx="306">
                  <c:v>3.5091093378664713</c:v>
                </c:pt>
                <c:pt idx="307">
                  <c:v>3.6106968730108795</c:v>
                </c:pt>
                <c:pt idx="308">
                  <c:v>3.6562533774155703</c:v>
                </c:pt>
                <c:pt idx="309">
                  <c:v>3.640418055291359</c:v>
                </c:pt>
                <c:pt idx="310">
                  <c:v>3.5590342288913117</c:v>
                </c:pt>
                <c:pt idx="311">
                  <c:v>3.4093700800305076</c:v>
                </c:pt>
                <c:pt idx="312">
                  <c:v>3.1902951992219113</c:v>
                </c:pt>
                <c:pt idx="313">
                  <c:v>2.9024034479562948</c:v>
                </c:pt>
                <c:pt idx="314">
                  <c:v>2.5480754733026765</c:v>
                </c:pt>
                <c:pt idx="315">
                  <c:v>2.1314774546801742</c:v>
                </c:pt>
                <c:pt idx="316">
                  <c:v>1.6584960330842757</c:v>
                </c:pt>
                <c:pt idx="317">
                  <c:v>1.136612571345784</c:v>
                </c:pt>
                <c:pt idx="318">
                  <c:v>0.57472268024449624</c:v>
                </c:pt>
                <c:pt idx="319">
                  <c:v>-1.709085541500862E-2</c:v>
                </c:pt>
                <c:pt idx="320">
                  <c:v>-0.62782208969665443</c:v>
                </c:pt>
                <c:pt idx="321">
                  <c:v>-1.2458323354055871</c:v>
                </c:pt>
                <c:pt idx="322">
                  <c:v>-1.8591561679701472</c:v>
                </c:pt>
                <c:pt idx="323">
                  <c:v>-2.4558123578385116</c:v>
                </c:pt>
                <c:pt idx="324">
                  <c:v>-3.0241095649989616</c:v>
                </c:pt>
                <c:pt idx="325">
                  <c:v>-3.5529373384567959</c:v>
                </c:pt>
                <c:pt idx="326">
                  <c:v>-4.0320338138132836</c:v>
                </c:pt>
                <c:pt idx="327">
                  <c:v>-4.4522224738360103</c:v>
                </c:pt>
                <c:pt idx="328">
                  <c:v>-4.8056114364270686</c:v>
                </c:pt>
                <c:pt idx="329">
                  <c:v>-5.0857499935362176</c:v>
                </c:pt>
                <c:pt idx="330">
                  <c:v>-5.2877385727180508</c:v>
                </c:pt>
                <c:pt idx="331">
                  <c:v>-5.4082899364318298</c:v>
                </c:pt>
                <c:pt idx="332">
                  <c:v>-5.4457412421953348</c:v>
                </c:pt>
                <c:pt idx="333">
                  <c:v>-5.4000184930524213</c:v>
                </c:pt>
                <c:pt idx="334">
                  <c:v>-5.2725568071090292</c:v>
                </c:pt>
                <c:pt idx="335">
                  <c:v>-5.0661816998043188</c:v>
                </c:pt>
                <c:pt idx="336">
                  <c:v>-4.7849580834681307</c:v>
                </c:pt>
                <c:pt idx="337">
                  <c:v>-4.434014830968894</c:v>
                </c:pt>
                <c:pt idx="338">
                  <c:v>-4.0193534530488861</c:v>
                </c:pt>
                <c:pt idx="339">
                  <c:v>-3.5476496717563113</c:v>
                </c:pt>
                <c:pt idx="340">
                  <c:v>-3.02605644403378</c:v>
                </c:pt>
                <c:pt idx="341">
                  <c:v>-2.4620163534918054</c:v>
                </c:pt>
                <c:pt idx="342">
                  <c:v>-1.8630903189478589</c:v>
                </c:pt>
                <c:pt idx="343">
                  <c:v>-1.2368083490111015</c:v>
                </c:pt>
                <c:pt idx="344">
                  <c:v>-0.59054669249391378</c:v>
                </c:pt>
                <c:pt idx="345">
                  <c:v>6.8565740055201496E-2</c:v>
                </c:pt>
                <c:pt idx="346">
                  <c:v>0.73371031763082362</c:v>
                </c:pt>
                <c:pt idx="347">
                  <c:v>1.3984111414382996</c:v>
                </c:pt>
                <c:pt idx="348">
                  <c:v>2.0565386459588897</c:v>
                </c:pt>
                <c:pt idx="349">
                  <c:v>2.7022874375592796</c:v>
                </c:pt>
                <c:pt idx="350">
                  <c:v>3.3301328399541883</c:v>
                </c:pt>
                <c:pt idx="351">
                  <c:v>3.9347718929325288</c:v>
                </c:pt>
                <c:pt idx="352">
                  <c:v>4.5110556527764878</c:v>
                </c:pt>
                <c:pt idx="353">
                  <c:v>5.0539204900869574</c:v>
                </c:pt>
                <c:pt idx="354">
                  <c:v>5.5583265600436169</c:v>
                </c:pt>
                <c:pt idx="355">
                  <c:v>6.0192116207159625</c:v>
                </c:pt>
                <c:pt idx="356">
                  <c:v>6.4314677908362006</c:v>
                </c:pt>
                <c:pt idx="357">
                  <c:v>6.7899475972733585</c:v>
                </c:pt>
                <c:pt idx="358">
                  <c:v>7.0895037545471729</c:v>
                </c:pt>
                <c:pt idx="359">
                  <c:v>7.3250646120865781</c:v>
                </c:pt>
                <c:pt idx="360">
                  <c:v>7.4917442599731023</c:v>
                </c:pt>
                <c:pt idx="361">
                  <c:v>7.5849831568551265</c:v>
                </c:pt>
                <c:pt idx="362">
                  <c:v>7.6007121540066294</c:v>
                </c:pt>
                <c:pt idx="363">
                  <c:v>7.5355302910538589</c:v>
                </c:pt>
                <c:pt idx="364">
                  <c:v>7.3868850555321091</c:v>
                </c:pt>
                <c:pt idx="365">
                  <c:v>7.1532431761557964</c:v>
                </c:pt>
                <c:pt idx="366">
                  <c:v>6.8342405596637956</c:v>
                </c:pt>
                <c:pt idx="367">
                  <c:v>6.4308016316938978</c:v>
                </c:pt>
                <c:pt idx="368">
                  <c:v>5.9452208775512041</c:v>
                </c:pt>
                <c:pt idx="369">
                  <c:v>5.3812024507395133</c:v>
                </c:pt>
                <c:pt idx="370">
                  <c:v>4.7438569100423607</c:v>
                </c:pt>
                <c:pt idx="371">
                  <c:v>4.0396570383321615</c:v>
                </c:pt>
                <c:pt idx="372">
                  <c:v>3.2763569641638326</c:v>
                </c:pt>
                <c:pt idx="373">
                  <c:v>2.4628802267383643</c:v>
                </c:pt>
                <c:pt idx="374">
                  <c:v>1.609182953879055</c:v>
                </c:pt>
                <c:pt idx="375">
                  <c:v>0.72609804438586034</c:v>
                </c:pt>
                <c:pt idx="376">
                  <c:v>-0.17483463276071454</c:v>
                </c:pt>
                <c:pt idx="377">
                  <c:v>-1.0815482085390642</c:v>
                </c:pt>
                <c:pt idx="378">
                  <c:v>-1.9816363772595529</c:v>
                </c:pt>
                <c:pt idx="379">
                  <c:v>-2.8625469831260117</c:v>
                </c:pt>
                <c:pt idx="380">
                  <c:v>-3.7117806498754518</c:v>
                </c:pt>
                <c:pt idx="381">
                  <c:v>-4.5170935378550716</c:v>
                </c:pt>
                <c:pt idx="382">
                  <c:v>-5.2667028463852734</c:v>
                </c:pt>
                <c:pt idx="383">
                  <c:v>-5.9494927663459185</c:v>
                </c:pt>
                <c:pt idx="384">
                  <c:v>-6.5552173866596455</c:v>
                </c:pt>
                <c:pt idx="385">
                  <c:v>-7.0746957853637609</c:v>
                </c:pt>
                <c:pt idx="386">
                  <c:v>-7.4999934210041124</c:v>
                </c:pt>
                <c:pt idx="387">
                  <c:v>-7.8245832114706513</c:v>
                </c:pt>
                <c:pt idx="388">
                  <c:v>-8.0434795210526371</c:v>
                </c:pt>
                <c:pt idx="389">
                  <c:v>-8.1533387817126446</c:v>
                </c:pt>
                <c:pt idx="390">
                  <c:v>-8.1525216653979218</c:v>
                </c:pt>
                <c:pt idx="391">
                  <c:v>-8.041113520439783</c:v>
                </c:pt>
                <c:pt idx="392">
                  <c:v>-7.8209020143076984</c:v>
                </c:pt>
                <c:pt idx="393">
                  <c:v>-7.495313354089518</c:v>
                </c:pt>
                <c:pt idx="394">
                  <c:v>-7.069310817828927</c:v>
                </c:pt>
                <c:pt idx="395">
                  <c:v>-6.5492613649938676</c:v>
                </c:pt>
                <c:pt idx="396">
                  <c:v>-5.9427775919111019</c:v>
                </c:pt>
                <c:pt idx="397">
                  <c:v>-5.258543113766863</c:v>
                </c:pt>
                <c:pt idx="398">
                  <c:v>-4.5061295363169505</c:v>
                </c:pt>
                <c:pt idx="399">
                  <c:v>-3.6958125650666274</c:v>
                </c:pt>
                <c:pt idx="400">
                  <c:v>-2.8383935938416638</c:v>
                </c:pt>
                <c:pt idx="401">
                  <c:v>-1.9450314930095962</c:v>
                </c:pt>
                <c:pt idx="402">
                  <c:v>-1.0270874738611577</c:v>
                </c:pt>
                <c:pt idx="403">
                  <c:v>-9.5984050729783874E-2</c:v>
                </c:pt>
                <c:pt idx="404">
                  <c:v>0.83692255285829253</c:v>
                </c:pt>
                <c:pt idx="405">
                  <c:v>1.7604585364366983</c:v>
                </c:pt>
                <c:pt idx="406">
                  <c:v>2.6637400360910886</c:v>
                </c:pt>
                <c:pt idx="407">
                  <c:v>3.5362751735357429</c:v>
                </c:pt>
                <c:pt idx="408">
                  <c:v>4.368063538986136</c:v>
                </c:pt>
                <c:pt idx="409">
                  <c:v>5.1496952092699502</c:v>
                </c:pt>
                <c:pt idx="410">
                  <c:v>5.8724501673800038</c:v>
                </c:pt>
                <c:pt idx="411">
                  <c:v>6.5283974603372199</c:v>
                </c:pt>
                <c:pt idx="412">
                  <c:v>7.1104918197718776</c:v>
                </c:pt>
                <c:pt idx="413">
                  <c:v>7.6126640062239526</c:v>
                </c:pt>
                <c:pt idx="414">
                  <c:v>8.0299000671919369</c:v>
                </c:pt>
                <c:pt idx="415">
                  <c:v>8.3583042328459811</c:v>
                </c:pt>
                <c:pt idx="416">
                  <c:v>8.5951404473253401</c:v>
                </c:pt>
                <c:pt idx="417">
                  <c:v>8.738848585296374</c:v>
                </c:pt>
                <c:pt idx="418">
                  <c:v>8.7890331371777304</c:v>
                </c:pt>
                <c:pt idx="419">
                  <c:v>8.7464243561483563</c:v>
                </c:pt>
                <c:pt idx="420">
                  <c:v>8.6128142401503318</c:v>
                </c:pt>
                <c:pt idx="421">
                  <c:v>8.3909719327755408</c:v>
                </c:pt>
                <c:pt idx="422">
                  <c:v>8.0845448519123515</c:v>
                </c:pt>
                <c:pt idx="423">
                  <c:v>7.6979528497134559</c:v>
                </c:pt>
                <c:pt idx="424">
                  <c:v>7.2362828570547668</c:v>
                </c:pt>
                <c:pt idx="425">
                  <c:v>6.7051907802065216</c:v>
                </c:pt>
                <c:pt idx="426">
                  <c:v>6.1108160310297643</c:v>
                </c:pt>
                <c:pt idx="427">
                  <c:v>5.4597122012837609</c:v>
                </c:pt>
                <c:pt idx="428">
                  <c:v>4.7587952924452743</c:v>
                </c:pt>
                <c:pt idx="429">
                  <c:v>4.0153088317334387</c:v>
                </c:pt>
                <c:pt idx="430">
                  <c:v>3.2368033472831104</c:v>
                </c:pt>
                <c:pt idx="431">
                  <c:v>2.4311261840043978</c:v>
                </c:pt>
                <c:pt idx="432">
                  <c:v>1.6064165949150573</c:v>
                </c:pt>
                <c:pt idx="433">
                  <c:v>0.77110045839460151</c:v>
                </c:pt>
                <c:pt idx="434">
                  <c:v>-6.612116420998887E-2</c:v>
                </c:pt>
                <c:pt idx="435">
                  <c:v>-0.89629514889775153</c:v>
                </c:pt>
                <c:pt idx="436">
                  <c:v>-1.7102560003150833</c:v>
                </c:pt>
                <c:pt idx="437">
                  <c:v>-2.4986860707002414</c:v>
                </c:pt>
                <c:pt idx="438">
                  <c:v>-3.2521990608199287</c:v>
                </c:pt>
                <c:pt idx="439">
                  <c:v>-3.9614481228899563</c:v>
                </c:pt>
                <c:pt idx="440">
                  <c:v>-4.6172582810255562</c:v>
                </c:pt>
                <c:pt idx="441">
                  <c:v>-5.210781156839194</c:v>
                </c:pt>
                <c:pt idx="442">
                  <c:v>-5.733668239084416</c:v>
                </c:pt>
                <c:pt idx="443">
                  <c:v>-6.1782572593093272</c:v>
                </c:pt>
                <c:pt idx="444">
                  <c:v>-6.5377647672694366</c:v>
                </c:pt>
                <c:pt idx="445">
                  <c:v>-6.8064768697198579</c:v>
                </c:pt>
                <c:pt idx="446">
                  <c:v>-6.9799294275615509</c:v>
                </c:pt>
                <c:pt idx="447">
                  <c:v>-7.0550688964060484</c:v>
                </c:pt>
                <c:pt idx="448">
                  <c:v>-7.0303854862410757</c:v>
                </c:pt>
                <c:pt idx="449">
                  <c:v>-6.9060113929721698</c:v>
                </c:pt>
                <c:pt idx="450">
                  <c:v>-6.6837784307367167</c:v>
                </c:pt>
                <c:pt idx="451">
                  <c:v>-6.3672313263296605</c:v>
                </c:pt>
                <c:pt idx="452">
                  <c:v>-5.9615950383506622</c:v>
                </c:pt>
                <c:pt idx="453">
                  <c:v>-5.473696533329897</c:v>
                </c:pt>
                <c:pt idx="454">
                  <c:v>-4.911843306666662</c:v>
                </c:pt>
                <c:pt idx="455">
                  <c:v>-4.2856624398566128</c:v>
                </c:pt>
                <c:pt idx="456">
                  <c:v>-3.6059050703026276</c:v>
                </c:pt>
                <c:pt idx="457">
                  <c:v>-2.8842218224153302</c:v>
                </c:pt>
                <c:pt idx="458">
                  <c:v>-2.1329150889877693</c:v>
                </c:pt>
                <c:pt idx="459">
                  <c:v>-1.3646741865531842</c:v>
                </c:pt>
                <c:pt idx="460">
                  <c:v>-0.59229948954622447</c:v>
                </c:pt>
                <c:pt idx="461">
                  <c:v>0.17157819070089586</c:v>
                </c:pt>
                <c:pt idx="462">
                  <c:v>0.91477639027061519</c:v>
                </c:pt>
                <c:pt idx="463">
                  <c:v>1.6258308403601629</c:v>
                </c:pt>
                <c:pt idx="464">
                  <c:v>2.2942486687318668</c:v>
                </c:pt>
                <c:pt idx="465">
                  <c:v>2.9107366756541353</c:v>
                </c:pt>
                <c:pt idx="466">
                  <c:v>3.4673960965603179</c:v>
                </c:pt>
                <c:pt idx="467">
                  <c:v>3.9578754300205516</c:v>
                </c:pt>
                <c:pt idx="468">
                  <c:v>4.3774737556274346</c:v>
                </c:pt>
                <c:pt idx="469">
                  <c:v>4.7231886021443295</c:v>
                </c:pt>
                <c:pt idx="470">
                  <c:v>4.9937048551957925</c:v>
                </c:pt>
                <c:pt idx="471">
                  <c:v>5.1893242841000786</c:v>
                </c:pt>
                <c:pt idx="472">
                  <c:v>5.3118387611763813</c:v>
                </c:pt>
                <c:pt idx="473">
                  <c:v>5.3643537993050128</c:v>
                </c:pt>
                <c:pt idx="474">
                  <c:v>5.3510722613378308</c:v>
                </c:pt>
                <c:pt idx="475">
                  <c:v>5.2770506418215044</c:v>
                </c:pt>
                <c:pt idx="476">
                  <c:v>5.1479419104529933</c:v>
                </c:pt>
                <c:pt idx="477">
                  <c:v>4.9697393890435793</c:v>
                </c:pt>
                <c:pt idx="478">
                  <c:v>4.748535489580485</c:v>
                </c:pt>
                <c:pt idx="479">
                  <c:v>4.4903074907495295</c:v>
                </c:pt>
                <c:pt idx="480">
                  <c:v>4.2007400865142612</c:v>
                </c:pt>
                <c:pt idx="481">
                  <c:v>3.8850914760437689</c:v>
                </c:pt>
                <c:pt idx="482">
                  <c:v>3.5481065767033848</c:v>
                </c:pt>
                <c:pt idx="483">
                  <c:v>3.1939777915618839</c:v>
                </c:pt>
                <c:pt idx="484">
                  <c:v>2.8263508801566988</c:v>
                </c:pt>
                <c:pt idx="485">
                  <c:v>2.448371024414878</c:v>
                </c:pt>
                <c:pt idx="486">
                  <c:v>2.0627622471676772</c:v>
                </c:pt>
                <c:pt idx="487">
                  <c:v>1.6719319769105423</c:v>
                </c:pt>
                <c:pt idx="488">
                  <c:v>1.278091749230448</c:v>
                </c:pt>
                <c:pt idx="489">
                  <c:v>0.88338476325170268</c:v>
                </c:pt>
                <c:pt idx="490">
                  <c:v>0.49001120855788904</c:v>
                </c:pt>
                <c:pt idx="491">
                  <c:v>0.10034288150007194</c:v>
                </c:pt>
                <c:pt idx="492">
                  <c:v>-0.28298045592789717</c:v>
                </c:pt>
                <c:pt idx="493">
                  <c:v>-0.65697932131621983</c:v>
                </c:pt>
                <c:pt idx="494">
                  <c:v>-1.0182923132351087</c:v>
                </c:pt>
                <c:pt idx="495">
                  <c:v>-1.3631668828888595</c:v>
                </c:pt>
                <c:pt idx="496">
                  <c:v>-1.6874848722378024</c:v>
                </c:pt>
                <c:pt idx="497">
                  <c:v>-1.9868229563878701</c:v>
                </c:pt>
                <c:pt idx="498">
                  <c:v>-2.2565464833445881</c:v>
                </c:pt>
                <c:pt idx="499">
                  <c:v>-2.4919336120186748</c:v>
                </c:pt>
                <c:pt idx="500">
                  <c:v>-2.6883251629179652</c:v>
                </c:pt>
                <c:pt idx="501">
                  <c:v>-2.8412942586602079</c:v>
                </c:pt>
                <c:pt idx="502">
                  <c:v>-2.9468287014079202</c:v>
                </c:pt>
                <c:pt idx="503">
                  <c:v>-3.0015181603042747</c:v>
                </c:pt>
                <c:pt idx="504">
                  <c:v>-3.0027376748913164</c:v>
                </c:pt>
                <c:pt idx="505">
                  <c:v>-2.9488187640511145</c:v>
                </c:pt>
                <c:pt idx="506">
                  <c:v>-2.8391995886551724</c:v>
                </c:pt>
                <c:pt idx="507">
                  <c:v>-2.6745461613917407</c:v>
                </c:pt>
                <c:pt idx="508">
                  <c:v>-2.4568375190200955</c:v>
                </c:pt>
                <c:pt idx="509">
                  <c:v>-2.1894090324077378</c:v>
                </c:pt>
                <c:pt idx="510">
                  <c:v>-1.8769495820685023</c:v>
                </c:pt>
                <c:pt idx="511">
                  <c:v>-1.5254501024907918</c:v>
                </c:pt>
                <c:pt idx="512">
                  <c:v>-1.1421029244171643</c:v>
                </c:pt>
                <c:pt idx="513">
                  <c:v>-0.73515335123015002</c:v>
                </c:pt>
                <c:pt idx="514">
                  <c:v>-0.31370691586735294</c:v>
                </c:pt>
                <c:pt idx="515">
                  <c:v>0.11250228589275338</c:v>
                </c:pt>
                <c:pt idx="516">
                  <c:v>0.53337496928790573</c:v>
                </c:pt>
                <c:pt idx="517">
                  <c:v>0.93873290869247361</c:v>
                </c:pt>
                <c:pt idx="518">
                  <c:v>1.3186178860759912</c:v>
                </c:pt>
                <c:pt idx="519">
                  <c:v>1.6635921931099613</c:v>
                </c:pt>
                <c:pt idx="520">
                  <c:v>1.9650290182975148</c:v>
                </c:pt>
                <c:pt idx="521">
                  <c:v>2.2153810645442751</c:v>
                </c:pt>
                <c:pt idx="522">
                  <c:v>2.4084163512776375</c:v>
                </c:pt>
                <c:pt idx="523">
                  <c:v>2.5394113815236006</c:v>
                </c:pt>
                <c:pt idx="524">
                  <c:v>2.6052936659973165</c:v>
                </c:pt>
                <c:pt idx="525">
                  <c:v>2.60472790703863</c:v>
                </c:pt>
                <c:pt idx="526">
                  <c:v>2.5381428053161144</c:v>
                </c:pt>
                <c:pt idx="527">
                  <c:v>2.4076982724352005</c:v>
                </c:pt>
                <c:pt idx="528">
                  <c:v>2.2171956034346283</c:v>
                </c:pt>
                <c:pt idx="529">
                  <c:v>1.9719356753747281</c:v>
                </c:pt>
                <c:pt idx="530">
                  <c:v>1.6785323304692226</c:v>
                </c:pt>
                <c:pt idx="531">
                  <c:v>1.344689648028069</c:v>
                </c:pt>
                <c:pt idx="532">
                  <c:v>0.97895277436165873</c:v>
                </c:pt>
                <c:pt idx="533">
                  <c:v>0.59044237016372514</c:v>
                </c:pt>
                <c:pt idx="534">
                  <c:v>0.18858262716744592</c:v>
                </c:pt>
                <c:pt idx="535">
                  <c:v>-0.21716769732721572</c:v>
                </c:pt>
                <c:pt idx="536">
                  <c:v>-0.61757256620696932</c:v>
                </c:pt>
                <c:pt idx="537">
                  <c:v>-1.0038565706305442</c:v>
                </c:pt>
                <c:pt idx="538">
                  <c:v>-1.3679168287213259</c:v>
                </c:pt>
                <c:pt idx="539">
                  <c:v>-1.7025033637511688</c:v>
                </c:pt>
                <c:pt idx="540">
                  <c:v>-2.0013636125471548</c:v>
                </c:pt>
                <c:pt idx="541">
                  <c:v>-2.2593479250993367</c:v>
                </c:pt>
                <c:pt idx="542">
                  <c:v>-2.4724741915239048</c:v>
                </c:pt>
                <c:pt idx="543">
                  <c:v>-2.6379510857236386</c:v>
                </c:pt>
                <c:pt idx="544">
                  <c:v>-2.7541608424639072</c:v>
                </c:pt>
                <c:pt idx="545">
                  <c:v>-2.8206039562558578</c:v>
                </c:pt>
                <c:pt idx="546">
                  <c:v>-2.8378096576323135</c:v>
                </c:pt>
                <c:pt idx="547">
                  <c:v>-2.8072174027911423</c:v>
                </c:pt>
                <c:pt idx="548">
                  <c:v>-2.7310358265284265</c:v>
                </c:pt>
                <c:pt idx="549">
                  <c:v>-2.6120865581195041</c:v>
                </c:pt>
                <c:pt idx="550">
                  <c:v>-2.4536409131378343</c:v>
                </c:pt>
                <c:pt idx="551">
                  <c:v>-2.2592576881318762</c:v>
                </c:pt>
                <c:pt idx="552">
                  <c:v>-2.0326300721176542</c:v>
                </c:pt>
                <c:pt idx="553">
                  <c:v>-1.7774490496949409</c:v>
                </c:pt>
                <c:pt idx="554">
                  <c:v>-1.4972896372422997</c:v>
                </c:pt>
                <c:pt idx="555">
                  <c:v>-1.195524924765434</c:v>
                </c:pt>
                <c:pt idx="556">
                  <c:v>-0.87527127088172541</c:v>
                </c:pt>
                <c:pt idx="557">
                  <c:v>-0.5393662104126391</c:v>
                </c:pt>
                <c:pt idx="558">
                  <c:v>-0.19037877903340761</c:v>
                </c:pt>
                <c:pt idx="559">
                  <c:v>0.16934985904079863</c:v>
                </c:pt>
                <c:pt idx="560">
                  <c:v>0.53763929070570449</c:v>
                </c:pt>
                <c:pt idx="561">
                  <c:v>0.91238153280520162</c:v>
                </c:pt>
                <c:pt idx="562">
                  <c:v>1.2914380068258198</c:v>
                </c:pt>
                <c:pt idx="563">
                  <c:v>1.6725291663671371</c:v>
                </c:pt>
                <c:pt idx="564">
                  <c:v>2.0531246175872084</c:v>
                </c:pt>
                <c:pt idx="565">
                  <c:v>2.4303416441780352</c:v>
                </c:pt>
                <c:pt idx="566">
                  <c:v>2.8008597062527461</c:v>
                </c:pt>
                <c:pt idx="567">
                  <c:v>3.1608577324937328</c:v>
                </c:pt>
                <c:pt idx="568">
                  <c:v>3.5059798975938494</c:v>
                </c:pt>
                <c:pt idx="569">
                  <c:v>3.83133412216822</c:v>
                </c:pt>
                <c:pt idx="570">
                  <c:v>4.1315258186924098</c:v>
                </c:pt>
                <c:pt idx="571">
                  <c:v>4.4007275250100806</c:v>
                </c:pt>
                <c:pt idx="572">
                  <c:v>4.6327831226286333</c:v>
                </c:pt>
                <c:pt idx="573">
                  <c:v>4.8213434515124822</c:v>
                </c:pt>
                <c:pt idx="574">
                  <c:v>4.9600284295017092</c:v>
                </c:pt>
                <c:pt idx="575">
                  <c:v>5.0426093879247516</c:v>
                </c:pt>
                <c:pt idx="576">
                  <c:v>5.0632043468221468</c:v>
                </c:pt>
                <c:pt idx="577">
                  <c:v>5.0164784532869389</c:v>
                </c:pt>
                <c:pt idx="578">
                  <c:v>4.8978418269057613</c:v>
                </c:pt>
                <c:pt idx="579">
                  <c:v>4.7036375848176553</c:v>
                </c:pt>
                <c:pt idx="580">
                  <c:v>4.431313779391175</c:v>
                </c:pt>
                <c:pt idx="581">
                  <c:v>4.0795742605549457</c:v>
                </c:pt>
                <c:pt idx="582">
                  <c:v>3.6485048972275744</c:v>
                </c:pt>
                <c:pt idx="583">
                  <c:v>3.1396729788089699</c:v>
                </c:pt>
                <c:pt idx="584">
                  <c:v>2.5561987705308824</c:v>
                </c:pt>
                <c:pt idx="585">
                  <c:v>1.9027989502647882</c:v>
                </c:pt>
                <c:pt idx="586">
                  <c:v>1.1858018947696198</c:v>
                </c:pt>
                <c:pt idx="587">
                  <c:v>0.413134454052768</c:v>
                </c:pt>
                <c:pt idx="588">
                  <c:v>-0.40572098638469134</c:v>
                </c:pt>
                <c:pt idx="589">
                  <c:v>-1.2598015772374866</c:v>
                </c:pt>
                <c:pt idx="590">
                  <c:v>-2.1367749763932773</c:v>
                </c:pt>
                <c:pt idx="591">
                  <c:v>-3.0230911330388484</c:v>
                </c:pt>
                <c:pt idx="592">
                  <c:v>-3.9041803513893147</c:v>
                </c:pt>
                <c:pt idx="593">
                  <c:v>-4.764702666228918</c:v>
                </c:pt>
                <c:pt idx="594">
                  <c:v>-5.5888517957757964</c:v>
                </c:pt>
                <c:pt idx="595">
                  <c:v>-6.3607136333632983</c:v>
                </c:pt>
                <c:pt idx="596">
                  <c:v>-7.0646744233022787</c:v>
                </c:pt>
                <c:pt idx="597">
                  <c:v>-7.6858677481519031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3-4781-A7AF-0593F63B7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excel'!$Q$3:$Q$599</c:f>
              <c:numCache>
                <c:formatCode>General</c:formatCode>
                <c:ptCount val="597"/>
                <c:pt idx="0">
                  <c:v>-16.477333005276776</c:v>
                </c:pt>
                <c:pt idx="1">
                  <c:v>-4.0457258013294073</c:v>
                </c:pt>
                <c:pt idx="2">
                  <c:v>8.5424550740333469</c:v>
                </c:pt>
                <c:pt idx="3">
                  <c:v>21.002286560424032</c:v>
                </c:pt>
                <c:pt idx="4">
                  <c:v>33.05808743724991</c:v>
                </c:pt>
                <c:pt idx="5">
                  <c:v>44.455716287260074</c:v>
                </c:pt>
                <c:pt idx="6">
                  <c:v>54.973154400301134</c:v>
                </c:pt>
                <c:pt idx="7">
                  <c:v>64.428521923223357</c:v>
                </c:pt>
                <c:pt idx="8">
                  <c:v>72.684997003920671</c:v>
                </c:pt>
                <c:pt idx="9">
                  <c:v>79.652477161393904</c:v>
                </c:pt>
                <c:pt idx="10">
                  <c:v>85.286175328783656</c:v>
                </c:pt>
                <c:pt idx="11">
                  <c:v>89.582627693515946</c:v>
                </c:pt>
                <c:pt idx="12">
                  <c:v>92.573774299305612</c:v>
                </c:pt>
                <c:pt idx="13">
                  <c:v>94.319847382674226</c:v>
                </c:pt>
                <c:pt idx="14">
                  <c:v>94.901779470177871</c:v>
                </c:pt>
                <c:pt idx="15">
                  <c:v>94.413747495120376</c:v>
                </c:pt>
                <c:pt idx="16">
                  <c:v>92.956331951093873</c:v>
                </c:pt>
                <c:pt idx="17">
                  <c:v>90.630619652204388</c:v>
                </c:pt>
                <c:pt idx="18">
                  <c:v>87.53343645143444</c:v>
                </c:pt>
                <c:pt idx="19">
                  <c:v>83.753776810817186</c:v>
                </c:pt>
                <c:pt idx="20">
                  <c:v>79.370405444708268</c:v>
                </c:pt>
                <c:pt idx="21">
                  <c:v>74.450542379547898</c:v>
                </c:pt>
                <c:pt idx="22">
                  <c:v>69.049502702855648</c:v>
                </c:pt>
                <c:pt idx="23">
                  <c:v>63.21114023125152</c:v>
                </c:pt>
                <c:pt idx="24">
                  <c:v>56.968934706500747</c:v>
                </c:pt>
                <c:pt idx="25">
                  <c:v>50.347560935839063</c:v>
                </c:pt>
                <c:pt idx="26">
                  <c:v>43.364781963394599</c:v>
                </c:pt>
                <c:pt idx="27">
                  <c:v>36.033516377859165</c:v>
                </c:pt>
                <c:pt idx="28">
                  <c:v>28.363941753678304</c:v>
                </c:pt>
                <c:pt idx="29">
                  <c:v>20.365512481618218</c:v>
                </c:pt>
                <c:pt idx="30">
                  <c:v>12.048792435093457</c:v>
                </c:pt>
                <c:pt idx="31">
                  <c:v>3.4270306039422658</c:v>
                </c:pt>
                <c:pt idx="32">
                  <c:v>-5.4825586280343153</c:v>
                </c:pt>
                <c:pt idx="33">
                  <c:v>-14.657810386163218</c:v>
                </c:pt>
                <c:pt idx="34">
                  <c:v>-24.070878950088112</c:v>
                </c:pt>
                <c:pt idx="35">
                  <c:v>-33.687680714993697</c:v>
                </c:pt>
                <c:pt idx="36">
                  <c:v>-43.467392626473462</c:v>
                </c:pt>
                <c:pt idx="37">
                  <c:v>-53.361858619581668</c:v>
                </c:pt>
                <c:pt idx="38">
                  <c:v>-63.314738349194819</c:v>
                </c:pt>
                <c:pt idx="39">
                  <c:v>-73.260229640489285</c:v>
                </c:pt>
                <c:pt idx="40">
                  <c:v>-83.121212585477977</c:v>
                </c:pt>
                <c:pt idx="41">
                  <c:v>-92.806704445587343</c:v>
                </c:pt>
                <c:pt idx="42">
                  <c:v>-102.20858653002995</c:v>
                </c:pt>
                <c:pt idx="43">
                  <c:v>-111.19767340645858</c:v>
                </c:pt>
                <c:pt idx="44">
                  <c:v>-119.61934894144268</c:v>
                </c:pt>
                <c:pt idx="45">
                  <c:v>-127.28919690223776</c:v>
                </c:pt>
                <c:pt idx="46">
                  <c:v>-133.98930565763604</c:v>
                </c:pt>
                <c:pt idx="47">
                  <c:v>-139.46621193792737</c:v>
                </c:pt>
                <c:pt idx="48">
                  <c:v>-143.43173312100711</c:v>
                </c:pt>
                <c:pt idx="49">
                  <c:v>-145.5681549315164</c:v>
                </c:pt>
                <c:pt idx="50">
                  <c:v>-145.53929107093552</c:v>
                </c:pt>
                <c:pt idx="51">
                  <c:v>-143.00868361759325</c:v>
                </c:pt>
                <c:pt idx="52">
                  <c:v>-137.66553210399553</c:v>
                </c:pt>
                <c:pt idx="53">
                  <c:v>-129.25773736742497</c:v>
                </c:pt>
                <c:pt idx="54">
                  <c:v>-117.62975170716228</c:v>
                </c:pt>
                <c:pt idx="55">
                  <c:v>-102.76096657391923</c:v>
                </c:pt>
                <c:pt idx="56">
                  <c:v>-84.798599591354929</c:v>
                </c:pt>
                <c:pt idx="57">
                  <c:v>-64.078103270780829</c:v>
                </c:pt>
                <c:pt idx="58">
                  <c:v>-41.124647210377226</c:v>
                </c:pt>
                <c:pt idx="59">
                  <c:v>-16.631583107933551</c:v>
                </c:pt>
                <c:pt idx="60">
                  <c:v>8.5842081543051698</c:v>
                </c:pt>
                <c:pt idx="61">
                  <c:v>33.645422342079627</c:v>
                </c:pt>
                <c:pt idx="62">
                  <c:v>57.68701441129204</c:v>
                </c:pt>
                <c:pt idx="63">
                  <c:v>79.927258449829736</c:v>
                </c:pt>
                <c:pt idx="64">
                  <c:v>99.726335064037556</c:v>
                </c:pt>
                <c:pt idx="65">
                  <c:v>116.62450888459799</c:v>
                </c:pt>
                <c:pt idx="66">
                  <c:v>130.35646958046416</c:v>
                </c:pt>
                <c:pt idx="67">
                  <c:v>140.84313176805563</c:v>
                </c:pt>
                <c:pt idx="68">
                  <c:v>148.16585866208152</c:v>
                </c:pt>
                <c:pt idx="69">
                  <c:v>152.52998360922211</c:v>
                </c:pt>
                <c:pt idx="70">
                  <c:v>154.22460626635774</c:v>
                </c:pt>
                <c:pt idx="71">
                  <c:v>153.58440085196847</c:v>
                </c:pt>
                <c:pt idx="72">
                  <c:v>150.95726291520373</c:v>
                </c:pt>
                <c:pt idx="73">
                  <c:v>146.67965744830011</c:v>
                </c:pt>
                <c:pt idx="74">
                  <c:v>141.05992188415303</c:v>
                </c:pt>
                <c:pt idx="75">
                  <c:v>134.36869685176654</c:v>
                </c:pt>
                <c:pt idx="76">
                  <c:v>126.83509534762969</c:v>
                </c:pt>
                <c:pt idx="77">
                  <c:v>118.64706585043076</c:v>
                </c:pt>
                <c:pt idx="78">
                  <c:v>109.95451449885947</c:v>
                </c:pt>
                <c:pt idx="79">
                  <c:v>100.87399709235667</c:v>
                </c:pt>
                <c:pt idx="80">
                  <c:v>91.494078527424307</c:v>
                </c:pt>
                <c:pt idx="81">
                  <c:v>81.880728425656187</c:v>
                </c:pt>
                <c:pt idx="82">
                  <c:v>72.082347143269828</c:v>
                </c:pt>
                <c:pt idx="83">
                  <c:v>62.13419012476183</c:v>
                </c:pt>
                <c:pt idx="84">
                  <c:v>52.062082920718467</c:v>
                </c:pt>
                <c:pt idx="85">
                  <c:v>41.885404017640091</c:v>
                </c:pt>
                <c:pt idx="86">
                  <c:v>31.619368191456108</c:v>
                </c:pt>
                <c:pt idx="87">
                  <c:v>21.276678722462719</c:v>
                </c:pt>
                <c:pt idx="88">
                  <c:v>10.868639879208812</c:v>
                </c:pt>
                <c:pt idx="89">
                  <c:v>0.40583689460411254</c:v>
                </c:pt>
                <c:pt idx="90">
                  <c:v>-10.101497088940462</c:v>
                </c:pt>
                <c:pt idx="91">
                  <c:v>-20.643297446385361</c:v>
                </c:pt>
                <c:pt idx="92">
                  <c:v>-31.209528516818843</c:v>
                </c:pt>
                <c:pt idx="93">
                  <c:v>-41.789939784533651</c:v>
                </c:pt>
                <c:pt idx="94">
                  <c:v>-52.373560787093396</c:v>
                </c:pt>
                <c:pt idx="95">
                  <c:v>-62.94777004787133</c:v>
                </c:pt>
                <c:pt idx="96">
                  <c:v>-73.496767568237502</c:v>
                </c:pt>
                <c:pt idx="97">
                  <c:v>-83.999278719180026</c:v>
                </c:pt>
                <c:pt idx="98">
                  <c:v>-94.425323229770868</c:v>
                </c:pt>
                <c:pt idx="99">
                  <c:v>-104.7319035908903</c:v>
                </c:pt>
                <c:pt idx="100">
                  <c:v>-114.85751252642908</c:v>
                </c:pt>
                <c:pt idx="101">
                  <c:v>-124.71544381570173</c:v>
                </c:pt>
                <c:pt idx="102">
                  <c:v>-134.18603556050374</c:v>
                </c:pt>
                <c:pt idx="103">
                  <c:v>-143.10820089015124</c:v>
                </c:pt>
                <c:pt idx="104">
                  <c:v>-151.27093133420973</c:v>
                </c:pt>
                <c:pt idx="105">
                  <c:v>-158.40590105701514</c:v>
                </c:pt>
                <c:pt idx="106">
                  <c:v>-164.18284128075601</c:v>
                </c:pt>
                <c:pt idx="107">
                  <c:v>-168.20992625901107</c:v>
                </c:pt>
                <c:pt idx="108">
                  <c:v>-170.04187889469566</c:v>
                </c:pt>
                <c:pt idx="109">
                  <c:v>-169.19863532798661</c:v>
                </c:pt>
                <c:pt idx="110">
                  <c:v>-165.19690045079065</c:v>
                </c:pt>
                <c:pt idx="111">
                  <c:v>-157.59546264592183</c:v>
                </c:pt>
                <c:pt idx="112">
                  <c:v>-146.05252892853804</c:v>
                </c:pt>
                <c:pt idx="113">
                  <c:v>-130.38973107212993</c:v>
                </c:pt>
                <c:pt idx="114">
                  <c:v>-110.65350208644142</c:v>
                </c:pt>
                <c:pt idx="115">
                  <c:v>-87.161455876084773</c:v>
                </c:pt>
                <c:pt idx="116">
                  <c:v>-60.520760242816735</c:v>
                </c:pt>
                <c:pt idx="117">
                  <c:v>-31.608515660980611</c:v>
                </c:pt>
                <c:pt idx="118">
                  <c:v>-1.5110130388100969</c:v>
                </c:pt>
                <c:pt idx="119">
                  <c:v>28.571972744611852</c:v>
                </c:pt>
                <c:pt idx="120">
                  <c:v>57.442789624934385</c:v>
                </c:pt>
                <c:pt idx="121">
                  <c:v>84.020966039080463</c:v>
                </c:pt>
                <c:pt idx="122">
                  <c:v>107.43744882459185</c:v>
                </c:pt>
                <c:pt idx="123">
                  <c:v>127.0934204391057</c:v>
                </c:pt>
                <c:pt idx="124">
                  <c:v>142.67809790964213</c:v>
                </c:pt>
                <c:pt idx="125">
                  <c:v>154.1490961319592</c:v>
                </c:pt>
                <c:pt idx="126">
                  <c:v>161.68556666671117</c:v>
                </c:pt>
                <c:pt idx="127">
                  <c:v>165.62709742674281</c:v>
                </c:pt>
                <c:pt idx="128">
                  <c:v>166.41053849996317</c:v>
                </c:pt>
                <c:pt idx="129">
                  <c:v>164.51378259245095</c:v>
                </c:pt>
                <c:pt idx="130">
                  <c:v>160.41159712536734</c:v>
                </c:pt>
                <c:pt idx="131">
                  <c:v>154.54506744261985</c:v>
                </c:pt>
                <c:pt idx="132">
                  <c:v>147.30368649944458</c:v>
                </c:pt>
                <c:pt idx="133">
                  <c:v>139.01773247803348</c:v>
                </c:pt>
                <c:pt idx="134">
                  <c:v>129.95811203425916</c:v>
                </c:pt>
                <c:pt idx="135">
                  <c:v>120.34099944574066</c:v>
                </c:pt>
                <c:pt idx="136">
                  <c:v>110.3350726607262</c:v>
                </c:pt>
                <c:pt idx="137">
                  <c:v>100.0697159212058</c:v>
                </c:pt>
                <c:pt idx="138">
                  <c:v>89.643093176136276</c:v>
                </c:pt>
                <c:pt idx="139">
                  <c:v>79.129435069500445</c:v>
                </c:pt>
                <c:pt idx="140">
                  <c:v>68.585210615372802</c:v>
                </c:pt>
                <c:pt idx="141">
                  <c:v>58.054081958212279</c:v>
                </c:pt>
                <c:pt idx="142">
                  <c:v>47.570687786775125</c:v>
                </c:pt>
                <c:pt idx="143">
                  <c:v>37.16338888504621</c:v>
                </c:pt>
                <c:pt idx="144">
                  <c:v>26.856156107817881</c:v>
                </c:pt>
                <c:pt idx="145">
                  <c:v>16.66979990403307</c:v>
                </c:pt>
                <c:pt idx="146">
                  <c:v>6.6227417565390372</c:v>
                </c:pt>
                <c:pt idx="147">
                  <c:v>-3.2684836274512938</c:v>
                </c:pt>
                <c:pt idx="148">
                  <c:v>-12.988825587467279</c:v>
                </c:pt>
                <c:pt idx="149">
                  <c:v>-22.524269158511231</c:v>
                </c:pt>
                <c:pt idx="150">
                  <c:v>-31.861224103574781</c:v>
                </c:pt>
                <c:pt idx="151">
                  <c:v>-40.985664076810345</c:v>
                </c:pt>
                <c:pt idx="152">
                  <c:v>-49.881958990268238</c:v>
                </c:pt>
                <c:pt idx="153">
                  <c:v>-58.531373768656934</c:v>
                </c:pt>
                <c:pt idx="154">
                  <c:v>-66.910236234258235</c:v>
                </c:pt>
                <c:pt idx="155">
                  <c:v>-74.9878068669979</c:v>
                </c:pt>
                <c:pt idx="156">
                  <c:v>-82.723914746663638</c:v>
                </c:pt>
                <c:pt idx="157">
                  <c:v>-90.066459778475078</c:v>
                </c:pt>
                <c:pt idx="158">
                  <c:v>-96.948923457579099</c:v>
                </c:pt>
                <c:pt idx="159">
                  <c:v>-103.28808082590135</c:v>
                </c:pt>
                <c:pt idx="160">
                  <c:v>-108.98216595675484</c:v>
                </c:pt>
                <c:pt idx="161">
                  <c:v>-113.90980886028261</c:v>
                </c:pt>
                <c:pt idx="162">
                  <c:v>-117.93012666672219</c:v>
                </c:pt>
                <c:pt idx="163">
                  <c:v>-120.88440334372078</c:v>
                </c:pt>
                <c:pt idx="164">
                  <c:v>-122.59980969842445</c:v>
                </c:pt>
                <c:pt idx="165">
                  <c:v>-122.89557442334217</c:v>
                </c:pt>
                <c:pt idx="166">
                  <c:v>-121.59188807633775</c:v>
                </c:pt>
                <c:pt idx="167">
                  <c:v>-118.52158152617689</c:v>
                </c:pt>
                <c:pt idx="168">
                  <c:v>-113.54425804205395</c:v>
                </c:pt>
                <c:pt idx="169">
                  <c:v>-106.56208952294992</c:v>
                </c:pt>
                <c:pt idx="170">
                  <c:v>-97.535966756889366</c:v>
                </c:pt>
                <c:pt idx="171">
                  <c:v>-86.500214463908449</c:v>
                </c:pt>
                <c:pt idx="172">
                  <c:v>-73.573773462412234</c:v>
                </c:pt>
                <c:pt idx="173">
                  <c:v>-58.965746565739941</c:v>
                </c:pt>
                <c:pt idx="174">
                  <c:v>-42.973600204760189</c:v>
                </c:pt>
                <c:pt idx="175">
                  <c:v>-25.973129469215404</c:v>
                </c:pt>
                <c:pt idx="176">
                  <c:v>-8.4004311709988873</c:v>
                </c:pt>
                <c:pt idx="177">
                  <c:v>9.2726145210851385</c:v>
                </c:pt>
                <c:pt idx="178">
                  <c:v>26.566756992524905</c:v>
                </c:pt>
                <c:pt idx="179">
                  <c:v>43.024410907836618</c:v>
                </c:pt>
                <c:pt idx="180">
                  <c:v>58.235960882485166</c:v>
                </c:pt>
                <c:pt idx="181">
                  <c:v>71.860510484537343</c:v>
                </c:pt>
                <c:pt idx="182">
                  <c:v>83.639250427553876</c:v>
                </c:pt>
                <c:pt idx="183">
                  <c:v>93.400843747424915</c:v>
                </c:pt>
                <c:pt idx="184">
                  <c:v>101.05939306376665</c:v>
                </c:pt>
                <c:pt idx="185">
                  <c:v>106.60644467753738</c:v>
                </c:pt>
                <c:pt idx="186">
                  <c:v>110.09897502544011</c:v>
                </c:pt>
                <c:pt idx="187">
                  <c:v>111.64538990519841</c:v>
                </c:pt>
                <c:pt idx="188">
                  <c:v>111.39132795994703</c:v>
                </c:pt>
                <c:pt idx="189">
                  <c:v>109.50662225457584</c:v>
                </c:pt>
                <c:pt idx="190">
                  <c:v>106.17426525567357</c:v>
                </c:pt>
                <c:pt idx="191">
                  <c:v>101.58174594727319</c:v>
                </c:pt>
                <c:pt idx="192">
                  <c:v>95.914745575293296</c:v>
                </c:pt>
                <c:pt idx="193">
                  <c:v>89.352915713691104</c:v>
                </c:pt>
                <c:pt idx="194">
                  <c:v>82.067317810670176</c:v>
                </c:pt>
                <c:pt idx="195">
                  <c:v>74.219056544494563</c:v>
                </c:pt>
                <c:pt idx="196">
                  <c:v>65.958664558121484</c:v>
                </c:pt>
                <c:pt idx="197">
                  <c:v>57.42586831730965</c:v>
                </c:pt>
                <c:pt idx="198">
                  <c:v>48.749459678330417</c:v>
                </c:pt>
                <c:pt idx="199">
                  <c:v>40.047100683056215</c:v>
                </c:pt>
                <c:pt idx="200">
                  <c:v>31.42498482573701</c:v>
                </c:pt>
                <c:pt idx="201">
                  <c:v>22.977360432174255</c:v>
                </c:pt>
                <c:pt idx="202">
                  <c:v>14.785984397154722</c:v>
                </c:pt>
                <c:pt idx="203">
                  <c:v>6.9196151102545542</c:v>
                </c:pt>
                <c:pt idx="204">
                  <c:v>-0.56632796958180232</c:v>
                </c:pt>
                <c:pt idx="205">
                  <c:v>-7.6298136121116062</c:v>
                </c:pt>
                <c:pt idx="206">
                  <c:v>-14.241852395588241</c:v>
                </c:pt>
                <c:pt idx="207">
                  <c:v>-20.385684953006855</c:v>
                </c:pt>
                <c:pt idx="208">
                  <c:v>-26.055477287187138</c:v>
                </c:pt>
                <c:pt idx="209">
                  <c:v>-31.254543195230845</c:v>
                </c:pt>
                <c:pt idx="210">
                  <c:v>-35.993157588768973</c:v>
                </c:pt>
                <c:pt idx="211">
                  <c:v>-40.286065196147469</c:v>
                </c:pt>
                <c:pt idx="212">
                  <c:v>-44.14981870577482</c:v>
                </c:pt>
                <c:pt idx="213">
                  <c:v>-47.600100991777424</c:v>
                </c:pt>
                <c:pt idx="214">
                  <c:v>-50.649194011812462</c:v>
                </c:pt>
                <c:pt idx="215">
                  <c:v>-53.303754790957917</c:v>
                </c:pt>
                <c:pt idx="216">
                  <c:v>-55.563045588837753</c:v>
                </c:pt>
                <c:pt idx="217">
                  <c:v>-57.417744899140388</c:v>
                </c:pt>
                <c:pt idx="218">
                  <c:v>-58.849437204392729</c:v>
                </c:pt>
                <c:pt idx="219">
                  <c:v>-59.830846738117785</c:v>
                </c:pt>
                <c:pt idx="220">
                  <c:v>-60.326842902140221</c:v>
                </c:pt>
                <c:pt idx="221">
                  <c:v>-60.296205206432106</c:v>
                </c:pt>
                <c:pt idx="222">
                  <c:v>-59.694093432128831</c:v>
                </c:pt>
                <c:pt idx="223">
                  <c:v>-58.475125887219342</c:v>
                </c:pt>
                <c:pt idx="224">
                  <c:v>-56.596926166478646</c:v>
                </c:pt>
                <c:pt idx="225">
                  <c:v>-54.023958602478771</c:v>
                </c:pt>
                <c:pt idx="226">
                  <c:v>-50.731438073804824</c:v>
                </c:pt>
                <c:pt idx="227">
                  <c:v>-46.709073442896724</c:v>
                </c:pt>
                <c:pt idx="228">
                  <c:v>-41.964391283451405</c:v>
                </c:pt>
                <c:pt idx="229">
                  <c:v>-36.525390164911073</c:v>
                </c:pt>
                <c:pt idx="230">
                  <c:v>-30.44230015943177</c:v>
                </c:pt>
                <c:pt idx="231">
                  <c:v>-23.788267771723213</c:v>
                </c:pt>
                <c:pt idx="232">
                  <c:v>-16.658852770208284</c:v>
                </c:pt>
                <c:pt idx="233">
                  <c:v>-9.1703046652699776</c:v>
                </c:pt>
                <c:pt idx="234">
                  <c:v>-1.4566772106323707</c:v>
                </c:pt>
                <c:pt idx="235">
                  <c:v>6.3340724807686763</c:v>
                </c:pt>
                <c:pt idx="236">
                  <c:v>14.044776804194292</c:v>
                </c:pt>
                <c:pt idx="237">
                  <c:v>21.514263930508868</c:v>
                </c:pt>
                <c:pt idx="238">
                  <c:v>28.58277212656532</c:v>
                </c:pt>
                <c:pt idx="239">
                  <c:v>35.097270899562304</c:v>
                </c:pt>
                <c:pt idx="240">
                  <c:v>40.916419592765472</c:v>
                </c:pt>
                <c:pt idx="241">
                  <c:v>45.91494990650601</c:v>
                </c:pt>
                <c:pt idx="242">
                  <c:v>49.987324935225459</c:v>
                </c:pt>
                <c:pt idx="243">
                  <c:v>53.050597946040035</c:v>
                </c:pt>
                <c:pt idx="244">
                  <c:v>55.046454677167354</c:v>
                </c:pt>
                <c:pt idx="245">
                  <c:v>55.942470365562457</c:v>
                </c:pt>
                <c:pt idx="246">
                  <c:v>55.732639508574934</c:v>
                </c:pt>
                <c:pt idx="247">
                  <c:v>54.437245404931247</c:v>
                </c:pt>
                <c:pt idx="248">
                  <c:v>52.102129441647953</c:v>
                </c:pt>
                <c:pt idx="249">
                  <c:v>48.797403596414561</c:v>
                </c:pt>
                <c:pt idx="250">
                  <c:v>44.615630487232224</c:v>
                </c:pt>
                <c:pt idx="251">
                  <c:v>39.669480432424322</c:v>
                </c:pt>
                <c:pt idx="252">
                  <c:v>34.088869867268428</c:v>
                </c:pt>
                <c:pt idx="253">
                  <c:v>28.017592925798613</c:v>
                </c:pt>
                <c:pt idx="254">
                  <c:v>21.609479353833688</c:v>
                </c:pt>
                <c:pt idx="255">
                  <c:v>15.024143776146277</c:v>
                </c:pt>
                <c:pt idx="256">
                  <c:v>8.4224302843734371</c:v>
                </c:pt>
                <c:pt idx="257">
                  <c:v>1.9616955047189388</c:v>
                </c:pt>
                <c:pt idx="258">
                  <c:v>-4.2088926208299284</c:v>
                </c:pt>
                <c:pt idx="259">
                  <c:v>-9.952841117291424</c:v>
                </c:pt>
                <c:pt idx="260">
                  <c:v>-15.150396666903079</c:v>
                </c:pt>
                <c:pt idx="261">
                  <c:v>-19.701992308858181</c:v>
                </c:pt>
                <c:pt idx="262">
                  <c:v>-23.530906490747189</c:v>
                </c:pt>
                <c:pt idx="263">
                  <c:v>-26.585005370080477</c:v>
                </c:pt>
                <c:pt idx="264">
                  <c:v>-28.837489754845297</c:v>
                </c:pt>
                <c:pt idx="265">
                  <c:v>-30.286623069533629</c:v>
                </c:pt>
                <c:pt idx="266">
                  <c:v>-30.954472120171932</c:v>
                </c:pt>
                <c:pt idx="267">
                  <c:v>-30.884742599305003</c:v>
                </c:pt>
                <c:pt idx="268">
                  <c:v>-30.139835197017277</c:v>
                </c:pt>
                <c:pt idx="269">
                  <c:v>-28.797281272419703</c:v>
                </c:pt>
                <c:pt idx="270">
                  <c:v>-26.945741026472323</c:v>
                </c:pt>
                <c:pt idx="271">
                  <c:v>-24.680759752691905</c:v>
                </c:pt>
                <c:pt idx="272">
                  <c:v>-22.100481030512604</c:v>
                </c:pt>
                <c:pt idx="273">
                  <c:v>-19.301509771905863</c:v>
                </c:pt>
                <c:pt idx="274">
                  <c:v>-16.375103706182873</c:v>
                </c:pt>
                <c:pt idx="275">
                  <c:v>-13.403851081886108</c:v>
                </c:pt>
                <c:pt idx="276">
                  <c:v>-10.458964914795382</c:v>
                </c:pt>
                <c:pt idx="277">
                  <c:v>-7.598292819431828</c:v>
                </c:pt>
                <c:pt idx="278">
                  <c:v>-4.8651060736712415</c:v>
                </c:pt>
                <c:pt idx="279">
                  <c:v>-2.2876951067403195</c:v>
                </c:pt>
                <c:pt idx="280">
                  <c:v>0.12023851738736141</c:v>
                </c:pt>
                <c:pt idx="281">
                  <c:v>2.3584393994051087</c:v>
                </c:pt>
                <c:pt idx="282">
                  <c:v>4.4382832666800835</c:v>
                </c:pt>
                <c:pt idx="283">
                  <c:v>6.3803969776327136</c:v>
                </c:pt>
                <c:pt idx="284">
                  <c:v>8.2118444676255429</c:v>
                </c:pt>
                <c:pt idx="285">
                  <c:v>9.9630266542706458</c:v>
                </c:pt>
                <c:pt idx="286">
                  <c:v>11.664454556269586</c:v>
                </c:pt>
                <c:pt idx="287">
                  <c:v>13.343558086599941</c:v>
                </c:pt>
                <c:pt idx="288">
                  <c:v>15.021690402105543</c:v>
                </c:pt>
                <c:pt idx="289">
                  <c:v>16.711477732843665</c:v>
                </c:pt>
                <c:pt idx="290">
                  <c:v>18.414649327735269</c:v>
                </c:pt>
                <c:pt idx="291">
                  <c:v>20.12046136717909</c:v>
                </c:pt>
                <c:pt idx="292">
                  <c:v>21.804804558021615</c:v>
                </c:pt>
                <c:pt idx="293">
                  <c:v>23.430057002321668</c:v>
                </c:pt>
                <c:pt idx="294">
                  <c:v>24.945714972471862</c:v>
                </c:pt>
                <c:pt idx="295">
                  <c:v>26.289803337420157</c:v>
                </c:pt>
                <c:pt idx="296">
                  <c:v>27.39103606375744</c:v>
                </c:pt>
                <c:pt idx="297">
                  <c:v>28.171666465404112</c:v>
                </c:pt>
                <c:pt idx="298">
                  <c:v>28.55093481753206</c:v>
                </c:pt>
                <c:pt idx="299">
                  <c:v>28.44899108820584</c:v>
                </c:pt>
                <c:pt idx="300">
                  <c:v>27.791139536096473</c:v>
                </c:pt>
                <c:pt idx="301">
                  <c:v>26.512224492617182</c:v>
                </c:pt>
                <c:pt idx="302">
                  <c:v>24.560951347836081</c:v>
                </c:pt>
                <c:pt idx="303">
                  <c:v>21.903918830608998</c:v>
                </c:pt>
                <c:pt idx="304">
                  <c:v>18.529129138657023</c:v>
                </c:pt>
                <c:pt idx="305">
                  <c:v>14.448746456999285</c:v>
                </c:pt>
                <c:pt idx="306">
                  <c:v>9.7008950248525245</c:v>
                </c:pt>
                <c:pt idx="307">
                  <c:v>4.3503257195965501</c:v>
                </c:pt>
                <c:pt idx="308">
                  <c:v>-1.5121618749124133</c:v>
                </c:pt>
                <c:pt idx="309">
                  <c:v>-7.7715829555801283</c:v>
                </c:pt>
                <c:pt idx="310">
                  <c:v>-14.291873456902943</c:v>
                </c:pt>
                <c:pt idx="311">
                  <c:v>-20.920110112773539</c:v>
                </c:pt>
                <c:pt idx="312">
                  <c:v>-27.491637173583172</c:v>
                </c:pt>
                <c:pt idx="313">
                  <c:v>-33.835829185117895</c:v>
                </c:pt>
                <c:pt idx="314">
                  <c:v>-39.782180367636421</c:v>
                </c:pt>
                <c:pt idx="315">
                  <c:v>-45.166398742571396</c:v>
                </c:pt>
                <c:pt idx="316">
                  <c:v>-49.8361995921546</c:v>
                </c:pt>
                <c:pt idx="317">
                  <c:v>-53.656532185282039</c:v>
                </c:pt>
                <c:pt idx="318">
                  <c:v>-56.514029753341127</c:v>
                </c:pt>
                <c:pt idx="319">
                  <c:v>-58.320536901923006</c:v>
                </c:pt>
                <c:pt idx="320">
                  <c:v>-59.015631291608067</c:v>
                </c:pt>
                <c:pt idx="321">
                  <c:v>-58.568111801229421</c:v>
                </c:pt>
                <c:pt idx="322">
                  <c:v>-56.97646916635599</c:v>
                </c:pt>
                <c:pt idx="323">
                  <c:v>-54.268385798942688</c:v>
                </c:pt>
                <c:pt idx="324">
                  <c:v>-50.499332514057215</c:v>
                </c:pt>
                <c:pt idx="325">
                  <c:v>-45.75034336253367</c:v>
                </c:pt>
                <c:pt idx="326">
                  <c:v>-40.125061364266102</c:v>
                </c:pt>
                <c:pt idx="327">
                  <c:v>-33.746160138290286</c:v>
                </c:pt>
                <c:pt idx="328">
                  <c:v>-26.751261668731374</c:v>
                </c:pt>
                <c:pt idx="329">
                  <c:v>-19.288488494938477</c:v>
                </c:pt>
                <c:pt idx="330">
                  <c:v>-11.511807258910121</c:v>
                </c:pt>
                <c:pt idx="331">
                  <c:v>-3.5763362625046944</c:v>
                </c:pt>
                <c:pt idx="332">
                  <c:v>4.3662009227072449</c:v>
                </c:pt>
                <c:pt idx="333">
                  <c:v>12.171694423630568</c:v>
                </c:pt>
                <c:pt idx="334">
                  <c:v>19.707371075198992</c:v>
                </c:pt>
                <c:pt idx="335">
                  <c:v>26.854877192449816</c:v>
                </c:pt>
                <c:pt idx="336">
                  <c:v>33.512612028000405</c:v>
                </c:pt>
                <c:pt idx="337">
                  <c:v>39.597244803159462</c:v>
                </c:pt>
                <c:pt idx="338">
                  <c:v>45.044393080710961</c:v>
                </c:pt>
                <c:pt idx="339">
                  <c:v>49.808484285178487</c:v>
                </c:pt>
                <c:pt idx="340">
                  <c:v>53.861861107053294</c:v>
                </c:pt>
                <c:pt idx="341">
                  <c:v>57.193223366457808</c:v>
                </c:pt>
                <c:pt idx="342">
                  <c:v>59.80552277085885</c:v>
                </c:pt>
                <c:pt idx="343">
                  <c:v>61.713442299280217</c:v>
                </c:pt>
                <c:pt idx="344">
                  <c:v>62.940601016109099</c:v>
                </c:pt>
                <c:pt idx="345">
                  <c:v>63.516628435158552</c:v>
                </c:pt>
                <c:pt idx="346">
                  <c:v>63.474253071728882</c:v>
                </c:pt>
                <c:pt idx="347">
                  <c:v>62.846547317511373</c:v>
                </c:pt>
                <c:pt idx="348">
                  <c:v>61.664467307292149</c:v>
                </c:pt>
                <c:pt idx="349">
                  <c:v>59.954819573201902</c:v>
                </c:pt>
                <c:pt idx="350">
                  <c:v>57.738776440743173</c:v>
                </c:pt>
                <c:pt idx="351">
                  <c:v>55.031045401649266</c:v>
                </c:pt>
                <c:pt idx="352">
                  <c:v>51.839773373243297</c:v>
                </c:pt>
                <c:pt idx="353">
                  <c:v>48.16723161549524</c:v>
                </c:pt>
                <c:pt idx="354">
                  <c:v>44.011281361927139</c:v>
                </c:pt>
                <c:pt idx="355">
                  <c:v>39.36756437686153</c:v>
                </c:pt>
                <c:pt idx="356">
                  <c:v>34.23229991585972</c:v>
                </c:pt>
                <c:pt idx="357">
                  <c:v>28.605505898244466</c:v>
                </c:pt>
                <c:pt idx="358">
                  <c:v>22.494404925817268</c:v>
                </c:pt>
                <c:pt idx="359">
                  <c:v>15.916733924374151</c:v>
                </c:pt>
                <c:pt idx="360">
                  <c:v>8.9036587963257912</c:v>
                </c:pt>
                <c:pt idx="361">
                  <c:v>1.5020085879240157</c:v>
                </c:pt>
                <c:pt idx="362">
                  <c:v>-6.2244094133231478</c:v>
                </c:pt>
                <c:pt idx="363">
                  <c:v>-14.194574400207282</c:v>
                </c:pt>
                <c:pt idx="364">
                  <c:v>-22.311156009612311</c:v>
                </c:pt>
                <c:pt idx="365">
                  <c:v>-30.462505964370063</c:v>
                </c:pt>
                <c:pt idx="366">
                  <c:v>-38.525579773262606</c:v>
                </c:pt>
                <c:pt idx="367">
                  <c:v>-46.369546375260029</c:v>
                </c:pt>
                <c:pt idx="368">
                  <c:v>-53.859792373196996</c:v>
                </c:pt>
                <c:pt idx="369">
                  <c:v>-60.862015955717162</c:v>
                </c:pt>
                <c:pt idx="370">
                  <c:v>-67.246134304414056</c:v>
                </c:pt>
                <c:pt idx="371">
                  <c:v>-72.889787919779934</c:v>
                </c:pt>
                <c:pt idx="372">
                  <c:v>-77.681306310918671</c:v>
                </c:pt>
                <c:pt idx="373">
                  <c:v>-81.522084527777778</c:v>
                </c:pt>
                <c:pt idx="374">
                  <c:v>-84.328397109420564</c:v>
                </c:pt>
                <c:pt idx="375">
                  <c:v>-86.032733376535234</c:v>
                </c:pt>
                <c:pt idx="376">
                  <c:v>-86.584768532191305</c:v>
                </c:pt>
                <c:pt idx="377">
                  <c:v>-85.952088762238603</c:v>
                </c:pt>
                <c:pt idx="378">
                  <c:v>-84.12076640743399</c:v>
                </c:pt>
                <c:pt idx="379">
                  <c:v>-81.095841541937247</c:v>
                </c:pt>
                <c:pt idx="380">
                  <c:v>-76.901716114539781</c:v>
                </c:pt>
                <c:pt idx="381">
                  <c:v>-71.582416104167578</c:v>
                </c:pt>
                <c:pt idx="382">
                  <c:v>-65.201634513033753</c:v>
                </c:pt>
                <c:pt idx="383">
                  <c:v>-57.842440485234683</c:v>
                </c:pt>
                <c:pt idx="384">
                  <c:v>-49.606532989933449</c:v>
                </c:pt>
                <c:pt idx="385">
                  <c:v>-40.612932598474671</c:v>
                </c:pt>
                <c:pt idx="386">
                  <c:v>-30.996041777947344</c:v>
                </c:pt>
                <c:pt idx="387">
                  <c:v>-20.903057816728115</c:v>
                </c:pt>
                <c:pt idx="388">
                  <c:v>-10.490786627076716</c:v>
                </c:pt>
                <c:pt idx="389">
                  <c:v>7.8028860341500847E-2</c:v>
                </c:pt>
                <c:pt idx="390">
                  <c:v>10.638694182471724</c:v>
                </c:pt>
                <c:pt idx="391">
                  <c:v>21.028649835979497</c:v>
                </c:pt>
                <c:pt idx="392">
                  <c:v>31.091426813034566</c:v>
                </c:pt>
                <c:pt idx="393">
                  <c:v>40.680245649334474</c:v>
                </c:pt>
                <c:pt idx="394">
                  <c:v>49.661064642561122</c:v>
                </c:pt>
                <c:pt idx="395">
                  <c:v>57.91493423468733</c:v>
                </c:pt>
                <c:pt idx="396">
                  <c:v>65.339579658335438</c:v>
                </c:pt>
                <c:pt idx="397">
                  <c:v>71.850204060366138</c:v>
                </c:pt>
                <c:pt idx="398">
                  <c:v>77.37957086744531</c:v>
                </c:pt>
                <c:pt idx="399">
                  <c:v>81.877480542732329</c:v>
                </c:pt>
                <c:pt idx="400">
                  <c:v>85.309796591030278</c:v>
                </c:pt>
                <c:pt idx="401">
                  <c:v>87.657196877469261</c:v>
                </c:pt>
                <c:pt idx="402">
                  <c:v>88.913827392685661</c:v>
                </c:pt>
                <c:pt idx="403">
                  <c:v>89.086018442468202</c:v>
                </c:pt>
                <c:pt idx="404">
                  <c:v>88.191190145843265</c:v>
                </c:pt>
                <c:pt idx="405">
                  <c:v>86.257029404073833</c:v>
                </c:pt>
                <c:pt idx="406">
                  <c:v>83.320968087409838</c:v>
                </c:pt>
                <c:pt idx="407">
                  <c:v>79.429937980654771</c:v>
                </c:pt>
                <c:pt idx="408">
                  <c:v>74.640326401706133</c:v>
                </c:pt>
                <c:pt idx="409">
                  <c:v>69.018014536434478</c:v>
                </c:pt>
                <c:pt idx="410">
                  <c:v>62.638352449133123</c:v>
                </c:pt>
                <c:pt idx="411">
                  <c:v>55.585916789961736</c:v>
                </c:pt>
                <c:pt idx="412">
                  <c:v>47.95391145426759</c:v>
                </c:pt>
                <c:pt idx="413">
                  <c:v>39.843108923547682</c:v>
                </c:pt>
                <c:pt idx="414">
                  <c:v>31.360287777486466</c:v>
                </c:pt>
                <c:pt idx="415">
                  <c:v>22.61619254253738</c:v>
                </c:pt>
                <c:pt idx="416">
                  <c:v>13.723116312373286</c:v>
                </c:pt>
                <c:pt idx="417">
                  <c:v>4.7922716992617289</c:v>
                </c:pt>
                <c:pt idx="418">
                  <c:v>-4.0688388719670341</c:v>
                </c:pt>
                <c:pt idx="419">
                  <c:v>-12.758826244900279</c:v>
                </c:pt>
                <c:pt idx="420">
                  <c:v>-21.184379883365775</c:v>
                </c:pt>
                <c:pt idx="421">
                  <c:v>-29.2616307699579</c:v>
                </c:pt>
                <c:pt idx="422">
                  <c:v>-36.916816865848261</c:v>
                </c:pt>
                <c:pt idx="423">
                  <c:v>-44.086236845297648</c:v>
                </c:pt>
                <c:pt idx="424">
                  <c:v>-50.71555756040339</c:v>
                </c:pt>
                <c:pt idx="425">
                  <c:v>-56.758607628291827</c:v>
                </c:pt>
                <c:pt idx="426">
                  <c:v>-62.175835782084178</c:v>
                </c:pt>
                <c:pt idx="427">
                  <c:v>-66.932634443001916</c:v>
                </c:pt>
                <c:pt idx="428">
                  <c:v>-70.997727206512138</c:v>
                </c:pt>
                <c:pt idx="429">
                  <c:v>-74.34179764465226</c:v>
                </c:pt>
                <c:pt idx="430">
                  <c:v>-76.936501843237906</c:v>
                </c:pt>
                <c:pt idx="431">
                  <c:v>-78.753964631312641</c:v>
                </c:pt>
                <c:pt idx="432">
                  <c:v>-79.766815302993024</c:v>
                </c:pt>
                <c:pt idx="433">
                  <c:v>-79.948775820562716</c:v>
                </c:pt>
                <c:pt idx="434">
                  <c:v>-79.275775973611729</c:v>
                </c:pt>
                <c:pt idx="435">
                  <c:v>-77.727535791813679</c:v>
                </c:pt>
                <c:pt idx="436">
                  <c:v>-75.289525790453339</c:v>
                </c:pt>
                <c:pt idx="437">
                  <c:v>-71.955190236901643</c:v>
                </c:pt>
                <c:pt idx="438">
                  <c:v>-67.728296467041233</c:v>
                </c:pt>
                <c:pt idx="439">
                  <c:v>-62.625257038294983</c:v>
                </c:pt>
                <c:pt idx="440">
                  <c:v>-56.677259714314552</c:v>
                </c:pt>
                <c:pt idx="441">
                  <c:v>-49.932038290935317</c:v>
                </c:pt>
                <c:pt idx="442">
                  <c:v>-42.455124127906352</c:v>
                </c:pt>
                <c:pt idx="443">
                  <c:v>-34.330438182300192</c:v>
                </c:pt>
                <c:pt idx="444">
                  <c:v>-25.660115624160216</c:v>
                </c:pt>
                <c:pt idx="445">
                  <c:v>-16.563499183463001</c:v>
                </c:pt>
                <c:pt idx="446">
                  <c:v>-7.1752907327407476</c:v>
                </c:pt>
                <c:pt idx="447">
                  <c:v>2.3570920440720813</c:v>
                </c:pt>
                <c:pt idx="448">
                  <c:v>11.876851041791284</c:v>
                </c:pt>
                <c:pt idx="449">
                  <c:v>21.221684674636119</c:v>
                </c:pt>
                <c:pt idx="450">
                  <c:v>30.228021832685577</c:v>
                </c:pt>
                <c:pt idx="451">
                  <c:v>38.735412197583088</c:v>
                </c:pt>
                <c:pt idx="452">
                  <c:v>46.590875280720418</c:v>
                </c:pt>
                <c:pt idx="453">
                  <c:v>53.653030989350967</c:v>
                </c:pt>
                <c:pt idx="454">
                  <c:v>59.795868133432258</c:v>
                </c:pt>
                <c:pt idx="455">
                  <c:v>64.912047280596596</c:v>
                </c:pt>
                <c:pt idx="456">
                  <c:v>68.915673748726221</c:v>
                </c:pt>
                <c:pt idx="457">
                  <c:v>71.744508241932749</c:v>
                </c:pt>
                <c:pt idx="458">
                  <c:v>73.361602264705638</c:v>
                </c:pt>
                <c:pt idx="459">
                  <c:v>73.756350568657552</c:v>
                </c:pt>
                <c:pt idx="460">
                  <c:v>72.944945237339681</c:v>
                </c:pt>
                <c:pt idx="461">
                  <c:v>70.970200295110658</c:v>
                </c:pt>
                <c:pt idx="462">
                  <c:v>67.900698323544546</c:v>
                </c:pt>
                <c:pt idx="463">
                  <c:v>63.829200861664091</c:v>
                </c:pt>
                <c:pt idx="464">
                  <c:v>58.870268195129775</c:v>
                </c:pt>
                <c:pt idx="465">
                  <c:v>53.157059073534548</c:v>
                </c:pt>
                <c:pt idx="466">
                  <c:v>46.837326242768562</c:v>
                </c:pt>
                <c:pt idx="467">
                  <c:v>40.068688580050818</c:v>
                </c:pt>
                <c:pt idx="468">
                  <c:v>33.013336034051846</c:v>
                </c:pt>
                <c:pt idx="469">
                  <c:v>25.832399315903022</c:v>
                </c:pt>
                <c:pt idx="470">
                  <c:v>18.680279444958433</c:v>
                </c:pt>
                <c:pt idx="471">
                  <c:v>11.699270776207364</c:v>
                </c:pt>
                <c:pt idx="472">
                  <c:v>5.0148167428986321</c:v>
                </c:pt>
                <c:pt idx="473">
                  <c:v>-1.2682934516038202</c:v>
                </c:pt>
                <c:pt idx="474">
                  <c:v>-7.0685439850145109</c:v>
                </c:pt>
                <c:pt idx="475">
                  <c:v>-12.328975676173313</c:v>
                </c:pt>
                <c:pt idx="476">
                  <c:v>-17.017087292248537</c:v>
                </c:pt>
                <c:pt idx="477">
                  <c:v>-21.123416418452464</c:v>
                </c:pt>
                <c:pt idx="478">
                  <c:v>-24.658957475204843</c:v>
                </c:pt>
                <c:pt idx="479">
                  <c:v>-27.651650245399189</c:v>
                </c:pt>
                <c:pt idx="480">
                  <c:v>-30.14222198188023</c:v>
                </c:pt>
                <c:pt idx="481">
                  <c:v>-32.179687486408149</c:v>
                </c:pt>
                <c:pt idx="482">
                  <c:v>-33.816807987838573</c:v>
                </c:pt>
                <c:pt idx="483">
                  <c:v>-35.105784098244897</c:v>
                </c:pt>
                <c:pt idx="484">
                  <c:v>-36.094417458283381</c:v>
                </c:pt>
                <c:pt idx="485">
                  <c:v>-36.822925799108155</c:v>
                </c:pt>
                <c:pt idx="486">
                  <c:v>-37.321541652818631</c:v>
                </c:pt>
                <c:pt idx="487">
                  <c:v>-37.608971414234709</c:v>
                </c:pt>
                <c:pt idx="488">
                  <c:v>-37.691740734852452</c:v>
                </c:pt>
                <c:pt idx="489">
                  <c:v>-37.564407426690295</c:v>
                </c:pt>
                <c:pt idx="490">
                  <c:v>-37.210584250560572</c:v>
                </c:pt>
                <c:pt idx="491">
                  <c:v>-36.604682372486295</c:v>
                </c:pt>
                <c:pt idx="492">
                  <c:v>-35.714260882387158</c:v>
                </c:pt>
                <c:pt idx="493">
                  <c:v>-34.502849200327923</c:v>
                </c:pt>
                <c:pt idx="494">
                  <c:v>-32.933095504250758</c:v>
                </c:pt>
                <c:pt idx="495">
                  <c:v>-30.970086683105365</c:v>
                </c:pt>
                <c:pt idx="496">
                  <c:v>-28.584681448884602</c:v>
                </c:pt>
                <c:pt idx="497">
                  <c:v>-25.756699550005052</c:v>
                </c:pt>
                <c:pt idx="498">
                  <c:v>-22.477815041213354</c:v>
                </c:pt>
                <c:pt idx="499">
                  <c:v>-18.754011664263381</c:v>
                </c:pt>
                <c:pt idx="500">
                  <c:v>-14.607472636605198</c:v>
                </c:pt>
                <c:pt idx="501">
                  <c:v>-10.077796937848223</c:v>
                </c:pt>
                <c:pt idx="502">
                  <c:v>-5.2224586310255061</c:v>
                </c:pt>
                <c:pt idx="503">
                  <c:v>-0.11645506482021727</c:v>
                </c:pt>
                <c:pt idx="504">
                  <c:v>5.1488767118095815</c:v>
                </c:pt>
                <c:pt idx="505">
                  <c:v>10.467860173152999</c:v>
                </c:pt>
                <c:pt idx="506">
                  <c:v>15.7232441075982</c:v>
                </c:pt>
                <c:pt idx="507">
                  <c:v>20.789643952363797</c:v>
                </c:pt>
                <c:pt idx="508">
                  <c:v>25.537539340764898</c:v>
                </c:pt>
                <c:pt idx="509">
                  <c:v>29.837679622359556</c:v>
                </c:pt>
                <c:pt idx="510">
                  <c:v>33.565727801412805</c:v>
                </c:pt>
                <c:pt idx="511">
                  <c:v>36.606958986448113</c:v>
                </c:pt>
                <c:pt idx="512">
                  <c:v>38.860821697110218</c:v>
                </c:pt>
                <c:pt idx="513">
                  <c:v>40.245170061868876</c:v>
                </c:pt>
                <c:pt idx="514">
                  <c:v>40.699980750823123</c:v>
                </c:pt>
                <c:pt idx="515">
                  <c:v>40.190380784813257</c:v>
                </c:pt>
                <c:pt idx="516">
                  <c:v>38.708831866669179</c:v>
                </c:pt>
                <c:pt idx="517">
                  <c:v>36.276343174163813</c:v>
                </c:pt>
                <c:pt idx="518">
                  <c:v>32.942619722494534</c:v>
                </c:pt>
                <c:pt idx="519">
                  <c:v>28.785096455116005</c:v>
                </c:pt>
                <c:pt idx="520">
                  <c:v>23.906859404005615</c:v>
                </c:pt>
                <c:pt idx="521">
                  <c:v>18.433512044865601</c:v>
                </c:pt>
                <c:pt idx="522">
                  <c:v>12.509103950470415</c:v>
                </c:pt>
                <c:pt idx="523">
                  <c:v>6.2912947417069898</c:v>
                </c:pt>
                <c:pt idx="524">
                  <c:v>-5.4026000924087055E-2</c:v>
                </c:pt>
                <c:pt idx="525">
                  <c:v>-6.3584088452490235</c:v>
                </c:pt>
                <c:pt idx="526">
                  <c:v>-12.456535324386429</c:v>
                </c:pt>
                <c:pt idx="527">
                  <c:v>-18.191664866184148</c:v>
                </c:pt>
                <c:pt idx="528">
                  <c:v>-23.420597935857455</c:v>
                </c:pt>
                <c:pt idx="529">
                  <c:v>-28.017955596844491</c:v>
                </c:pt>
                <c:pt idx="530">
                  <c:v>-31.879627875340493</c:v>
                </c:pt>
                <c:pt idx="531">
                  <c:v>-34.925298788991149</c:v>
                </c:pt>
                <c:pt idx="532">
                  <c:v>-37.100010762438828</c:v>
                </c:pt>
                <c:pt idx="533">
                  <c:v>-38.374778716497907</c:v>
                </c:pt>
                <c:pt idx="534">
                  <c:v>-38.746301882679568</c:v>
                </c:pt>
                <c:pt idx="535">
                  <c:v>-38.235848472165003</c:v>
                </c:pt>
                <c:pt idx="536">
                  <c:v>-36.887405244806111</c:v>
                </c:pt>
                <c:pt idx="537">
                  <c:v>-34.765193795075454</c:v>
                </c:pt>
                <c:pt idx="538">
                  <c:v>-31.950660565193463</c:v>
                </c:pt>
                <c:pt idx="539">
                  <c:v>-28.539051533732898</c:v>
                </c:pt>
                <c:pt idx="540">
                  <c:v>-24.635687149706552</c:v>
                </c:pt>
                <c:pt idx="541">
                  <c:v>-20.352059282514158</c:v>
                </c:pt>
                <c:pt idx="542">
                  <c:v>-15.801879407629331</c:v>
                </c:pt>
                <c:pt idx="543">
                  <c:v>-11.097214332432278</c:v>
                </c:pt>
                <c:pt idx="544">
                  <c:v>-6.3448499966437311</c:v>
                </c:pt>
                <c:pt idx="545">
                  <c:v>-1.6430234540555733</c:v>
                </c:pt>
                <c:pt idx="546">
                  <c:v>2.9213451469796201</c:v>
                </c:pt>
                <c:pt idx="547">
                  <c:v>7.2748046608460539</c:v>
                </c:pt>
                <c:pt idx="548">
                  <c:v>11.358818426666778</c:v>
                </c:pt>
                <c:pt idx="549">
                  <c:v>15.130444566129787</c:v>
                </c:pt>
                <c:pt idx="550">
                  <c:v>18.562230668305407</c:v>
                </c:pt>
                <c:pt idx="551">
                  <c:v>21.641343197877248</c:v>
                </c:pt>
                <c:pt idx="552">
                  <c:v>24.367992661091169</c:v>
                </c:pt>
                <c:pt idx="553">
                  <c:v>26.753253207335369</c:v>
                </c:pt>
                <c:pt idx="554">
                  <c:v>28.81640738483863</c:v>
                </c:pt>
                <c:pt idx="555">
                  <c:v>30.581971235299921</c:v>
                </c:pt>
                <c:pt idx="556">
                  <c:v>32.076570469942261</c:v>
                </c:pt>
                <c:pt idx="557">
                  <c:v>33.325844868568993</c:v>
                </c:pt>
                <c:pt idx="558">
                  <c:v>34.351554552735188</c:v>
                </c:pt>
                <c:pt idx="559">
                  <c:v>35.169050122784746</c:v>
                </c:pt>
                <c:pt idx="560">
                  <c:v>35.785248129284845</c:v>
                </c:pt>
                <c:pt idx="561">
                  <c:v>36.197226930819596</c:v>
                </c:pt>
                <c:pt idx="562">
                  <c:v>36.391525085773665</c:v>
                </c:pt>
                <c:pt idx="563">
                  <c:v>36.344188427978814</c:v>
                </c:pt>
                <c:pt idx="564">
                  <c:v>36.02157264021421</c:v>
                </c:pt>
                <c:pt idx="565">
                  <c:v>35.381868650411974</c:v>
                </c:pt>
                <c:pt idx="566">
                  <c:v>34.377279227747337</c:v>
                </c:pt>
                <c:pt idx="567">
                  <c:v>32.956739127756464</c:v>
                </c:pt>
                <c:pt idx="568">
                  <c:v>31.069039858105015</c:v>
                </c:pt>
                <c:pt idx="569">
                  <c:v>28.666195426180163</c:v>
                </c:pt>
                <c:pt idx="570">
                  <c:v>25.706869349538014</c:v>
                </c:pt>
                <c:pt idx="571">
                  <c:v>22.159677259881921</c:v>
                </c:pt>
                <c:pt idx="572">
                  <c:v>18.006185047738825</c:v>
                </c:pt>
                <c:pt idx="573">
                  <c:v>13.243439867745707</c:v>
                </c:pt>
                <c:pt idx="574">
                  <c:v>7.8859006429760896</c:v>
                </c:pt>
                <c:pt idx="575">
                  <c:v>1.9666737067769204</c:v>
                </c:pt>
                <c:pt idx="576">
                  <c:v>-4.46199415590839</c:v>
                </c:pt>
                <c:pt idx="577">
                  <c:v>-11.32896331218646</c:v>
                </c:pt>
                <c:pt idx="578">
                  <c:v>-18.545139058642313</c:v>
                </c:pt>
                <c:pt idx="579">
                  <c:v>-26.005007853131911</c:v>
                </c:pt>
                <c:pt idx="580">
                  <c:v>-33.588649862130438</c:v>
                </c:pt>
                <c:pt idx="581">
                  <c:v>-41.164091993416399</c:v>
                </c:pt>
                <c:pt idx="582">
                  <c:v>-48.58986901155177</c:v>
                </c:pt>
                <c:pt idx="583">
                  <c:v>-55.71768264845263</c:v>
                </c:pt>
                <c:pt idx="584">
                  <c:v>-62.395086726422925</c:v>
                </c:pt>
                <c:pt idx="585">
                  <c:v>-68.468175338634026</c:v>
                </c:pt>
                <c:pt idx="586">
                  <c:v>-73.784305533750597</c:v>
                </c:pt>
                <c:pt idx="587">
                  <c:v>-78.194934613987641</c:v>
                </c:pt>
                <c:pt idx="588">
                  <c:v>-81.558688699841397</c:v>
                </c:pt>
                <c:pt idx="589">
                  <c:v>-83.744790861447527</c:v>
                </c:pt>
                <c:pt idx="590">
                  <c:v>-84.636958483411959</c:v>
                </c:pt>
                <c:pt idx="591">
                  <c:v>-84.137822643270624</c:v>
                </c:pt>
                <c:pt idx="592">
                  <c:v>-82.173828028561871</c:v>
                </c:pt>
                <c:pt idx="593">
                  <c:v>-78.700444687361113</c:v>
                </c:pt>
                <c:pt idx="594">
                  <c:v>-73.707376101626792</c:v>
                </c:pt>
                <c:pt idx="595">
                  <c:v>-67.223303676998469</c:v>
                </c:pt>
                <c:pt idx="596">
                  <c:v>-59.319592959304345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2-4267-B7BB-9060F3774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739775</xdr:colOff>
      <xdr:row>14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6321C6-A066-FFE5-E49C-81F946906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733425</xdr:colOff>
      <xdr:row>0</xdr:row>
      <xdr:rowOff>0</xdr:rowOff>
    </xdr:from>
    <xdr:to>
      <xdr:col>11</xdr:col>
      <xdr:colOff>733425</xdr:colOff>
      <xdr:row>14</xdr:row>
      <xdr:rowOff>165100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7DFC83-55A2-D986-1AF0-43D67CABA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139700</xdr:rowOff>
    </xdr:from>
    <xdr:to>
      <xdr:col>6</xdr:col>
      <xdr:colOff>0</xdr:colOff>
      <xdr:row>29</xdr:row>
      <xdr:rowOff>120650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BD8FF0-74A2-027F-EC1D-6D78CADA8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720725</xdr:colOff>
      <xdr:row>14</xdr:row>
      <xdr:rowOff>152400</xdr:rowOff>
    </xdr:from>
    <xdr:to>
      <xdr:col>11</xdr:col>
      <xdr:colOff>720725</xdr:colOff>
      <xdr:row>29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4211182-6768-3C25-A0A1-2112E3AA6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5</xdr:col>
      <xdr:colOff>739775</xdr:colOff>
      <xdr:row>45</xdr:row>
      <xdr:rowOff>165100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9421FA6-5D9B-4D67-AF7A-A8FD0CED5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733425</xdr:colOff>
      <xdr:row>31</xdr:row>
      <xdr:rowOff>0</xdr:rowOff>
    </xdr:from>
    <xdr:to>
      <xdr:col>11</xdr:col>
      <xdr:colOff>733425</xdr:colOff>
      <xdr:row>45</xdr:row>
      <xdr:rowOff>165100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C34713F-2894-48A4-A094-E99549C14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45</xdr:row>
      <xdr:rowOff>139700</xdr:rowOff>
    </xdr:from>
    <xdr:to>
      <xdr:col>6</xdr:col>
      <xdr:colOff>0</xdr:colOff>
      <xdr:row>60</xdr:row>
      <xdr:rowOff>120650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5DFC076-C300-48B2-9FD0-0C7CD2EAC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720725</xdr:colOff>
      <xdr:row>45</xdr:row>
      <xdr:rowOff>152400</xdr:rowOff>
    </xdr:from>
    <xdr:to>
      <xdr:col>11</xdr:col>
      <xdr:colOff>720725</xdr:colOff>
      <xdr:row>60</xdr:row>
      <xdr:rowOff>133350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0696C44-69B6-41FF-88FF-904C03830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1CE4-2CEA-41D8-B048-AD9C6ACF021E}">
  <dimension ref="A1:U1202"/>
  <sheetViews>
    <sheetView tabSelected="1" topLeftCell="M1" workbookViewId="0">
      <pane ySplit="2" topLeftCell="A3" activePane="bottomLeft" state="frozen"/>
      <selection pane="bottomLeft" activeCell="T7" sqref="T7"/>
    </sheetView>
  </sheetViews>
  <sheetFormatPr baseColWidth="10" defaultRowHeight="14.5" x14ac:dyDescent="0.35"/>
  <cols>
    <col min="1" max="1" width="3.81640625" style="9" bestFit="1" customWidth="1"/>
    <col min="2" max="5" width="10.90625" style="9" customWidth="1"/>
    <col min="6" max="7" width="12.1796875" style="9" customWidth="1"/>
    <col min="8" max="8" width="11.08984375" style="9" customWidth="1"/>
    <col min="9" max="13" width="11.81640625" style="9" customWidth="1"/>
    <col min="14" max="19" width="11.1796875" style="9" customWidth="1"/>
    <col min="20" max="20" width="20.08984375" style="9" bestFit="1" customWidth="1"/>
    <col min="21" max="21" width="19.453125" style="9" bestFit="1" customWidth="1"/>
    <col min="22" max="16384" width="10.90625" style="9"/>
  </cols>
  <sheetData>
    <row r="1" spans="1:21" x14ac:dyDescent="0.35">
      <c r="A1" s="9" t="s">
        <v>0</v>
      </c>
      <c r="B1" s="9">
        <f>2*PI()/U7</f>
        <v>1.0471975511965976E-2</v>
      </c>
    </row>
    <row r="2" spans="1:21" x14ac:dyDescent="0.35">
      <c r="A2" s="9" t="s">
        <v>7</v>
      </c>
      <c r="B2" s="9" t="s">
        <v>21</v>
      </c>
      <c r="C2" s="9" t="s">
        <v>19</v>
      </c>
      <c r="D2" s="9" t="s">
        <v>20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K2" s="9" t="s">
        <v>4</v>
      </c>
      <c r="L2" s="9" t="s">
        <v>5</v>
      </c>
      <c r="M2" s="9" t="s">
        <v>6</v>
      </c>
      <c r="N2" s="9" t="s">
        <v>27</v>
      </c>
      <c r="O2" s="9" t="s">
        <v>4</v>
      </c>
      <c r="P2" s="9" t="s">
        <v>5</v>
      </c>
      <c r="Q2" s="9" t="s">
        <v>6</v>
      </c>
      <c r="R2" s="9" t="s">
        <v>40</v>
      </c>
      <c r="S2" s="9" t="s">
        <v>41</v>
      </c>
    </row>
    <row r="3" spans="1:21" x14ac:dyDescent="0.35">
      <c r="A3" s="9">
        <v>0</v>
      </c>
      <c r="B3" s="9">
        <f t="shared" ref="B3:B66" si="0">A3*$B$1</f>
        <v>0</v>
      </c>
      <c r="C3" s="10">
        <f>'Graficas excel'!$N$3*(COS('Graficas excel'!$N$4*B3+'Graficas excel'!$N$5)+'Graficas excel'!$N$6)*COS(B3)+'Graficas excel'!$N$7</f>
        <v>21.759999999999998</v>
      </c>
      <c r="D3" s="11">
        <f>'Graficas excel'!$N$3*(COS('Graficas excel'!$N$4*B3+'Graficas excel'!$N$5)+'Graficas excel'!$N$6)*SIN(B3)+'Graficas excel'!$N$8</f>
        <v>24.5</v>
      </c>
      <c r="E3" s="9">
        <f>ATAN2(C3,D3)*2</f>
        <v>1.6891189610814823</v>
      </c>
      <c r="F3" s="9">
        <f>C3/(2*'Graficas excel'!$N$9*COS(E3/2))</f>
        <v>0.81920220336617744</v>
      </c>
      <c r="G3" s="9">
        <f>(1-F3^2)^(1/2)</f>
        <v>0.57350479509765218</v>
      </c>
      <c r="H3" s="9">
        <f>ATAN2(F3,G3)*2</f>
        <v>1.221555566107976</v>
      </c>
      <c r="I3" s="9">
        <f t="shared" ref="I3:I66" si="1">(E3+H3)/2</f>
        <v>1.4553372635947293</v>
      </c>
      <c r="J3" s="9">
        <f>DEGREES(I3)</f>
        <v>83.384682972096172</v>
      </c>
      <c r="K3" s="9">
        <f t="shared" ref="K3:K66" si="2">(I4-I3)/$B$1</f>
        <v>-6.7154470985673509E-2</v>
      </c>
      <c r="L3" s="9">
        <f>(K4-K3)/$B$1</f>
        <v>7.8065208097724925</v>
      </c>
      <c r="M3" s="9">
        <f>(L4-L3)/$B$1</f>
        <v>-5.3377919260910636</v>
      </c>
      <c r="N3" s="9">
        <f t="shared" ref="N3:N66" si="3">E3-2*I3</f>
        <v>-1.2215555661079762</v>
      </c>
      <c r="O3" s="9">
        <f>(N4-N3)/$B$1</f>
        <v>0.52522333643658159</v>
      </c>
      <c r="P3" s="9">
        <f>(O4-O3)/$B$1</f>
        <v>-8.9251800615643724</v>
      </c>
      <c r="Q3" s="9">
        <f>(P4-P3)/$B$1</f>
        <v>-16.477333005276776</v>
      </c>
      <c r="R3" s="9">
        <f>DEGREES(I3)</f>
        <v>83.384682972096172</v>
      </c>
      <c r="S3" s="9">
        <f>DEGREES(N3)</f>
        <v>-69.989978378701068</v>
      </c>
      <c r="T3" s="9" t="s">
        <v>36</v>
      </c>
      <c r="U3" s="9" t="s">
        <v>37</v>
      </c>
    </row>
    <row r="4" spans="1:21" x14ac:dyDescent="0.35">
      <c r="A4" s="9">
        <v>1</v>
      </c>
      <c r="B4" s="9">
        <f t="shared" si="0"/>
        <v>1.0471975511965976E-2</v>
      </c>
      <c r="C4" s="9">
        <f>'Graficas excel'!$N$3*(COS('Graficas excel'!$N$4*B4+'Graficas excel'!$N$5)+'Graficas excel'!$N$6)*COS(B4)+'Graficas excel'!$N$7</f>
        <v>21.751522089416774</v>
      </c>
      <c r="D4" s="11">
        <f>'Graficas excel'!$N$3*(COS('Graficas excel'!$N$4*B4+'Graficas excel'!$N$5)+'Graficas excel'!$N$6)*SIN(B4)+'Graficas excel'!$N$8</f>
        <v>24.59164907518587</v>
      </c>
      <c r="E4" s="9">
        <f t="shared" ref="E4:E67" si="4">ATAN2(C4,D4)*2</f>
        <v>1.6932126070475972</v>
      </c>
      <c r="F4" s="9">
        <f>C4/(2*'Graficas excel'!$N$9*COS(E4/2))</f>
        <v>0.82077627792363272</v>
      </c>
      <c r="G4" s="9">
        <f t="shared" ref="G4:G67" si="5">(1-F4^2)^(1/2)</f>
        <v>0.57124977163919077</v>
      </c>
      <c r="H4" s="9">
        <f t="shared" ref="H4:H67" si="6">ATAN2(F4,G4)*2</f>
        <v>1.2160554401904993</v>
      </c>
      <c r="I4" s="9">
        <f t="shared" si="1"/>
        <v>1.4546340236190483</v>
      </c>
      <c r="J4" s="9">
        <f t="shared" ref="J4:J67" si="7">DEGREES(I4)</f>
        <v>83.344390289504773</v>
      </c>
      <c r="K4" s="9">
        <f t="shared" si="2"/>
        <v>1.459522376791683E-2</v>
      </c>
      <c r="L4" s="9">
        <f t="shared" ref="L4:M67" si="8">(K5-K4)/$B$1</f>
        <v>7.7506235834344972</v>
      </c>
      <c r="M4" s="9">
        <f t="shared" si="8"/>
        <v>-14.094462623733989</v>
      </c>
      <c r="N4" s="9">
        <f t="shared" si="3"/>
        <v>-1.2160554401904993</v>
      </c>
      <c r="O4" s="9">
        <f t="shared" ref="O4:Q67" si="9">(N5-N4)/$B$1</f>
        <v>0.43175906939199249</v>
      </c>
      <c r="P4" s="9">
        <f t="shared" si="9"/>
        <v>-9.0977302892981395</v>
      </c>
      <c r="Q4" s="9">
        <f t="shared" si="9"/>
        <v>-4.0457258013294073</v>
      </c>
      <c r="R4" s="9">
        <f t="shared" ref="R4:R13" si="10">DEGREES(I4)</f>
        <v>83.344390289504773</v>
      </c>
      <c r="S4" s="9">
        <f t="shared" ref="S4:S13" si="11">DEGREES(N4)</f>
        <v>-69.674844376839118</v>
      </c>
      <c r="T4" s="12">
        <f>20*COS(I13)</f>
        <v>1.7328983266806854</v>
      </c>
      <c r="U4" s="13">
        <f>20*SIN(I13)</f>
        <v>19.924785152904089</v>
      </c>
    </row>
    <row r="5" spans="1:21" x14ac:dyDescent="0.35">
      <c r="A5" s="9">
        <v>2</v>
      </c>
      <c r="B5" s="9">
        <f t="shared" si="0"/>
        <v>2.0943951023931952E-2</v>
      </c>
      <c r="C5" s="9">
        <f>'Graficas excel'!$N$3*(COS('Graficas excel'!$N$4*B5+'Graficas excel'!$N$5)+'Graficas excel'!$N$6)*COS(B5)+'Graficas excel'!$N$7</f>
        <v>21.72618128149572</v>
      </c>
      <c r="D5" s="11">
        <f>'Graficas excel'!$N$3*(COS('Graficas excel'!$N$4*B5+'Graficas excel'!$N$5)+'Graficas excel'!$N$6)*SIN(B5)+'Graficas excel'!$N$8</f>
        <v>24.682787440681704</v>
      </c>
      <c r="E5" s="9">
        <f t="shared" si="4"/>
        <v>1.698039659101118</v>
      </c>
      <c r="F5" s="9">
        <f>C5/(2*'Graficas excel'!$N$9*COS(E5/2))</f>
        <v>0.82206559535959833</v>
      </c>
      <c r="G5" s="9">
        <f t="shared" si="5"/>
        <v>0.56939279669316967</v>
      </c>
      <c r="H5" s="9">
        <f t="shared" si="6"/>
        <v>1.2115340697887571</v>
      </c>
      <c r="I5" s="9">
        <f t="shared" si="1"/>
        <v>1.4547868644449375</v>
      </c>
      <c r="J5" s="9">
        <f t="shared" si="7"/>
        <v>83.35314742376552</v>
      </c>
      <c r="K5" s="9">
        <f t="shared" si="2"/>
        <v>9.5759564136108866E-2</v>
      </c>
      <c r="L5" s="9">
        <f t="shared" si="8"/>
        <v>7.6030267159844351</v>
      </c>
      <c r="M5" s="9">
        <f t="shared" si="8"/>
        <v>-22.757668045500967</v>
      </c>
      <c r="N5" s="9">
        <f t="shared" si="3"/>
        <v>-1.2115340697887571</v>
      </c>
      <c r="O5" s="9">
        <f t="shared" si="9"/>
        <v>0.33648786058799124</v>
      </c>
      <c r="P5" s="9">
        <f t="shared" si="9"/>
        <v>-9.14009703081779</v>
      </c>
      <c r="Q5" s="9">
        <f t="shared" si="9"/>
        <v>8.5424550740333469</v>
      </c>
      <c r="R5" s="9">
        <f t="shared" si="10"/>
        <v>83.35314742376552</v>
      </c>
      <c r="S5" s="9">
        <f t="shared" si="11"/>
        <v>-69.415788935203921</v>
      </c>
      <c r="U5" s="9">
        <f>DEGREES(I13)</f>
        <v>85.029379339615147</v>
      </c>
    </row>
    <row r="6" spans="1:21" x14ac:dyDescent="0.35">
      <c r="A6" s="9">
        <v>3</v>
      </c>
      <c r="B6" s="9">
        <f t="shared" si="0"/>
        <v>3.1415926535897927E-2</v>
      </c>
      <c r="C6" s="9">
        <f>'Graficas excel'!$N$3*(COS('Graficas excel'!$N$4*B6+'Graficas excel'!$N$5)+'Graficas excel'!$N$6)*COS(B6)+'Graficas excel'!$N$7</f>
        <v>21.684255242550591</v>
      </c>
      <c r="D6" s="11">
        <f>'Graficas excel'!$N$3*(COS('Graficas excel'!$N$4*B6+'Graficas excel'!$N$5)+'Graficas excel'!$N$6)*SIN(B6)+'Graficas excel'!$N$8</f>
        <v>24.772913715640762</v>
      </c>
      <c r="E6" s="9">
        <f t="shared" si="4"/>
        <v>1.703568935358609</v>
      </c>
      <c r="F6" s="9">
        <f>C6/(2*'Graficas excel'!$N$9*COS(E6/2))</f>
        <v>0.82306750155541042</v>
      </c>
      <c r="G6" s="9">
        <f t="shared" si="5"/>
        <v>0.56794356047351613</v>
      </c>
      <c r="H6" s="9">
        <f t="shared" si="6"/>
        <v>1.2080103771526061</v>
      </c>
      <c r="I6" s="9">
        <f t="shared" si="1"/>
        <v>1.4557896562556074</v>
      </c>
      <c r="J6" s="9">
        <f t="shared" si="7"/>
        <v>83.410603162247185</v>
      </c>
      <c r="K6" s="9">
        <f t="shared" si="2"/>
        <v>0.17537827372272097</v>
      </c>
      <c r="L6" s="9">
        <f t="shared" si="8"/>
        <v>7.3647089735024984</v>
      </c>
      <c r="M6" s="9">
        <f t="shared" si="8"/>
        <v>-31.181651240031663</v>
      </c>
      <c r="N6" s="9">
        <f t="shared" si="3"/>
        <v>-1.2080103771526058</v>
      </c>
      <c r="O6" s="9">
        <f t="shared" si="9"/>
        <v>0.2407729883042744</v>
      </c>
      <c r="P6" s="9">
        <f t="shared" si="9"/>
        <v>-9.0506406504704433</v>
      </c>
      <c r="Q6" s="9">
        <f t="shared" si="9"/>
        <v>21.002286560424032</v>
      </c>
      <c r="R6" s="9">
        <f t="shared" si="10"/>
        <v>83.410603162247185</v>
      </c>
      <c r="S6" s="9">
        <f t="shared" si="11"/>
        <v>-69.213896218851119</v>
      </c>
      <c r="T6" s="9" t="s">
        <v>38</v>
      </c>
      <c r="U6" s="9">
        <f>DEGREES(N13)</f>
        <v>-69.321732885888977</v>
      </c>
    </row>
    <row r="7" spans="1:21" x14ac:dyDescent="0.35">
      <c r="A7" s="9">
        <v>4</v>
      </c>
      <c r="B7" s="9">
        <f t="shared" si="0"/>
        <v>4.1887902047863905E-2</v>
      </c>
      <c r="C7" s="9">
        <f>'Graficas excel'!$N$3*(COS('Graficas excel'!$N$4*B7+'Graficas excel'!$N$5)+'Graficas excel'!$N$6)*COS(B7)+'Graficas excel'!$N$7</f>
        <v>21.626203079394863</v>
      </c>
      <c r="D7" s="11">
        <f>'Graficas excel'!$N$3*(COS('Graficas excel'!$N$4*B7+'Graficas excel'!$N$5)+'Graficas excel'!$N$6)*SIN(B7)+'Graficas excel'!$N$8</f>
        <v>24.86154502956834</v>
      </c>
      <c r="E7" s="9">
        <f t="shared" si="4"/>
        <v>1.7097634181715846</v>
      </c>
      <c r="F7" s="9">
        <f>C7/(2*'Graficas excel'!$N$9*COS(E7/2))</f>
        <v>0.82378284490228448</v>
      </c>
      <c r="G7" s="9">
        <f t="shared" si="5"/>
        <v>0.56690548105014715</v>
      </c>
      <c r="H7" s="9">
        <f t="shared" si="6"/>
        <v>1.2054890083151406</v>
      </c>
      <c r="I7" s="9">
        <f t="shared" si="1"/>
        <v>1.4576262132433626</v>
      </c>
      <c r="J7" s="9">
        <f t="shared" si="7"/>
        <v>83.515830126480822</v>
      </c>
      <c r="K7" s="9">
        <f t="shared" si="2"/>
        <v>0.25250132574599521</v>
      </c>
      <c r="L7" s="9">
        <f t="shared" si="8"/>
        <v>7.0381754852942233</v>
      </c>
      <c r="M7" s="9">
        <f t="shared" si="8"/>
        <v>-39.223932935018738</v>
      </c>
      <c r="N7" s="9">
        <f t="shared" si="3"/>
        <v>-1.2054890083151406</v>
      </c>
      <c r="O7" s="9">
        <f t="shared" si="9"/>
        <v>0.14599490104494411</v>
      </c>
      <c r="P7" s="9">
        <f t="shared" si="9"/>
        <v>-8.8307052199143907</v>
      </c>
      <c r="Q7" s="9">
        <f t="shared" si="9"/>
        <v>33.05808743724991</v>
      </c>
      <c r="R7" s="9">
        <f t="shared" si="10"/>
        <v>83.515830126480822</v>
      </c>
      <c r="S7" s="9">
        <f t="shared" si="11"/>
        <v>-69.069432425868555</v>
      </c>
      <c r="T7" s="9" t="s">
        <v>42</v>
      </c>
      <c r="U7" s="9">
        <v>600</v>
      </c>
    </row>
    <row r="8" spans="1:21" x14ac:dyDescent="0.35">
      <c r="A8" s="9">
        <v>5</v>
      </c>
      <c r="B8" s="9">
        <f t="shared" si="0"/>
        <v>5.2359877559829883E-2</v>
      </c>
      <c r="C8" s="9">
        <f>'Graficas excel'!$N$3*(COS('Graficas excel'!$N$4*B8+'Graficas excel'!$N$5)+'Graficas excel'!$N$6)*COS(B8)+'Graficas excel'!$N$7</f>
        <v>21.552659880966054</v>
      </c>
      <c r="D8" s="11">
        <f>'Graficas excel'!$N$3*(COS('Graficas excel'!$N$4*B8+'Graficas excel'!$N$5)+'Graficas excel'!$N$6)*SIN(B8)+'Graficas excel'!$N$8</f>
        <v>24.948225911324592</v>
      </c>
      <c r="E8" s="9">
        <f t="shared" si="4"/>
        <v>1.7165806486001012</v>
      </c>
      <c r="F8" s="9">
        <f>C8/(2*'Graficas excel'!$N$9*COS(E8/2))</f>
        <v>0.8242159623193015</v>
      </c>
      <c r="G8" s="9">
        <f t="shared" si="5"/>
        <v>0.56627559320358123</v>
      </c>
      <c r="H8" s="9">
        <f t="shared" si="6"/>
        <v>1.2039601532865258</v>
      </c>
      <c r="I8" s="9">
        <f t="shared" si="1"/>
        <v>1.4602704009433136</v>
      </c>
      <c r="J8" s="9">
        <f t="shared" si="7"/>
        <v>83.667330921928425</v>
      </c>
      <c r="K8" s="9">
        <f t="shared" si="2"/>
        <v>0.32620492707691556</v>
      </c>
      <c r="L8" s="9">
        <f t="shared" si="8"/>
        <v>6.6274234201157114</v>
      </c>
      <c r="M8" s="9">
        <f t="shared" si="8"/>
        <v>-46.750902311379882</v>
      </c>
      <c r="N8" s="9">
        <f t="shared" si="3"/>
        <v>-1.2039601532865261</v>
      </c>
      <c r="O8" s="9">
        <f t="shared" si="9"/>
        <v>5.3519972228610491E-2</v>
      </c>
      <c r="P8" s="9">
        <f t="shared" si="9"/>
        <v>-8.4845217377990796</v>
      </c>
      <c r="Q8" s="9">
        <f t="shared" si="9"/>
        <v>44.455716287260074</v>
      </c>
      <c r="R8" s="9">
        <f t="shared" si="10"/>
        <v>83.667330921928425</v>
      </c>
      <c r="S8" s="9">
        <f t="shared" si="11"/>
        <v>-68.981835485241589</v>
      </c>
    </row>
    <row r="9" spans="1:21" x14ac:dyDescent="0.35">
      <c r="A9" s="9">
        <v>6</v>
      </c>
      <c r="B9" s="9">
        <f t="shared" si="0"/>
        <v>6.2831853071795854E-2</v>
      </c>
      <c r="C9" s="9">
        <f>'Graficas excel'!$N$3*(COS('Graficas excel'!$N$4*B9+'Graficas excel'!$N$5)+'Graficas excel'!$N$6)*COS(B9)+'Graficas excel'!$N$7</f>
        <v>21.464429170369179</v>
      </c>
      <c r="D9" s="11">
        <f>'Graficas excel'!$N$3*(COS('Graficas excel'!$N$4*B9+'Graficas excel'!$N$5)+'Graficas excel'!$N$6)*SIN(B9)+'Graficas excel'!$N$8</f>
        <v>25.032536744745862</v>
      </c>
      <c r="E9" s="9">
        <f t="shared" si="4"/>
        <v>1.7239731284551445</v>
      </c>
      <c r="F9" s="9">
        <f>C9/(2*'Graficas excel'!$N$9*COS(E9/2))</f>
        <v>0.82437461731865536</v>
      </c>
      <c r="G9" s="9">
        <f t="shared" si="5"/>
        <v>0.56604460099953302</v>
      </c>
      <c r="H9" s="9">
        <f t="shared" si="6"/>
        <v>1.2033996934479469</v>
      </c>
      <c r="I9" s="9">
        <f t="shared" si="1"/>
        <v>1.4636864109515457</v>
      </c>
      <c r="J9" s="9">
        <f t="shared" si="7"/>
        <v>83.863053878174568</v>
      </c>
      <c r="K9" s="9">
        <f t="shared" si="2"/>
        <v>0.39560714283979709</v>
      </c>
      <c r="L9" s="9">
        <f t="shared" si="8"/>
        <v>6.1378491159486277</v>
      </c>
      <c r="M9" s="9">
        <f t="shared" si="8"/>
        <v>-53.642720621908303</v>
      </c>
      <c r="N9" s="9">
        <f t="shared" si="3"/>
        <v>-1.2033996934479469</v>
      </c>
      <c r="O9" s="9">
        <f t="shared" si="9"/>
        <v>-3.5329731640364473E-2</v>
      </c>
      <c r="P9" s="9">
        <f t="shared" si="9"/>
        <v>-8.0189825654719851</v>
      </c>
      <c r="Q9" s="9">
        <f t="shared" si="9"/>
        <v>54.973154400301134</v>
      </c>
      <c r="R9" s="9">
        <f t="shared" si="10"/>
        <v>83.863053878174568</v>
      </c>
      <c r="S9" s="9">
        <f t="shared" si="11"/>
        <v>-68.94972350190443</v>
      </c>
    </row>
    <row r="10" spans="1:21" x14ac:dyDescent="0.35">
      <c r="A10" s="9">
        <v>7</v>
      </c>
      <c r="B10" s="9">
        <f t="shared" si="0"/>
        <v>7.3303828583761832E-2</v>
      </c>
      <c r="C10" s="9">
        <f>'Graficas excel'!$N$3*(COS('Graficas excel'!$N$4*B10+'Graficas excel'!$N$5)+'Graficas excel'!$N$6)*COS(B10)+'Graficas excel'!$N$7</f>
        <v>21.362473359698193</v>
      </c>
      <c r="D10" s="11">
        <f>'Graficas excel'!$N$3*(COS('Graficas excel'!$N$4*B10+'Graficas excel'!$N$5)+'Graficas excel'!$N$6)*SIN(B10)+'Graficas excel'!$N$8</f>
        <v>25.114101656376842</v>
      </c>
      <c r="E10" s="9">
        <f t="shared" si="4"/>
        <v>1.7318887329949166</v>
      </c>
      <c r="F10" s="9">
        <f>C10/(2*'Graficas excel'!$N$9*COS(E10/2))</f>
        <v>0.82426989286377139</v>
      </c>
      <c r="G10" s="9">
        <f t="shared" si="5"/>
        <v>0.56619708911150968</v>
      </c>
      <c r="H10" s="9">
        <f t="shared" si="6"/>
        <v>1.2037696655325292</v>
      </c>
      <c r="I10" s="9">
        <f t="shared" si="1"/>
        <v>1.4678291992637229</v>
      </c>
      <c r="J10" s="9">
        <f t="shared" si="7"/>
        <v>84.100418163878444</v>
      </c>
      <c r="K10" s="9">
        <f t="shared" si="2"/>
        <v>0.45988254847815313</v>
      </c>
      <c r="L10" s="9">
        <f t="shared" si="8"/>
        <v>5.5761038592007717</v>
      </c>
      <c r="M10" s="9">
        <f t="shared" si="8"/>
        <v>-59.797123811646102</v>
      </c>
      <c r="N10" s="9">
        <f t="shared" si="3"/>
        <v>-1.2037696655325292</v>
      </c>
      <c r="O10" s="9">
        <f t="shared" si="9"/>
        <v>-0.11930432069686921</v>
      </c>
      <c r="P10" s="9">
        <f t="shared" si="9"/>
        <v>-7.443305038776507</v>
      </c>
      <c r="Q10" s="9">
        <f t="shared" si="9"/>
        <v>64.428521923223357</v>
      </c>
      <c r="R10" s="9">
        <f t="shared" si="10"/>
        <v>84.100418163878444</v>
      </c>
      <c r="S10" s="9">
        <f t="shared" si="11"/>
        <v>-68.970921340888651</v>
      </c>
    </row>
    <row r="11" spans="1:21" x14ac:dyDescent="0.35">
      <c r="A11" s="9">
        <v>8</v>
      </c>
      <c r="B11" s="9">
        <f t="shared" si="0"/>
        <v>8.377580409572781E-2</v>
      </c>
      <c r="C11" s="9">
        <f>'Graficas excel'!$N$3*(COS('Graficas excel'!$N$4*B11+'Graficas excel'!$N$5)+'Graficas excel'!$N$6)*COS(B11)+'Graficas excel'!$N$7</f>
        <v>21.247902324388548</v>
      </c>
      <c r="D11" s="11">
        <f>'Graficas excel'!$N$3*(COS('Graficas excel'!$N$4*B11+'Graficas excel'!$N$5)+'Graficas excel'!$N$6)*SIN(B11)+'Graficas excel'!$N$8</f>
        <v>25.192595709155622</v>
      </c>
      <c r="E11" s="9">
        <f t="shared" si="4"/>
        <v>1.7402711386421947</v>
      </c>
      <c r="F11" s="9">
        <f>C11/(2*'Graficas excel'!$N$9*COS(E11/2))</f>
        <v>0.8239160423519053</v>
      </c>
      <c r="G11" s="9">
        <f t="shared" si="5"/>
        <v>0.56671188019590113</v>
      </c>
      <c r="H11" s="9">
        <f t="shared" si="6"/>
        <v>1.2050190174573385</v>
      </c>
      <c r="I11" s="9">
        <f t="shared" si="1"/>
        <v>1.4726450780497666</v>
      </c>
      <c r="J11" s="9">
        <f t="shared" si="7"/>
        <v>84.376347692965339</v>
      </c>
      <c r="K11" s="9">
        <f t="shared" si="2"/>
        <v>0.51827537154388259</v>
      </c>
      <c r="L11" s="9">
        <f t="shared" si="8"/>
        <v>4.9499098429592161</v>
      </c>
      <c r="M11" s="9">
        <f t="shared" si="8"/>
        <v>-65.131868234695645</v>
      </c>
      <c r="N11" s="9">
        <f t="shared" si="3"/>
        <v>-1.2050190174573385</v>
      </c>
      <c r="O11" s="9">
        <f t="shared" si="9"/>
        <v>-0.19725042879102975</v>
      </c>
      <c r="P11" s="9">
        <f t="shared" si="9"/>
        <v>-6.768611134924349</v>
      </c>
      <c r="Q11" s="9">
        <f t="shared" si="9"/>
        <v>72.684997003920671</v>
      </c>
      <c r="R11" s="9">
        <f t="shared" si="10"/>
        <v>84.376347692965339</v>
      </c>
      <c r="S11" s="9">
        <f t="shared" si="11"/>
        <v>-69.042503933306762</v>
      </c>
    </row>
    <row r="12" spans="1:21" x14ac:dyDescent="0.35">
      <c r="A12" s="9">
        <v>9</v>
      </c>
      <c r="B12" s="9">
        <f t="shared" si="0"/>
        <v>9.4247779607693788E-2</v>
      </c>
      <c r="C12" s="9">
        <f>'Graficas excel'!$N$3*(COS('Graficas excel'!$N$4*B12+'Graficas excel'!$N$5)+'Graficas excel'!$N$6)*COS(B12)+'Graficas excel'!$N$7</f>
        <v>21.121960236786521</v>
      </c>
      <c r="D12" s="11">
        <f>'Graficas excel'!$N$3*(COS('Graficas excel'!$N$4*B12+'Graficas excel'!$N$5)+'Graficas excel'!$N$6)*SIN(B12)+'Graficas excel'!$N$8</f>
        <v>25.267751286107799</v>
      </c>
      <c r="E12" s="9">
        <f t="shared" si="4"/>
        <v>1.7490602709806955</v>
      </c>
      <c r="F12" s="9">
        <f>C12/(2*'Graficas excel'!$N$9*COS(E12/2))</f>
        <v>0.82333030252938011</v>
      </c>
      <c r="G12" s="9">
        <f t="shared" si="5"/>
        <v>0.56756251896762833</v>
      </c>
      <c r="H12" s="9">
        <f t="shared" si="6"/>
        <v>1.2070846191173632</v>
      </c>
      <c r="I12" s="9">
        <f t="shared" si="1"/>
        <v>1.4780724450490292</v>
      </c>
      <c r="J12" s="9">
        <f t="shared" si="7"/>
        <v>84.687312915891667</v>
      </c>
      <c r="K12" s="9">
        <f t="shared" si="2"/>
        <v>0.57011070620579085</v>
      </c>
      <c r="L12" s="9">
        <f t="shared" si="8"/>
        <v>4.2678505137568887</v>
      </c>
      <c r="M12" s="9">
        <f t="shared" si="8"/>
        <v>-69.585745554612444</v>
      </c>
      <c r="N12" s="9">
        <f t="shared" si="3"/>
        <v>-1.207084619117363</v>
      </c>
      <c r="O12" s="9">
        <f t="shared" si="9"/>
        <v>-0.26813115884597777</v>
      </c>
      <c r="P12" s="9">
        <f t="shared" si="9"/>
        <v>-6.0074556262119714</v>
      </c>
      <c r="Q12" s="9">
        <f t="shared" si="9"/>
        <v>79.652477161393904</v>
      </c>
      <c r="R12" s="9">
        <f t="shared" si="10"/>
        <v>84.687312915891667</v>
      </c>
      <c r="S12" s="9">
        <f t="shared" si="11"/>
        <v>-69.160854190581389</v>
      </c>
    </row>
    <row r="13" spans="1:21" x14ac:dyDescent="0.35">
      <c r="A13" s="9">
        <v>10</v>
      </c>
      <c r="B13" s="9">
        <f t="shared" si="0"/>
        <v>0.10471975511965977</v>
      </c>
      <c r="C13" s="9">
        <f>'Graficas excel'!$N$3*(COS('Graficas excel'!$N$4*B13+'Graficas excel'!$N$5)+'Graficas excel'!$N$6)*COS(B13)+'Graficas excel'!$N$7</f>
        <v>20.986010819807234</v>
      </c>
      <c r="D13" s="11">
        <f>'Graficas excel'!$N$3*(COS('Graficas excel'!$N$4*B13+'Graficas excel'!$N$5)+'Graficas excel'!$N$6)*SIN(B13)+'Graficas excel'!$N$8</f>
        <v>25.339363560039256</v>
      </c>
      <c r="E13" s="9">
        <f t="shared" si="4"/>
        <v>1.7581927787602587</v>
      </c>
      <c r="F13" s="9">
        <f>C13/(2*'Graficas excel'!$N$9*COS(E13/2))</f>
        <v>0.82253267251098883</v>
      </c>
      <c r="G13" s="9">
        <f t="shared" si="5"/>
        <v>0.56871785856602952</v>
      </c>
      <c r="H13" s="9">
        <f t="shared" si="6"/>
        <v>1.2098924820467933</v>
      </c>
      <c r="I13" s="9">
        <f t="shared" si="1"/>
        <v>1.4840426304035259</v>
      </c>
      <c r="J13" s="9">
        <f t="shared" si="7"/>
        <v>85.029379339615147</v>
      </c>
      <c r="K13" s="9">
        <f t="shared" si="2"/>
        <v>0.6148035322745844</v>
      </c>
      <c r="L13" s="9">
        <f t="shared" si="8"/>
        <v>3.5391502903270919</v>
      </c>
      <c r="M13" s="9">
        <f t="shared" si="8"/>
        <v>-73.118265902817782</v>
      </c>
      <c r="N13" s="9">
        <f t="shared" si="3"/>
        <v>-1.2098924820467931</v>
      </c>
      <c r="O13" s="9">
        <f t="shared" si="9"/>
        <v>-0.33104108705289176</v>
      </c>
      <c r="P13" s="9">
        <f t="shared" si="9"/>
        <v>-5.1733368359104253</v>
      </c>
      <c r="Q13" s="9">
        <f t="shared" si="9"/>
        <v>85.286175328783656</v>
      </c>
      <c r="R13" s="9">
        <f t="shared" si="10"/>
        <v>85.029379339615147</v>
      </c>
      <c r="S13" s="9">
        <f t="shared" si="11"/>
        <v>-69.321732885888977</v>
      </c>
    </row>
    <row r="14" spans="1:21" x14ac:dyDescent="0.35">
      <c r="A14" s="9">
        <v>11</v>
      </c>
      <c r="B14" s="9">
        <f t="shared" si="0"/>
        <v>0.11519173063162574</v>
      </c>
      <c r="C14" s="9">
        <f>'Graficas excel'!$N$3*(COS('Graficas excel'!$N$4*B14+'Graficas excel'!$N$5)+'Graficas excel'!$N$6)*COS(B14)+'Graficas excel'!$N$7</f>
        <v>20.841521200727609</v>
      </c>
      <c r="D14" s="11">
        <f>'Graficas excel'!$N$3*(COS('Graficas excel'!$N$4*B14+'Graficas excel'!$N$5)+'Graficas excel'!$N$6)*SIN(B14)+'Graficas excel'!$N$8</f>
        <v>25.407294958701929</v>
      </c>
      <c r="E14" s="9">
        <f t="shared" si="4"/>
        <v>1.7676025396724855</v>
      </c>
      <c r="F14" s="9">
        <f>C14/(2*'Graficas excel'!$N$9*COS(E14/2))</f>
        <v>0.82154566332267065</v>
      </c>
      <c r="G14" s="9">
        <f t="shared" si="5"/>
        <v>0.57014272167213798</v>
      </c>
      <c r="H14" s="9">
        <f t="shared" si="6"/>
        <v>1.2133591362038656</v>
      </c>
      <c r="I14" s="9">
        <f t="shared" si="1"/>
        <v>1.4904808379381755</v>
      </c>
      <c r="J14" s="9">
        <f t="shared" si="7"/>
        <v>85.398261458979889</v>
      </c>
      <c r="K14" s="9">
        <f t="shared" si="2"/>
        <v>0.65186542744805698</v>
      </c>
      <c r="L14" s="9">
        <f t="shared" si="8"/>
        <v>2.7734576003153673</v>
      </c>
      <c r="M14" s="9">
        <f t="shared" si="8"/>
        <v>-75.708246196720964</v>
      </c>
      <c r="N14" s="9">
        <f t="shared" si="3"/>
        <v>-1.2133591362038656</v>
      </c>
      <c r="O14" s="9">
        <f t="shared" si="9"/>
        <v>-0.38521614371369728</v>
      </c>
      <c r="P14" s="9">
        <f t="shared" si="9"/>
        <v>-4.2802220963581661</v>
      </c>
      <c r="Q14" s="9">
        <f t="shared" si="9"/>
        <v>89.582627693515946</v>
      </c>
      <c r="R14" s="9">
        <f t="shared" ref="R14:R25" si="12">DEGREES(I14)</f>
        <v>85.398261458979889</v>
      </c>
      <c r="S14" s="9">
        <f t="shared" ref="S14:S25" si="13">DEGREES(N14)</f>
        <v>-69.520357538120706</v>
      </c>
    </row>
    <row r="15" spans="1:21" x14ac:dyDescent="0.35">
      <c r="A15" s="9">
        <v>12</v>
      </c>
      <c r="B15" s="9">
        <f t="shared" si="0"/>
        <v>0.12566370614359171</v>
      </c>
      <c r="C15" s="9">
        <f>'Graficas excel'!$N$3*(COS('Graficas excel'!$N$4*B15+'Graficas excel'!$N$5)+'Graficas excel'!$N$6)*COS(B15)+'Graficas excel'!$N$7</f>
        <v>20.69004456208577</v>
      </c>
      <c r="D15" s="11">
        <f>'Graficas excel'!$N$3*(COS('Graficas excel'!$N$4*B15+'Graficas excel'!$N$5)+'Graficas excel'!$N$6)*SIN(B15)+'Graficas excel'!$N$8</f>
        <v>25.471478549751168</v>
      </c>
      <c r="E15" s="9">
        <f t="shared" si="4"/>
        <v>1.7772212032353683</v>
      </c>
      <c r="F15" s="9">
        <f>C15/(2*'Graficas excel'!$N$9*COS(E15/2))</f>
        <v>0.82039402251735449</v>
      </c>
      <c r="G15" s="9">
        <f t="shared" si="5"/>
        <v>0.57179860774384061</v>
      </c>
      <c r="H15" s="9">
        <f t="shared" si="6"/>
        <v>1.2173931102276492</v>
      </c>
      <c r="I15" s="9">
        <f t="shared" si="1"/>
        <v>1.4973071567315088</v>
      </c>
      <c r="J15" s="9">
        <f t="shared" si="7"/>
        <v>85.789380715448729</v>
      </c>
      <c r="K15" s="9">
        <f t="shared" si="2"/>
        <v>0.68090900752203543</v>
      </c>
      <c r="L15" s="9">
        <f t="shared" si="8"/>
        <v>1.980642700089414</v>
      </c>
      <c r="M15" s="9">
        <f t="shared" si="8"/>
        <v>-77.351626450421335</v>
      </c>
      <c r="N15" s="9">
        <f t="shared" si="3"/>
        <v>-1.2173931102276494</v>
      </c>
      <c r="O15" s="9">
        <f t="shared" si="9"/>
        <v>-0.43003852469253567</v>
      </c>
      <c r="P15" s="9">
        <f t="shared" si="9"/>
        <v>-3.342115012854102</v>
      </c>
      <c r="Q15" s="9">
        <f t="shared" si="9"/>
        <v>92.573774299305612</v>
      </c>
      <c r="R15" s="9">
        <f t="shared" si="12"/>
        <v>85.789380715448729</v>
      </c>
      <c r="S15" s="9">
        <f t="shared" si="13"/>
        <v>-69.751487224348921</v>
      </c>
    </row>
    <row r="16" spans="1:21" x14ac:dyDescent="0.35">
      <c r="A16" s="9">
        <v>13</v>
      </c>
      <c r="B16" s="9">
        <f t="shared" si="0"/>
        <v>0.1361356816555577</v>
      </c>
      <c r="C16" s="9">
        <f>'Graficas excel'!$N$3*(COS('Graficas excel'!$N$4*B16+'Graficas excel'!$N$5)+'Graficas excel'!$N$6)*COS(B16)+'Graficas excel'!$N$7</f>
        <v>20.533201801123774</v>
      </c>
      <c r="D16" s="11">
        <f>'Graficas excel'!$N$3*(COS('Graficas excel'!$N$4*B16+'Graficas excel'!$N$5)+'Graficas excel'!$N$6)*SIN(B16)+'Graficas excel'!$N$8</f>
        <v>25.531920285807693</v>
      </c>
      <c r="E16" s="9">
        <f t="shared" si="4"/>
        <v>1.7869787752408817</v>
      </c>
      <c r="F16" s="9">
        <f>C16/(2*'Graficas excel'!$N$9*COS(E16/2))</f>
        <v>0.81910443842898906</v>
      </c>
      <c r="G16" s="9">
        <f t="shared" si="5"/>
        <v>0.57364441856077575</v>
      </c>
      <c r="H16" s="9">
        <f t="shared" si="6"/>
        <v>1.2218964631274314</v>
      </c>
      <c r="I16" s="9">
        <f t="shared" si="1"/>
        <v>1.5044376191841566</v>
      </c>
      <c r="J16" s="9">
        <f t="shared" si="7"/>
        <v>86.197926119961949</v>
      </c>
      <c r="K16" s="9">
        <f t="shared" si="2"/>
        <v>0.70165024937532594</v>
      </c>
      <c r="L16" s="9">
        <f t="shared" si="8"/>
        <v>1.170618362089862</v>
      </c>
      <c r="M16" s="9">
        <f t="shared" si="8"/>
        <v>-78.058866500990291</v>
      </c>
      <c r="N16" s="9">
        <f t="shared" si="3"/>
        <v>-1.2218964631274316</v>
      </c>
      <c r="O16" s="9">
        <f t="shared" si="9"/>
        <v>-0.46503707126531768</v>
      </c>
      <c r="P16" s="9">
        <f t="shared" si="9"/>
        <v>-2.3726847153415083</v>
      </c>
      <c r="Q16" s="9">
        <f t="shared" si="9"/>
        <v>94.319847382674226</v>
      </c>
      <c r="R16" s="9">
        <f t="shared" si="12"/>
        <v>86.197926119961949</v>
      </c>
      <c r="S16" s="9">
        <f t="shared" si="13"/>
        <v>-70.00951033916445</v>
      </c>
    </row>
    <row r="17" spans="1:19" x14ac:dyDescent="0.35">
      <c r="A17" s="9">
        <v>14</v>
      </c>
      <c r="B17" s="9">
        <f t="shared" si="0"/>
        <v>0.14660765716752366</v>
      </c>
      <c r="C17" s="9">
        <f>'Graficas excel'!$N$3*(COS('Graficas excel'!$N$4*B17+'Graficas excel'!$N$5)+'Graficas excel'!$N$6)*COS(B17)+'Graficas excel'!$N$7</f>
        <v>20.372662421037845</v>
      </c>
      <c r="D17" s="11">
        <f>'Graficas excel'!$N$3*(COS('Graficas excel'!$N$4*B17+'Graficas excel'!$N$5)+'Graficas excel'!$N$6)*SIN(B17)+'Graficas excel'!$N$8</f>
        <v>25.588700066853871</v>
      </c>
      <c r="E17" s="9">
        <f t="shared" si="4"/>
        <v>1.7968042468772814</v>
      </c>
      <c r="F17" s="9">
        <f>C17/(2*'Graficas excel'!$N$9*COS(E17/2))</f>
        <v>0.8177052285332469</v>
      </c>
      <c r="G17" s="9">
        <f t="shared" si="5"/>
        <v>0.57563717672626957</v>
      </c>
      <c r="H17" s="9">
        <f t="shared" si="6"/>
        <v>1.2267663199498782</v>
      </c>
      <c r="I17" s="9">
        <f t="shared" si="1"/>
        <v>1.5117852834135799</v>
      </c>
      <c r="J17" s="9">
        <f t="shared" si="7"/>
        <v>86.618916269587146</v>
      </c>
      <c r="K17" s="9">
        <f t="shared" si="2"/>
        <v>0.7139089361969887</v>
      </c>
      <c r="L17" s="9">
        <f t="shared" si="8"/>
        <v>0.35318782359967049</v>
      </c>
      <c r="M17" s="9">
        <f t="shared" si="8"/>
        <v>-77.852255181727784</v>
      </c>
      <c r="N17" s="9">
        <f t="shared" si="3"/>
        <v>-1.2267663199498784</v>
      </c>
      <c r="O17" s="9">
        <f t="shared" si="9"/>
        <v>-0.48988376750198992</v>
      </c>
      <c r="P17" s="9">
        <f t="shared" si="9"/>
        <v>-1.3849695832577755</v>
      </c>
      <c r="Q17" s="9">
        <f t="shared" si="9"/>
        <v>94.901779470177871</v>
      </c>
      <c r="R17" s="9">
        <f t="shared" si="12"/>
        <v>86.618916269587146</v>
      </c>
      <c r="S17" s="9">
        <f t="shared" si="13"/>
        <v>-70.288532581923633</v>
      </c>
    </row>
    <row r="18" spans="1:19" x14ac:dyDescent="0.35">
      <c r="A18" s="9">
        <v>15</v>
      </c>
      <c r="B18" s="9">
        <f t="shared" si="0"/>
        <v>0.15707963267948966</v>
      </c>
      <c r="C18" s="9">
        <f>'Graficas excel'!$N$3*(COS('Graficas excel'!$N$4*B18+'Graficas excel'!$N$5)+'Graficas excel'!$N$6)*COS(B18)+'Graficas excel'!$N$7</f>
        <v>20.210124886344506</v>
      </c>
      <c r="D18" s="11">
        <f>'Graficas excel'!$N$3*(COS('Graficas excel'!$N$4*B18+'Graficas excel'!$N$5)+'Graficas excel'!$N$6)*SIN(B18)+'Graficas excel'!$N$8</f>
        <v>25.641971594793684</v>
      </c>
      <c r="E18" s="9">
        <f t="shared" si="4"/>
        <v>1.806626269855548</v>
      </c>
      <c r="F18" s="9">
        <f>C18/(2*'Graficas excel'!$N$9*COS(E18/2))</f>
        <v>0.81622601618280632</v>
      </c>
      <c r="G18" s="9">
        <f t="shared" si="5"/>
        <v>0.57773271545442639</v>
      </c>
      <c r="H18" s="9">
        <f t="shared" si="6"/>
        <v>1.2318963707668686</v>
      </c>
      <c r="I18" s="9">
        <f t="shared" si="1"/>
        <v>1.5192613203112084</v>
      </c>
      <c r="J18" s="9">
        <f t="shared" si="7"/>
        <v>87.047261631305332</v>
      </c>
      <c r="K18" s="9">
        <f t="shared" si="2"/>
        <v>0.71760751043684901</v>
      </c>
      <c r="L18" s="9">
        <f t="shared" si="8"/>
        <v>-0.46207908621470922</v>
      </c>
      <c r="M18" s="9">
        <f t="shared" si="8"/>
        <v>-76.763405993791196</v>
      </c>
      <c r="N18" s="9">
        <f t="shared" si="3"/>
        <v>-1.2318963707668689</v>
      </c>
      <c r="O18" s="9">
        <f t="shared" si="9"/>
        <v>-0.50438713506268307</v>
      </c>
      <c r="P18" s="9">
        <f t="shared" si="9"/>
        <v>-0.39116047260407732</v>
      </c>
      <c r="Q18" s="9">
        <f t="shared" si="9"/>
        <v>94.413747495120376</v>
      </c>
      <c r="R18" s="9">
        <f t="shared" si="12"/>
        <v>87.047261631305332</v>
      </c>
      <c r="S18" s="9">
        <f t="shared" si="13"/>
        <v>-70.582462842424832</v>
      </c>
    </row>
    <row r="19" spans="1:19" x14ac:dyDescent="0.35">
      <c r="A19" s="9">
        <v>16</v>
      </c>
      <c r="B19" s="9">
        <f t="shared" si="0"/>
        <v>0.16755160819145562</v>
      </c>
      <c r="C19" s="9">
        <f>'Graficas excel'!$N$3*(COS('Graficas excel'!$N$4*B19+'Graficas excel'!$N$5)+'Graficas excel'!$N$6)*COS(B19)+'Graficas excel'!$N$7</f>
        <v>20.04729668082194</v>
      </c>
      <c r="D19" s="11">
        <f>'Graficas excel'!$N$3*(COS('Graficas excel'!$N$4*B19+'Graficas excel'!$N$5)+'Graficas excel'!$N$6)*SIN(B19)+'Graficas excel'!$N$8</f>
        <v>25.691961013037197</v>
      </c>
      <c r="E19" s="9">
        <f t="shared" si="4"/>
        <v>1.816373876681616</v>
      </c>
      <c r="F19" s="9">
        <f>C19/(2*'Graficas excel'!$N$9*COS(E19/2))</f>
        <v>0.81469739969217947</v>
      </c>
      <c r="G19" s="9">
        <f t="shared" si="5"/>
        <v>0.57988632242431892</v>
      </c>
      <c r="H19" s="9">
        <f t="shared" si="6"/>
        <v>1.2371783004937962</v>
      </c>
      <c r="I19" s="9">
        <f t="shared" si="1"/>
        <v>1.526776088587706</v>
      </c>
      <c r="J19" s="9">
        <f t="shared" si="7"/>
        <v>87.477826137567448</v>
      </c>
      <c r="K19" s="9">
        <f t="shared" si="2"/>
        <v>0.71276862956141696</v>
      </c>
      <c r="L19" s="9">
        <f t="shared" si="8"/>
        <v>-1.2659435939967929</v>
      </c>
      <c r="M19" s="9">
        <f t="shared" si="8"/>
        <v>-74.831133838612814</v>
      </c>
      <c r="N19" s="9">
        <f t="shared" si="3"/>
        <v>-1.237178300493796</v>
      </c>
      <c r="O19" s="9">
        <f t="shared" si="9"/>
        <v>-0.508483357953042</v>
      </c>
      <c r="P19" s="9">
        <f t="shared" si="9"/>
        <v>0.5975379791577623</v>
      </c>
      <c r="Q19" s="9">
        <f t="shared" si="9"/>
        <v>92.956331951093873</v>
      </c>
      <c r="R19" s="9">
        <f t="shared" si="12"/>
        <v>87.477826137567448</v>
      </c>
      <c r="S19" s="9">
        <f t="shared" si="13"/>
        <v>-70.885095123462435</v>
      </c>
    </row>
    <row r="20" spans="1:19" x14ac:dyDescent="0.35">
      <c r="A20" s="9">
        <v>17</v>
      </c>
      <c r="B20" s="9">
        <f t="shared" si="0"/>
        <v>0.17802358370342158</v>
      </c>
      <c r="C20" s="9">
        <f>'Graficas excel'!$N$3*(COS('Graficas excel'!$N$4*B20+'Graficas excel'!$N$5)+'Graficas excel'!$N$6)*COS(B20)+'Graficas excel'!$N$7</f>
        <v>19.885874309670953</v>
      </c>
      <c r="D20" s="11">
        <f>'Graficas excel'!$N$3*(COS('Graficas excel'!$N$4*B20+'Graficas excel'!$N$5)+'Graficas excel'!$N$6)*SIN(B20)+'Graficas excel'!$N$8</f>
        <v>25.738964342177269</v>
      </c>
      <c r="E20" s="9">
        <f t="shared" si="4"/>
        <v>1.8259772426778189</v>
      </c>
      <c r="F20" s="9">
        <f>C20/(2*'Graficas excel'!$N$9*COS(E20/2))</f>
        <v>0.81315061737813377</v>
      </c>
      <c r="G20" s="9">
        <f t="shared" si="5"/>
        <v>0.58205332526973841</v>
      </c>
      <c r="H20" s="9">
        <f t="shared" si="6"/>
        <v>1.2425031257665224</v>
      </c>
      <c r="I20" s="9">
        <f t="shared" si="1"/>
        <v>1.5342401842221707</v>
      </c>
      <c r="J20" s="9">
        <f t="shared" si="7"/>
        <v>87.905487315304299</v>
      </c>
      <c r="K20" s="9">
        <f t="shared" si="2"/>
        <v>0.69951169924555234</v>
      </c>
      <c r="L20" s="9">
        <f t="shared" si="8"/>
        <v>-2.0495733950873949</v>
      </c>
      <c r="M20" s="9">
        <f t="shared" si="8"/>
        <v>-72.099821233928736</v>
      </c>
      <c r="N20" s="9">
        <f t="shared" si="3"/>
        <v>-1.2425031257665224</v>
      </c>
      <c r="O20" s="9">
        <f t="shared" si="9"/>
        <v>-0.50222595486783228</v>
      </c>
      <c r="P20" s="9">
        <f t="shared" si="9"/>
        <v>1.5709744110317978</v>
      </c>
      <c r="Q20" s="9">
        <f t="shared" si="9"/>
        <v>90.630619652204388</v>
      </c>
      <c r="R20" s="9">
        <f t="shared" si="12"/>
        <v>87.905487315304299</v>
      </c>
      <c r="S20" s="9">
        <f t="shared" si="13"/>
        <v>-71.19018513823427</v>
      </c>
    </row>
    <row r="21" spans="1:19" x14ac:dyDescent="0.35">
      <c r="A21" s="9">
        <v>18</v>
      </c>
      <c r="B21" s="9">
        <f t="shared" si="0"/>
        <v>0.18849555921538758</v>
      </c>
      <c r="C21" s="9">
        <f>'Graficas excel'!$N$3*(COS('Graficas excel'!$N$4*B21+'Graficas excel'!$N$5)+'Graficas excel'!$N$6)*COS(B21)+'Graficas excel'!$N$7</f>
        <v>19.727523487723232</v>
      </c>
      <c r="D21" s="11">
        <f>'Graficas excel'!$N$3*(COS('Graficas excel'!$N$4*B21+'Graficas excel'!$N$5)+'Graficas excel'!$N$6)*SIN(B21)+'Graficas excel'!$N$8</f>
        <v>25.78334374094824</v>
      </c>
      <c r="E21" s="9">
        <f t="shared" si="4"/>
        <v>1.8353684835466355</v>
      </c>
      <c r="F21" s="9">
        <f>C21/(2*'Graficas excel'!$N$9*COS(E21/2))</f>
        <v>0.81161721173783896</v>
      </c>
      <c r="G21" s="9">
        <f t="shared" si="5"/>
        <v>0.5841896110090421</v>
      </c>
      <c r="H21" s="9">
        <f t="shared" si="6"/>
        <v>1.2477624236673719</v>
      </c>
      <c r="I21" s="9">
        <f t="shared" si="1"/>
        <v>1.5415654536070038</v>
      </c>
      <c r="J21" s="9">
        <f t="shared" si="7"/>
        <v>88.325194334851631</v>
      </c>
      <c r="K21" s="9">
        <f t="shared" si="2"/>
        <v>0.67804861684222018</v>
      </c>
      <c r="L21" s="9">
        <f t="shared" si="8"/>
        <v>-2.8046009574662212</v>
      </c>
      <c r="M21" s="9">
        <f t="shared" si="8"/>
        <v>-68.618301290484311</v>
      </c>
      <c r="N21" s="9">
        <f t="shared" si="3"/>
        <v>-1.2477624236673721</v>
      </c>
      <c r="O21" s="9">
        <f t="shared" si="9"/>
        <v>-0.48577474930558212</v>
      </c>
      <c r="P21" s="9">
        <f t="shared" si="9"/>
        <v>2.5200560406639845</v>
      </c>
      <c r="Q21" s="9">
        <f t="shared" si="9"/>
        <v>87.53343645143444</v>
      </c>
      <c r="R21" s="9">
        <f t="shared" si="12"/>
        <v>88.325194334851631</v>
      </c>
      <c r="S21" s="9">
        <f t="shared" si="13"/>
        <v>-71.491520711154962</v>
      </c>
    </row>
    <row r="22" spans="1:19" x14ac:dyDescent="0.35">
      <c r="A22" s="9">
        <v>19</v>
      </c>
      <c r="B22" s="9">
        <f t="shared" si="0"/>
        <v>0.19896753472735354</v>
      </c>
      <c r="C22" s="9">
        <f>'Graficas excel'!$N$3*(COS('Graficas excel'!$N$4*B22+'Graficas excel'!$N$5)+'Graficas excel'!$N$6)*COS(B22)+'Graficas excel'!$N$7</f>
        <v>19.573859752708938</v>
      </c>
      <c r="D22" s="11">
        <f>'Graficas excel'!$N$3*(COS('Graficas excel'!$N$4*B22+'Graficas excel'!$N$5)+'Graficas excel'!$N$6)*SIN(B22)+'Graficas excel'!$N$8</f>
        <v>25.82552263943418</v>
      </c>
      <c r="E22" s="9">
        <f t="shared" si="4"/>
        <v>1.8444824792905643</v>
      </c>
      <c r="F22" s="9">
        <f>C22/(2*'Graficas excel'!$N$9*COS(E22/2))</f>
        <v>0.81012869549328637</v>
      </c>
      <c r="G22" s="9">
        <f t="shared" si="5"/>
        <v>0.58625207610578756</v>
      </c>
      <c r="H22" s="9">
        <f t="shared" si="6"/>
        <v>1.2528494449464314</v>
      </c>
      <c r="I22" s="9">
        <f t="shared" si="1"/>
        <v>1.5486659621184979</v>
      </c>
      <c r="J22" s="9">
        <f t="shared" si="7"/>
        <v>88.732023504956956</v>
      </c>
      <c r="K22" s="9">
        <f t="shared" si="2"/>
        <v>0.64867890429479758</v>
      </c>
      <c r="L22" s="9">
        <f t="shared" si="8"/>
        <v>-3.5231701282528762</v>
      </c>
      <c r="M22" s="9">
        <f t="shared" si="8"/>
        <v>-64.43921684345429</v>
      </c>
      <c r="N22" s="9">
        <f t="shared" si="3"/>
        <v>-1.2528494449464316</v>
      </c>
      <c r="O22" s="9">
        <f t="shared" si="9"/>
        <v>-0.45938478415896694</v>
      </c>
      <c r="P22" s="9">
        <f t="shared" si="9"/>
        <v>3.4367040436616358</v>
      </c>
      <c r="Q22" s="9">
        <f t="shared" si="9"/>
        <v>83.753776810817186</v>
      </c>
      <c r="R22" s="9">
        <f t="shared" si="12"/>
        <v>88.732023504956956</v>
      </c>
      <c r="S22" s="9">
        <f t="shared" si="13"/>
        <v>-71.782985560738311</v>
      </c>
    </row>
    <row r="23" spans="1:19" x14ac:dyDescent="0.35">
      <c r="A23" s="9">
        <v>20</v>
      </c>
      <c r="B23" s="9">
        <f t="shared" si="0"/>
        <v>0.20943951023931953</v>
      </c>
      <c r="C23" s="9">
        <f>'Graficas excel'!$N$3*(COS('Graficas excel'!$N$4*B23+'Graficas excel'!$N$5)+'Graficas excel'!$N$6)*COS(B23)+'Graficas excel'!$N$7</f>
        <v>19.426429736821103</v>
      </c>
      <c r="D23" s="11">
        <f>'Graficas excel'!$N$3*(COS('Graficas excel'!$N$4*B23+'Graficas excel'!$N$5)+'Graficas excel'!$N$6)*SIN(B23)+'Graficas excel'!$N$8</f>
        <v>25.86597980867268</v>
      </c>
      <c r="E23" s="9">
        <f t="shared" si="4"/>
        <v>1.8532577122820899</v>
      </c>
      <c r="F23" s="9">
        <f>C23/(2*'Graficas excel'!$N$9*COS(E23/2))</f>
        <v>0.80871622177618252</v>
      </c>
      <c r="G23" s="9">
        <f t="shared" si="5"/>
        <v>0.58819900768027178</v>
      </c>
      <c r="H23" s="9">
        <f t="shared" si="6"/>
        <v>1.2576601111567141</v>
      </c>
      <c r="I23" s="9">
        <f t="shared" si="1"/>
        <v>1.555458911719402</v>
      </c>
      <c r="J23" s="9">
        <f t="shared" si="7"/>
        <v>89.121230847533838</v>
      </c>
      <c r="K23" s="9">
        <f t="shared" si="2"/>
        <v>0.61178435298724343</v>
      </c>
      <c r="L23" s="9">
        <f t="shared" si="8"/>
        <v>-4.197976029047795</v>
      </c>
      <c r="M23" s="9">
        <f t="shared" si="8"/>
        <v>-59.618764330749521</v>
      </c>
      <c r="N23" s="9">
        <f t="shared" si="3"/>
        <v>-1.2576601111567141</v>
      </c>
      <c r="O23" s="9">
        <f t="shared" si="9"/>
        <v>-0.42339570357186784</v>
      </c>
      <c r="P23" s="9">
        <f t="shared" si="9"/>
        <v>4.3137715434591772</v>
      </c>
      <c r="Q23" s="9">
        <f t="shared" si="9"/>
        <v>79.370405444708268</v>
      </c>
      <c r="R23" s="9">
        <f t="shared" si="12"/>
        <v>89.121230847533838</v>
      </c>
      <c r="S23" s="9">
        <f t="shared" si="13"/>
        <v>-72.058616431233688</v>
      </c>
    </row>
    <row r="24" spans="1:19" x14ac:dyDescent="0.35">
      <c r="A24" s="9">
        <v>21</v>
      </c>
      <c r="B24" s="9">
        <f t="shared" si="0"/>
        <v>0.2199114857512855</v>
      </c>
      <c r="C24" s="9">
        <f>'Graficas excel'!$N$3*(COS('Graficas excel'!$N$4*B24+'Graficas excel'!$N$5)+'Graficas excel'!$N$6)*COS(B24)+'Graficas excel'!$N$7</f>
        <v>19.28669332115923</v>
      </c>
      <c r="D24" s="11">
        <f>'Graficas excel'!$N$3*(COS('Graficas excel'!$N$4*B24+'Graficas excel'!$N$5)+'Graficas excel'!$N$6)*SIN(B24)+'Graficas excel'!$N$8</f>
        <v>25.90524244713172</v>
      </c>
      <c r="E24" s="9">
        <f t="shared" si="4"/>
        <v>1.8616371043685864</v>
      </c>
      <c r="F24" s="9">
        <f>C24/(2*'Graficas excel'!$N$9*COS(E24/2))</f>
        <v>0.80741026030339857</v>
      </c>
      <c r="G24" s="9">
        <f t="shared" si="5"/>
        <v>0.58999039954629606</v>
      </c>
      <c r="H24" s="9">
        <f t="shared" si="6"/>
        <v>1.2620939005963903</v>
      </c>
      <c r="I24" s="9">
        <f t="shared" si="1"/>
        <v>1.5618655024824883</v>
      </c>
      <c r="J24" s="9">
        <f t="shared" si="7"/>
        <v>89.488301459326181</v>
      </c>
      <c r="K24" s="9">
        <f t="shared" si="2"/>
        <v>0.56782325081123475</v>
      </c>
      <c r="L24" s="9">
        <f t="shared" si="8"/>
        <v>-4.8223022691730746</v>
      </c>
      <c r="M24" s="9">
        <f t="shared" si="8"/>
        <v>-54.216698392936273</v>
      </c>
      <c r="N24" s="9">
        <f t="shared" si="3"/>
        <v>-1.2620939005963903</v>
      </c>
      <c r="O24" s="9">
        <f t="shared" si="9"/>
        <v>-0.37822199360454767</v>
      </c>
      <c r="P24" s="9">
        <f t="shared" si="9"/>
        <v>5.1449364856509732</v>
      </c>
      <c r="Q24" s="9">
        <f t="shared" si="9"/>
        <v>74.450542379547898</v>
      </c>
      <c r="R24" s="9">
        <f t="shared" si="12"/>
        <v>89.488301459326181</v>
      </c>
      <c r="S24" s="9">
        <f t="shared" si="13"/>
        <v>-72.312653853376816</v>
      </c>
    </row>
    <row r="25" spans="1:19" x14ac:dyDescent="0.35">
      <c r="A25" s="9">
        <v>22</v>
      </c>
      <c r="B25" s="9">
        <f t="shared" si="0"/>
        <v>0.23038346126325149</v>
      </c>
      <c r="C25" s="9">
        <f>'Graficas excel'!$N$3*(COS('Graficas excel'!$N$4*B25+'Graficas excel'!$N$5)+'Graficas excel'!$N$6)*COS(B25)+'Graficas excel'!$N$7</f>
        <v>19.156006886212214</v>
      </c>
      <c r="D25" s="11">
        <f>'Graficas excel'!$N$3*(COS('Graficas excel'!$N$4*B25+'Graficas excel'!$N$5)+'Graficas excel'!$N$6)*SIN(B25)+'Graficas excel'!$N$8</f>
        <v>25.943878379785403</v>
      </c>
      <c r="E25" s="9">
        <f t="shared" si="4"/>
        <v>1.869568835268713</v>
      </c>
      <c r="F25" s="9">
        <f>C25/(2*'Graficas excel'!$N$9*COS(E25/2))</f>
        <v>0.80624028103045464</v>
      </c>
      <c r="G25" s="9">
        <f t="shared" si="5"/>
        <v>0.59158820918264887</v>
      </c>
      <c r="H25" s="9">
        <f t="shared" si="6"/>
        <v>1.266054632051504</v>
      </c>
      <c r="I25" s="9">
        <f t="shared" si="1"/>
        <v>1.5678117336601085</v>
      </c>
      <c r="J25" s="9">
        <f t="shared" si="7"/>
        <v>89.828995409812919</v>
      </c>
      <c r="K25" s="9">
        <f t="shared" si="2"/>
        <v>0.51732421953715635</v>
      </c>
      <c r="L25" s="9">
        <f t="shared" si="8"/>
        <v>-5.3900582070835483</v>
      </c>
      <c r="M25" s="9">
        <f t="shared" si="8"/>
        <v>-48.296457948124825</v>
      </c>
      <c r="N25" s="9">
        <f t="shared" si="3"/>
        <v>-1.266054632051504</v>
      </c>
      <c r="O25" s="9">
        <f t="shared" si="9"/>
        <v>-0.32434434471619039</v>
      </c>
      <c r="P25" s="9">
        <f t="shared" si="9"/>
        <v>5.9245807423021839</v>
      </c>
      <c r="Q25" s="9">
        <f t="shared" si="9"/>
        <v>69.049502702855648</v>
      </c>
      <c r="R25" s="9">
        <f t="shared" si="12"/>
        <v>89.828995409812919</v>
      </c>
      <c r="S25" s="9">
        <f t="shared" si="13"/>
        <v>-72.539587049539549</v>
      </c>
    </row>
    <row r="26" spans="1:19" x14ac:dyDescent="0.35">
      <c r="A26" s="9">
        <v>23</v>
      </c>
      <c r="B26" s="9">
        <f t="shared" si="0"/>
        <v>0.24085543677521745</v>
      </c>
      <c r="C26" s="9">
        <f>'Graficas excel'!$N$3*(COS('Graficas excel'!$N$4*B26+'Graficas excel'!$N$5)+'Graficas excel'!$N$6)*COS(B26)+'Graficas excel'!$N$7</f>
        <v>19.035607857500842</v>
      </c>
      <c r="D26" s="11">
        <f>'Graficas excel'!$N$3*(COS('Graficas excel'!$N$4*B26+'Graficas excel'!$N$5)+'Graficas excel'!$N$6)*SIN(B26)+'Graficas excel'!$N$8</f>
        <v>25.982487479457621</v>
      </c>
      <c r="E26" s="9">
        <f t="shared" si="4"/>
        <v>1.8770071223508804</v>
      </c>
      <c r="F26" s="9">
        <f>C26/(2*'Graficas excel'!$N$9*COS(E26/2))</f>
        <v>0.80523444649862674</v>
      </c>
      <c r="G26" s="9">
        <f t="shared" si="5"/>
        <v>0.59295656347834635</v>
      </c>
      <c r="H26" s="9">
        <f t="shared" si="6"/>
        <v>1.2694511580868166</v>
      </c>
      <c r="I26" s="9">
        <f t="shared" si="1"/>
        <v>1.5732291402188485</v>
      </c>
      <c r="J26" s="9">
        <f t="shared" si="7"/>
        <v>90.139389941535214</v>
      </c>
      <c r="K26" s="9">
        <f t="shared" si="2"/>
        <v>0.46087966198450619</v>
      </c>
      <c r="L26" s="9">
        <f t="shared" si="8"/>
        <v>-5.895817532031006</v>
      </c>
      <c r="M26" s="9">
        <f t="shared" si="8"/>
        <v>-41.92527456350917</v>
      </c>
      <c r="N26" s="9">
        <f t="shared" si="3"/>
        <v>-1.2694511580868166</v>
      </c>
      <c r="O26" s="9">
        <f t="shared" si="9"/>
        <v>-0.26230228026413671</v>
      </c>
      <c r="P26" s="9">
        <f t="shared" si="9"/>
        <v>6.6476654437199167</v>
      </c>
      <c r="Q26" s="9">
        <f t="shared" si="9"/>
        <v>63.21114023125152</v>
      </c>
      <c r="R26" s="9">
        <f t="shared" ref="R26" si="14">DEGREES(I26)</f>
        <v>90.139389941535214</v>
      </c>
      <c r="S26" s="9">
        <f t="shared" ref="S26" si="15">DEGREES(N26)</f>
        <v>-72.734193656369257</v>
      </c>
    </row>
    <row r="27" spans="1:19" x14ac:dyDescent="0.35">
      <c r="A27" s="9">
        <v>24</v>
      </c>
      <c r="B27" s="9">
        <f t="shared" si="0"/>
        <v>0.25132741228718342</v>
      </c>
      <c r="C27" s="9">
        <f>'Graficas excel'!$N$3*(COS('Graficas excel'!$N$4*B27+'Graficas excel'!$N$5)+'Graficas excel'!$N$6)*COS(B27)+'Graficas excel'!$N$7</f>
        <v>18.926600729024038</v>
      </c>
      <c r="D27" s="11">
        <f>'Graficas excel'!$N$3*(COS('Graficas excel'!$N$4*B27+'Graficas excel'!$N$5)+'Graficas excel'!$N$6)*SIN(B27)+'Graficas excel'!$N$8</f>
        <v>26.021692432536927</v>
      </c>
      <c r="E27" s="9">
        <f t="shared" si="4"/>
        <v>1.8839129403637513</v>
      </c>
      <c r="F27" s="9">
        <f>C27/(2*'Graficas excel'!$N$9*COS(E27/2))</f>
        <v>0.80441931393453125</v>
      </c>
      <c r="G27" s="9">
        <f t="shared" si="5"/>
        <v>0.59406192216729226</v>
      </c>
      <c r="H27" s="9">
        <f t="shared" si="6"/>
        <v>1.2721979811424755</v>
      </c>
      <c r="I27" s="9">
        <f t="shared" si="1"/>
        <v>1.5780554607531134</v>
      </c>
      <c r="J27" s="9">
        <f t="shared" si="7"/>
        <v>90.415917738725923</v>
      </c>
      <c r="K27" s="9">
        <f t="shared" si="2"/>
        <v>0.39913880516605782</v>
      </c>
      <c r="L27" s="9">
        <f t="shared" si="8"/>
        <v>-6.334857980592524</v>
      </c>
      <c r="M27" s="9">
        <f t="shared" si="8"/>
        <v>-35.174136969017788</v>
      </c>
      <c r="N27" s="9">
        <f t="shared" si="3"/>
        <v>-1.2721979811424755</v>
      </c>
      <c r="O27" s="9">
        <f t="shared" si="9"/>
        <v>-0.1926880905257593</v>
      </c>
      <c r="P27" s="9">
        <f t="shared" si="9"/>
        <v>7.30961095630503</v>
      </c>
      <c r="Q27" s="9">
        <f t="shared" si="9"/>
        <v>56.968934706500747</v>
      </c>
      <c r="R27" s="9">
        <f t="shared" ref="R27:R43" si="16">DEGREES(I27)</f>
        <v>90.415917738725923</v>
      </c>
      <c r="S27" s="9">
        <f t="shared" ref="S27:S43" si="17">DEGREES(N27)</f>
        <v>-72.891575024527739</v>
      </c>
    </row>
    <row r="28" spans="1:19" x14ac:dyDescent="0.35">
      <c r="A28" s="9">
        <v>25</v>
      </c>
      <c r="B28" s="9">
        <f t="shared" si="0"/>
        <v>0.26179938779914941</v>
      </c>
      <c r="C28" s="9">
        <f>'Graficas excel'!$N$3*(COS('Graficas excel'!$N$4*B28+'Graficas excel'!$N$5)+'Graficas excel'!$N$6)*COS(B28)+'Graficas excel'!$N$7</f>
        <v>18.829944728453</v>
      </c>
      <c r="D28" s="11">
        <f>'Graficas excel'!$N$3*(COS('Graficas excel'!$N$4*B28+'Graficas excel'!$N$5)+'Graficas excel'!$N$6)*SIN(B28)+'Graficas excel'!$N$8</f>
        <v>26.062128981907062</v>
      </c>
      <c r="E28" s="9">
        <f t="shared" si="4"/>
        <v>1.8902546589854667</v>
      </c>
      <c r="F28" s="9">
        <f>C28/(2*'Graficas excel'!$N$9*COS(E28/2))</f>
        <v>0.80381954813648737</v>
      </c>
      <c r="G28" s="9">
        <f t="shared" si="5"/>
        <v>0.59487320836767665</v>
      </c>
      <c r="H28" s="9">
        <f t="shared" si="6"/>
        <v>1.2742158061079087</v>
      </c>
      <c r="I28" s="9">
        <f t="shared" si="1"/>
        <v>1.5822352325466877</v>
      </c>
      <c r="J28" s="9">
        <f t="shared" si="7"/>
        <v>90.655401021825554</v>
      </c>
      <c r="K28" s="9">
        <f t="shared" si="2"/>
        <v>0.33280032752151067</v>
      </c>
      <c r="L28" s="9">
        <f t="shared" si="8"/>
        <v>-6.7032006815866154</v>
      </c>
      <c r="M28" s="9">
        <f t="shared" si="8"/>
        <v>-28.117509309967613</v>
      </c>
      <c r="N28" s="9">
        <f t="shared" si="3"/>
        <v>-1.2742158061079087</v>
      </c>
      <c r="O28" s="9">
        <f t="shared" si="9"/>
        <v>-0.11614202358933483</v>
      </c>
      <c r="P28" s="9">
        <f t="shared" si="9"/>
        <v>7.9061882454942944</v>
      </c>
      <c r="Q28" s="9">
        <f t="shared" si="9"/>
        <v>50.347560935839063</v>
      </c>
      <c r="R28" s="9">
        <f t="shared" si="16"/>
        <v>90.655401021825554</v>
      </c>
      <c r="S28" s="9">
        <f t="shared" si="17"/>
        <v>-73.007187878843197</v>
      </c>
    </row>
    <row r="29" spans="1:19" x14ac:dyDescent="0.35">
      <c r="A29" s="9">
        <v>26</v>
      </c>
      <c r="B29" s="9">
        <f t="shared" si="0"/>
        <v>0.2722713633111154</v>
      </c>
      <c r="C29" s="9">
        <f>'Graficas excel'!$N$3*(COS('Graficas excel'!$N$4*B29+'Graficas excel'!$N$5)+'Graficas excel'!$N$6)*COS(B29)+'Graficas excel'!$N$7</f>
        <v>18.746443267333596</v>
      </c>
      <c r="D29" s="11">
        <f>'Graficas excel'!$N$3*(COS('Graficas excel'!$N$4*B29+'Graficas excel'!$N$5)+'Graficas excel'!$N$6)*SIN(B29)+'Graficas excel'!$N$8</f>
        <v>26.104435788825455</v>
      </c>
      <c r="E29" s="9">
        <f t="shared" si="4"/>
        <v>1.8960085763188881</v>
      </c>
      <c r="F29" s="9">
        <f>C29/(2*'Graficas excel'!$N$9*COS(E29/2))</f>
        <v>0.80345764629672156</v>
      </c>
      <c r="G29" s="9">
        <f t="shared" si="5"/>
        <v>0.59536191565075125</v>
      </c>
      <c r="H29" s="9">
        <f t="shared" si="6"/>
        <v>1.2754320425348464</v>
      </c>
      <c r="I29" s="9">
        <f t="shared" si="1"/>
        <v>1.5857203094268673</v>
      </c>
      <c r="J29" s="9">
        <f t="shared" si="7"/>
        <v>90.855081218338469</v>
      </c>
      <c r="K29" s="9">
        <f t="shared" si="2"/>
        <v>0.262604574132142</v>
      </c>
      <c r="L29" s="9">
        <f t="shared" si="8"/>
        <v>-6.9976465505380716</v>
      </c>
      <c r="M29" s="9">
        <f t="shared" si="8"/>
        <v>-20.83273254751774</v>
      </c>
      <c r="N29" s="9">
        <f t="shared" si="3"/>
        <v>-1.2754320425348464</v>
      </c>
      <c r="O29" s="9">
        <f t="shared" si="9"/>
        <v>-3.3348613889525321E-2</v>
      </c>
      <c r="P29" s="9">
        <f t="shared" si="9"/>
        <v>8.4334266707016159</v>
      </c>
      <c r="Q29" s="9">
        <f t="shared" si="9"/>
        <v>43.364781963394599</v>
      </c>
      <c r="R29" s="9">
        <f t="shared" si="16"/>
        <v>90.855081218338469</v>
      </c>
      <c r="S29" s="9">
        <f t="shared" si="17"/>
        <v>-73.076873092996792</v>
      </c>
    </row>
    <row r="30" spans="1:19" x14ac:dyDescent="0.35">
      <c r="A30" s="9">
        <v>27</v>
      </c>
      <c r="B30" s="9">
        <f t="shared" si="0"/>
        <v>0.28274333882308134</v>
      </c>
      <c r="C30" s="9">
        <f>'Graficas excel'!$N$3*(COS('Graficas excel'!$N$4*B30+'Graficas excel'!$N$5)+'Graficas excel'!$N$6)*COS(B30)+'Graficas excel'!$N$7</f>
        <v>18.67673529715427</v>
      </c>
      <c r="D30" s="11">
        <f>'Graficas excel'!$N$3*(COS('Graficas excel'!$N$4*B30+'Graficas excel'!$N$5)+'Graficas excel'!$N$6)*SIN(B30)+'Graficas excel'!$N$8</f>
        <v>26.149244062381353</v>
      </c>
      <c r="E30" s="9">
        <f t="shared" si="4"/>
        <v>1.9011593277901631</v>
      </c>
      <c r="F30" s="9">
        <f>C30/(2*'Graficas excel'!$N$9*COS(E30/2))</f>
        <v>0.80335367615778164</v>
      </c>
      <c r="G30" s="9">
        <f t="shared" si="5"/>
        <v>0.59550220067081039</v>
      </c>
      <c r="H30" s="9">
        <f t="shared" si="6"/>
        <v>1.2757812684028556</v>
      </c>
      <c r="I30" s="9">
        <f t="shared" si="1"/>
        <v>1.5884702980965093</v>
      </c>
      <c r="J30" s="9">
        <f t="shared" si="7"/>
        <v>91.012643962817748</v>
      </c>
      <c r="K30" s="9">
        <f t="shared" si="2"/>
        <v>0.18932539081351413</v>
      </c>
      <c r="L30" s="9">
        <f t="shared" si="8"/>
        <v>-7.2158064156230139</v>
      </c>
      <c r="M30" s="9">
        <f t="shared" si="8"/>
        <v>-13.399076186132618</v>
      </c>
      <c r="N30" s="9">
        <f t="shared" si="3"/>
        <v>-1.2757812684028556</v>
      </c>
      <c r="O30" s="9">
        <f t="shared" si="9"/>
        <v>5.4966023688022746E-2</v>
      </c>
      <c r="P30" s="9">
        <f t="shared" si="9"/>
        <v>8.8875416055040279</v>
      </c>
      <c r="Q30" s="9">
        <f t="shared" si="9"/>
        <v>36.033516377859165</v>
      </c>
      <c r="R30" s="9">
        <f t="shared" si="16"/>
        <v>91.012643962817748</v>
      </c>
      <c r="S30" s="9">
        <f t="shared" si="17"/>
        <v>-73.096882261330506</v>
      </c>
    </row>
    <row r="31" spans="1:19" x14ac:dyDescent="0.35">
      <c r="A31" s="9">
        <v>28</v>
      </c>
      <c r="B31" s="9">
        <f t="shared" si="0"/>
        <v>0.29321531433504733</v>
      </c>
      <c r="C31" s="9">
        <f>'Graficas excel'!$N$3*(COS('Graficas excel'!$N$4*B31+'Graficas excel'!$N$5)+'Graficas excel'!$N$6)*COS(B31)+'Graficas excel'!$N$7</f>
        <v>18.621288668299933</v>
      </c>
      <c r="D31" s="11">
        <f>'Graficas excel'!$N$3*(COS('Graficas excel'!$N$4*B31+'Graficas excel'!$N$5)+'Graficas excel'!$N$6)*SIN(B31)+'Graficas excel'!$N$8</f>
        <v>26.197167109967801</v>
      </c>
      <c r="E31" s="9">
        <f t="shared" si="4"/>
        <v>1.9057001523569992</v>
      </c>
      <c r="F31" s="9">
        <f>C31/(2*'Graficas excel'!$N$9*COS(E31/2))</f>
        <v>0.80352502926780922</v>
      </c>
      <c r="G31" s="9">
        <f t="shared" si="5"/>
        <v>0.59527096967697513</v>
      </c>
      <c r="H31" s="9">
        <f t="shared" si="6"/>
        <v>1.2752056655488044</v>
      </c>
      <c r="I31" s="9">
        <f t="shared" si="1"/>
        <v>1.5904529089529018</v>
      </c>
      <c r="J31" s="9">
        <f t="shared" si="7"/>
        <v>91.12623919730585</v>
      </c>
      <c r="K31" s="9">
        <f t="shared" si="2"/>
        <v>0.11376164273002294</v>
      </c>
      <c r="L31" s="9">
        <f t="shared" si="8"/>
        <v>-7.3561212133271612</v>
      </c>
      <c r="M31" s="9">
        <f t="shared" si="8"/>
        <v>-5.8964484607564982</v>
      </c>
      <c r="N31" s="9">
        <f t="shared" si="3"/>
        <v>-1.2752056655488044</v>
      </c>
      <c r="O31" s="9">
        <f t="shared" si="9"/>
        <v>0.1480361417424397</v>
      </c>
      <c r="P31" s="9">
        <f t="shared" si="9"/>
        <v>9.2648837066229941</v>
      </c>
      <c r="Q31" s="9">
        <f t="shared" si="9"/>
        <v>28.363941753678304</v>
      </c>
      <c r="R31" s="9">
        <f t="shared" si="16"/>
        <v>91.12623919730585</v>
      </c>
      <c r="S31" s="9">
        <f t="shared" si="17"/>
        <v>-73.0639026471177</v>
      </c>
    </row>
    <row r="32" spans="1:19" x14ac:dyDescent="0.35">
      <c r="A32" s="9">
        <v>29</v>
      </c>
      <c r="B32" s="9">
        <f t="shared" si="0"/>
        <v>0.30368728984701332</v>
      </c>
      <c r="C32" s="9">
        <f>'Graficas excel'!$N$3*(COS('Graficas excel'!$N$4*B32+'Graficas excel'!$N$5)+'Graficas excel'!$N$6)*COS(B32)+'Graficas excel'!$N$7</f>
        <v>18.580395563945657</v>
      </c>
      <c r="D32" s="11">
        <f>'Graficas excel'!$N$3*(COS('Graficas excel'!$N$4*B32+'Graficas excel'!$N$5)+'Graficas excel'!$N$6)*SIN(B32)+'Graficas excel'!$N$8</f>
        <v>26.248789964829282</v>
      </c>
      <c r="E32" s="9">
        <f t="shared" si="4"/>
        <v>1.9096330014819516</v>
      </c>
      <c r="F32" s="9">
        <f>C32/(2*'Graficas excel'!$N$9*COS(E32/2))</f>
        <v>0.80398619155213646</v>
      </c>
      <c r="G32" s="9">
        <f t="shared" si="5"/>
        <v>0.59464796627373684</v>
      </c>
      <c r="H32" s="9">
        <f t="shared" si="6"/>
        <v>1.2736554346975919</v>
      </c>
      <c r="I32" s="9">
        <f t="shared" si="1"/>
        <v>1.5916442180897716</v>
      </c>
      <c r="J32" s="9">
        <f t="shared" si="7"/>
        <v>91.194496182943865</v>
      </c>
      <c r="K32" s="9">
        <f t="shared" si="2"/>
        <v>3.6728521521007466E-2</v>
      </c>
      <c r="L32" s="9">
        <f t="shared" si="8"/>
        <v>-7.4178686772157727</v>
      </c>
      <c r="M32" s="9">
        <f t="shared" si="8"/>
        <v>1.5961857565415347</v>
      </c>
      <c r="N32" s="9">
        <f t="shared" si="3"/>
        <v>-1.2736554346975917</v>
      </c>
      <c r="O32" s="9">
        <f t="shared" si="9"/>
        <v>0.24505777703940826</v>
      </c>
      <c r="P32" s="9">
        <f t="shared" si="9"/>
        <v>9.5619102100903426</v>
      </c>
      <c r="Q32" s="9">
        <f t="shared" si="9"/>
        <v>20.365512481618218</v>
      </c>
      <c r="R32" s="9">
        <f t="shared" si="16"/>
        <v>91.194496182943865</v>
      </c>
      <c r="S32" s="9">
        <f t="shared" si="17"/>
        <v>-72.975080962072241</v>
      </c>
    </row>
    <row r="33" spans="1:19" x14ac:dyDescent="0.35">
      <c r="A33" s="9">
        <v>30</v>
      </c>
      <c r="B33" s="9">
        <f t="shared" si="0"/>
        <v>0.31415926535897931</v>
      </c>
      <c r="C33" s="9">
        <f>'Graficas excel'!$N$3*(COS('Graficas excel'!$N$4*B33+'Graficas excel'!$N$5)+'Graficas excel'!$N$6)*COS(B33)+'Graficas excel'!$N$7</f>
        <v>18.554170055163695</v>
      </c>
      <c r="D33" s="11">
        <f>'Graficas excel'!$N$3*(COS('Graficas excel'!$N$4*B33+'Graficas excel'!$N$5)+'Graficas excel'!$N$6)*SIN(B33)+'Graficas excel'!$N$8</f>
        <v>26.304659247149694</v>
      </c>
      <c r="E33" s="9">
        <f t="shared" si="4"/>
        <v>1.9129684808780425</v>
      </c>
      <c r="F33" s="9">
        <f>C33/(2*'Graficas excel'!$N$9*COS(E33/2))</f>
        <v>0.80474853391625978</v>
      </c>
      <c r="G33" s="9">
        <f t="shared" si="5"/>
        <v>0.59361586666768817</v>
      </c>
      <c r="H33" s="9">
        <f t="shared" si="6"/>
        <v>1.2710891956574182</v>
      </c>
      <c r="I33" s="9">
        <f t="shared" si="1"/>
        <v>1.5920288382677303</v>
      </c>
      <c r="J33" s="9">
        <f t="shared" si="7"/>
        <v>91.216533295856479</v>
      </c>
      <c r="K33" s="9">
        <f t="shared" si="2"/>
        <v>-4.0951217617775558E-2</v>
      </c>
      <c r="L33" s="9">
        <f t="shared" si="8"/>
        <v>-7.4011534590607209</v>
      </c>
      <c r="M33" s="9">
        <f t="shared" si="8"/>
        <v>9.0025916362292442</v>
      </c>
      <c r="N33" s="9">
        <f t="shared" si="3"/>
        <v>-1.2710891956574182</v>
      </c>
      <c r="O33" s="9">
        <f t="shared" si="9"/>
        <v>0.34518986660709178</v>
      </c>
      <c r="P33" s="9">
        <f t="shared" si="9"/>
        <v>9.775177358086486</v>
      </c>
      <c r="Q33" s="9">
        <f t="shared" si="9"/>
        <v>12.048792435093457</v>
      </c>
      <c r="R33" s="9">
        <f t="shared" si="16"/>
        <v>91.216533295856479</v>
      </c>
      <c r="S33" s="9">
        <f t="shared" si="17"/>
        <v>-72.828046295848594</v>
      </c>
    </row>
    <row r="34" spans="1:19" x14ac:dyDescent="0.35">
      <c r="A34" s="9">
        <v>31</v>
      </c>
      <c r="B34" s="9">
        <f t="shared" si="0"/>
        <v>0.32463124087094525</v>
      </c>
      <c r="C34" s="9">
        <f>'Graficas excel'!$N$3*(COS('Graficas excel'!$N$4*B34+'Graficas excel'!$N$5)+'Graficas excel'!$N$6)*COS(B34)+'Graficas excel'!$N$7</f>
        <v>18.542547797250329</v>
      </c>
      <c r="D34" s="11">
        <f>'Graficas excel'!$N$3*(COS('Graficas excel'!$N$4*B34+'Graficas excel'!$N$5)+'Graficas excel'!$N$6)*SIN(B34)+'Graficas excel'!$N$8</f>
        <v>26.36527341330634</v>
      </c>
      <c r="E34" s="9">
        <f t="shared" si="4"/>
        <v>1.9157256204119737</v>
      </c>
      <c r="F34" s="9">
        <f>C34/(2*'Graficas excel'!$N$9*COS(E34/2))</f>
        <v>0.80582012608727971</v>
      </c>
      <c r="G34" s="9">
        <f t="shared" si="5"/>
        <v>0.59216038738899157</v>
      </c>
      <c r="H34" s="9">
        <f t="shared" si="6"/>
        <v>1.2674743758273297</v>
      </c>
      <c r="I34" s="9">
        <f t="shared" si="1"/>
        <v>1.5915999981196518</v>
      </c>
      <c r="J34" s="9">
        <f t="shared" si="7"/>
        <v>91.191962565285806</v>
      </c>
      <c r="K34" s="9">
        <f t="shared" si="2"/>
        <v>-0.1184559154013617</v>
      </c>
      <c r="L34" s="9">
        <f t="shared" si="8"/>
        <v>-7.3068785399018985</v>
      </c>
      <c r="M34" s="9">
        <f t="shared" si="8"/>
        <v>16.251135880720739</v>
      </c>
      <c r="N34" s="9">
        <f t="shared" si="3"/>
        <v>-1.2674743758273299</v>
      </c>
      <c r="O34" s="9">
        <f t="shared" si="9"/>
        <v>0.44755528452609772</v>
      </c>
      <c r="P34" s="9">
        <f t="shared" si="9"/>
        <v>9.9013520174155456</v>
      </c>
      <c r="Q34" s="9">
        <f t="shared" si="9"/>
        <v>3.4270306039422658</v>
      </c>
      <c r="R34" s="9">
        <f t="shared" si="16"/>
        <v>91.191962565285806</v>
      </c>
      <c r="S34" s="9">
        <f t="shared" si="17"/>
        <v>-72.620932375884337</v>
      </c>
    </row>
    <row r="35" spans="1:19" x14ac:dyDescent="0.35">
      <c r="A35" s="9">
        <v>32</v>
      </c>
      <c r="B35" s="9">
        <f t="shared" si="0"/>
        <v>0.33510321638291124</v>
      </c>
      <c r="C35" s="9">
        <f>'Graficas excel'!$N$3*(COS('Graficas excel'!$N$4*B35+'Graficas excel'!$N$5)+'Graficas excel'!$N$6)*COS(B35)+'Graficas excel'!$N$7</f>
        <v>18.545287860856874</v>
      </c>
      <c r="D35" s="11">
        <f>'Graficas excel'!$N$3*(COS('Graficas excel'!$N$4*B35+'Graficas excel'!$N$5)+'Graficas excel'!$N$6)*SIN(B35)+'Graficas excel'!$N$8</f>
        <v>26.431073543847329</v>
      </c>
      <c r="E35" s="9">
        <f t="shared" si="4"/>
        <v>1.9179314735011208</v>
      </c>
      <c r="F35" s="9">
        <f>C35/(2*'Graficas excel'!$N$9*COS(E35/2))</f>
        <v>0.80720557733234521</v>
      </c>
      <c r="G35" s="9">
        <f t="shared" si="5"/>
        <v>0.59027040915461382</v>
      </c>
      <c r="H35" s="9">
        <f t="shared" si="6"/>
        <v>1.2627875878475217</v>
      </c>
      <c r="I35" s="9">
        <f t="shared" si="1"/>
        <v>1.5903595306743212</v>
      </c>
      <c r="J35" s="9">
        <f t="shared" si="7"/>
        <v>91.120889016044998</v>
      </c>
      <c r="K35" s="9">
        <f t="shared" si="2"/>
        <v>-0.19497336854012409</v>
      </c>
      <c r="L35" s="9">
        <f t="shared" si="8"/>
        <v>-7.1366970429173593</v>
      </c>
      <c r="M35" s="9">
        <f t="shared" si="8"/>
        <v>23.276600295210947</v>
      </c>
      <c r="N35" s="9">
        <f t="shared" si="3"/>
        <v>-1.2627875878475217</v>
      </c>
      <c r="O35" s="9">
        <f t="shared" si="9"/>
        <v>0.55124200038782822</v>
      </c>
      <c r="P35" s="9">
        <f t="shared" si="9"/>
        <v>9.937239797978787</v>
      </c>
      <c r="Q35" s="9">
        <f t="shared" si="9"/>
        <v>-5.4825586280343153</v>
      </c>
      <c r="R35" s="9">
        <f t="shared" si="16"/>
        <v>91.120889016044998</v>
      </c>
      <c r="S35" s="9">
        <f t="shared" si="17"/>
        <v>-72.35239920516868</v>
      </c>
    </row>
    <row r="36" spans="1:19" x14ac:dyDescent="0.35">
      <c r="A36" s="9">
        <v>33</v>
      </c>
      <c r="B36" s="9">
        <f t="shared" si="0"/>
        <v>0.34557519189487723</v>
      </c>
      <c r="C36" s="9">
        <f>'Graficas excel'!$N$3*(COS('Graficas excel'!$N$4*B36+'Graficas excel'!$N$5)+'Graficas excel'!$N$6)*COS(B36)+'Graficas excel'!$N$7</f>
        <v>18.561976665264609</v>
      </c>
      <c r="D36" s="11">
        <f>'Graficas excel'!$N$3*(COS('Graficas excel'!$N$4*B36+'Graficas excel'!$N$5)+'Graficas excel'!$N$6)*SIN(B36)+'Graficas excel'!$N$8</f>
        <v>26.502434814496919</v>
      </c>
      <c r="E36" s="9">
        <f t="shared" si="4"/>
        <v>1.9196205535486739</v>
      </c>
      <c r="F36" s="9">
        <f>C36/(2*'Graficas excel'!$N$9*COS(E36/2))</f>
        <v>0.80890590800880768</v>
      </c>
      <c r="G36" s="9">
        <f t="shared" si="5"/>
        <v>0.58793811918300243</v>
      </c>
      <c r="H36" s="9">
        <f t="shared" si="6"/>
        <v>1.257014995118293</v>
      </c>
      <c r="I36" s="9">
        <f t="shared" si="1"/>
        <v>1.5883177743334835</v>
      </c>
      <c r="J36" s="9">
        <f t="shared" si="7"/>
        <v>91.003904994920916</v>
      </c>
      <c r="K36" s="9">
        <f t="shared" si="2"/>
        <v>-0.26970868520987468</v>
      </c>
      <c r="L36" s="9">
        <f t="shared" si="8"/>
        <v>-6.8929450546240902</v>
      </c>
      <c r="M36" s="9">
        <f t="shared" si="8"/>
        <v>30.021783077264125</v>
      </c>
      <c r="N36" s="9">
        <f t="shared" si="3"/>
        <v>-1.2570149951182932</v>
      </c>
      <c r="O36" s="9">
        <f t="shared" si="9"/>
        <v>0.65530453220879581</v>
      </c>
      <c r="P36" s="9">
        <f t="shared" si="9"/>
        <v>9.8798265782830939</v>
      </c>
      <c r="Q36" s="9">
        <f t="shared" si="9"/>
        <v>-14.657810386163218</v>
      </c>
      <c r="R36" s="9">
        <f t="shared" si="16"/>
        <v>91.003904994920916</v>
      </c>
      <c r="S36" s="9">
        <f t="shared" si="17"/>
        <v>-72.021654004935982</v>
      </c>
    </row>
    <row r="37" spans="1:19" x14ac:dyDescent="0.35">
      <c r="A37" s="9">
        <v>34</v>
      </c>
      <c r="B37" s="9">
        <f t="shared" si="0"/>
        <v>0.35604716740684317</v>
      </c>
      <c r="C37" s="9">
        <f>'Graficas excel'!$N$3*(COS('Graficas excel'!$N$4*B37+'Graficas excel'!$N$5)+'Graficas excel'!$N$6)*COS(B37)+'Graficas excel'!$N$7</f>
        <v>18.592033955406222</v>
      </c>
      <c r="D37" s="11">
        <f>'Graficas excel'!$N$3*(COS('Graficas excel'!$N$4*B37+'Graficas excel'!$N$5)+'Graficas excel'!$N$6)*SIN(B37)+'Graficas excel'!$N$8</f>
        <v>26.579658786130892</v>
      </c>
      <c r="E37" s="9">
        <f t="shared" si="4"/>
        <v>1.92083412106908</v>
      </c>
      <c r="F37" s="9">
        <f>C37/(2*'Graficas excel'!$N$9*COS(E37/2))</f>
        <v>0.81091845605234991</v>
      </c>
      <c r="G37" s="9">
        <f t="shared" si="5"/>
        <v>0.58515917290398267</v>
      </c>
      <c r="H37" s="9">
        <f t="shared" si="6"/>
        <v>1.2501526621041223</v>
      </c>
      <c r="I37" s="9">
        <f t="shared" si="1"/>
        <v>1.5854933915866012</v>
      </c>
      <c r="J37" s="9">
        <f t="shared" si="7"/>
        <v>90.842079783794986</v>
      </c>
      <c r="K37" s="9">
        <f t="shared" si="2"/>
        <v>-0.34189143702722513</v>
      </c>
      <c r="L37" s="9">
        <f t="shared" si="8"/>
        <v>-6.5785576774134258</v>
      </c>
      <c r="M37" s="9">
        <f t="shared" si="8"/>
        <v>36.438735002376141</v>
      </c>
      <c r="N37" s="9">
        <f t="shared" si="3"/>
        <v>-1.2501526621041223</v>
      </c>
      <c r="O37" s="9">
        <f t="shared" si="9"/>
        <v>0.75876583419904697</v>
      </c>
      <c r="P37" s="9">
        <f t="shared" si="9"/>
        <v>9.7263303468601521</v>
      </c>
      <c r="Q37" s="9">
        <f t="shared" si="9"/>
        <v>-24.070878950088112</v>
      </c>
      <c r="R37" s="9">
        <f t="shared" si="16"/>
        <v>90.842079783794986</v>
      </c>
      <c r="S37" s="9">
        <f t="shared" si="17"/>
        <v>-71.628471285610701</v>
      </c>
    </row>
    <row r="38" spans="1:19" x14ac:dyDescent="0.35">
      <c r="A38" s="9">
        <v>35</v>
      </c>
      <c r="B38" s="9">
        <f t="shared" si="0"/>
        <v>0.36651914291880916</v>
      </c>
      <c r="C38" s="9">
        <f>'Graficas excel'!$N$3*(COS('Graficas excel'!$N$4*B38+'Graficas excel'!$N$5)+'Graficas excel'!$N$6)*COS(B38)+'Graficas excel'!$N$7</f>
        <v>18.634720739328742</v>
      </c>
      <c r="D38" s="11">
        <f>'Graficas excel'!$N$3*(COS('Graficas excel'!$N$4*B38+'Graficas excel'!$N$5)+'Graficas excel'!$N$6)*SIN(B38)+'Graficas excel'!$N$8</f>
        <v>26.662966639296471</v>
      </c>
      <c r="E38" s="9">
        <f t="shared" si="4"/>
        <v>1.921619340791529</v>
      </c>
      <c r="F38" s="9">
        <f>C38/(2*'Graficas excel'!$N$9*COS(E38/2))</f>
        <v>0.81323682245741202</v>
      </c>
      <c r="G38" s="9">
        <f t="shared" si="5"/>
        <v>0.58193287465082399</v>
      </c>
      <c r="H38" s="9">
        <f t="shared" si="6"/>
        <v>1.2422068848690735</v>
      </c>
      <c r="I38" s="9">
        <f t="shared" si="1"/>
        <v>1.5819131128303012</v>
      </c>
      <c r="J38" s="9">
        <f t="shared" si="7"/>
        <v>90.63694492157866</v>
      </c>
      <c r="K38" s="9">
        <f t="shared" si="2"/>
        <v>-0.4107819319291543</v>
      </c>
      <c r="L38" s="9">
        <f t="shared" si="8"/>
        <v>-6.1969721367815254</v>
      </c>
      <c r="M38" s="9">
        <f t="shared" si="8"/>
        <v>42.489491390011544</v>
      </c>
      <c r="N38" s="9">
        <f t="shared" si="3"/>
        <v>-1.2422068848690735</v>
      </c>
      <c r="O38" s="9">
        <f t="shared" si="9"/>
        <v>0.86061972741265802</v>
      </c>
      <c r="P38" s="9">
        <f t="shared" si="9"/>
        <v>9.4742606919433321</v>
      </c>
      <c r="Q38" s="9">
        <f t="shared" si="9"/>
        <v>-33.687680714993697</v>
      </c>
      <c r="R38" s="9">
        <f t="shared" si="16"/>
        <v>90.63694492157866</v>
      </c>
      <c r="S38" s="9">
        <f t="shared" si="17"/>
        <v>-71.173211785091269</v>
      </c>
    </row>
    <row r="39" spans="1:19" x14ac:dyDescent="0.35">
      <c r="A39" s="9">
        <v>36</v>
      </c>
      <c r="B39" s="9">
        <f t="shared" si="0"/>
        <v>0.37699111843077515</v>
      </c>
      <c r="C39" s="9">
        <f>'Graficas excel'!$N$3*(COS('Graficas excel'!$N$4*B39+'Graficas excel'!$N$5)+'Graficas excel'!$N$6)*COS(B39)+'Graficas excel'!$N$7</f>
        <v>18.689149079025668</v>
      </c>
      <c r="D39" s="11">
        <f>'Graficas excel'!$N$3*(COS('Graficas excel'!$N$4*B39+'Graficas excel'!$N$5)+'Graficas excel'!$N$6)*SIN(B39)+'Graficas excel'!$N$8</f>
        <v>26.752493466612023</v>
      </c>
      <c r="E39" s="9">
        <f t="shared" si="4"/>
        <v>1.9220283328382688</v>
      </c>
      <c r="F39" s="9">
        <f>C39/(2*'Graficas excel'!$N$9*COS(E39/2))</f>
        <v>0.81585085952456904</v>
      </c>
      <c r="G39" s="9">
        <f t="shared" si="5"/>
        <v>0.57826237558138083</v>
      </c>
      <c r="H39" s="9">
        <f t="shared" si="6"/>
        <v>1.2331944961584933</v>
      </c>
      <c r="I39" s="9">
        <f t="shared" si="1"/>
        <v>1.577611414498381</v>
      </c>
      <c r="J39" s="9">
        <f t="shared" si="7"/>
        <v>90.390475762421161</v>
      </c>
      <c r="K39" s="9">
        <f t="shared" si="2"/>
        <v>-0.4756764723938659</v>
      </c>
      <c r="L39" s="9">
        <f t="shared" si="8"/>
        <v>-5.7520232234294353</v>
      </c>
      <c r="M39" s="9">
        <f t="shared" si="8"/>
        <v>48.146186101958499</v>
      </c>
      <c r="N39" s="9">
        <f t="shared" si="3"/>
        <v>-1.2331944961584933</v>
      </c>
      <c r="O39" s="9">
        <f t="shared" si="9"/>
        <v>0.95983395337267041</v>
      </c>
      <c r="P39" s="9">
        <f t="shared" si="9"/>
        <v>9.1214841244409897</v>
      </c>
      <c r="Q39" s="9">
        <f t="shared" si="9"/>
        <v>-43.467392626473462</v>
      </c>
      <c r="R39" s="9">
        <f t="shared" si="16"/>
        <v>90.390475762421161</v>
      </c>
      <c r="S39" s="9">
        <f t="shared" si="17"/>
        <v>-70.656839948643679</v>
      </c>
    </row>
    <row r="40" spans="1:19" x14ac:dyDescent="0.35">
      <c r="A40" s="9">
        <v>37</v>
      </c>
      <c r="B40" s="9">
        <f t="shared" si="0"/>
        <v>0.38746309394274114</v>
      </c>
      <c r="C40" s="9">
        <f>'Graficas excel'!$N$3*(COS('Graficas excel'!$N$4*B40+'Graficas excel'!$N$5)+'Graficas excel'!$N$6)*COS(B40)+'Graficas excel'!$N$7</f>
        <v>18.754293605234576</v>
      </c>
      <c r="D40" s="11">
        <f>'Graficas excel'!$N$3*(COS('Graficas excel'!$N$4*B40+'Graficas excel'!$N$5)+'Graficas excel'!$N$6)*SIN(B40)+'Graficas excel'!$N$8</f>
        <v>26.848283722430271</v>
      </c>
      <c r="E40" s="9">
        <f t="shared" si="4"/>
        <v>1.922117145752487</v>
      </c>
      <c r="F40" s="9">
        <f>C40/(2*'Graficas excel'!$N$9*COS(E40/2))</f>
        <v>0.8187467051351478</v>
      </c>
      <c r="G40" s="9">
        <f t="shared" si="5"/>
        <v>0.57415488574977691</v>
      </c>
      <c r="H40" s="9">
        <f t="shared" si="6"/>
        <v>1.2231431385032214</v>
      </c>
      <c r="I40" s="9">
        <f t="shared" si="1"/>
        <v>1.5726301421278541</v>
      </c>
      <c r="J40" s="9">
        <f t="shared" si="7"/>
        <v>90.10506987898485</v>
      </c>
      <c r="K40" s="9">
        <f t="shared" si="2"/>
        <v>-0.53591151873387854</v>
      </c>
      <c r="L40" s="9">
        <f t="shared" si="8"/>
        <v>-5.2478375415751692</v>
      </c>
      <c r="M40" s="9">
        <f t="shared" si="8"/>
        <v>53.39046748710291</v>
      </c>
      <c r="N40" s="9">
        <f t="shared" si="3"/>
        <v>-1.2231431385032212</v>
      </c>
      <c r="O40" s="9">
        <f t="shared" si="9"/>
        <v>1.0553539117566029</v>
      </c>
      <c r="P40" s="9">
        <f t="shared" si="9"/>
        <v>8.6662946532875491</v>
      </c>
      <c r="Q40" s="9">
        <f t="shared" si="9"/>
        <v>-53.361858619581668</v>
      </c>
      <c r="R40" s="9">
        <f t="shared" si="16"/>
        <v>90.10506987898485</v>
      </c>
      <c r="S40" s="9">
        <f t="shared" si="17"/>
        <v>-70.080939576620082</v>
      </c>
    </row>
    <row r="41" spans="1:19" x14ac:dyDescent="0.35">
      <c r="A41" s="9">
        <v>38</v>
      </c>
      <c r="B41" s="9">
        <f t="shared" si="0"/>
        <v>0.39793506945470708</v>
      </c>
      <c r="C41" s="9">
        <f>'Graficas excel'!$N$3*(COS('Graficas excel'!$N$4*B41+'Graficas excel'!$N$5)+'Graficas excel'!$N$6)*COS(B41)+'Graficas excel'!$N$7</f>
        <v>18.829004606176692</v>
      </c>
      <c r="D41" s="11">
        <f>'Graficas excel'!$N$3*(COS('Graficas excel'!$N$4*B41+'Graficas excel'!$N$5)+'Graficas excel'!$N$6)*SIN(B41)+'Graficas excel'!$N$8</f>
        <v>26.950287913669492</v>
      </c>
      <c r="E41" s="9">
        <f t="shared" si="4"/>
        <v>1.9219446814713363</v>
      </c>
      <c r="F41" s="9">
        <f>C41/(2*'Graficas excel'!$N$9*COS(E41/2))</f>
        <v>0.82190686557583226</v>
      </c>
      <c r="G41" s="9">
        <f t="shared" si="5"/>
        <v>0.56962189592686019</v>
      </c>
      <c r="H41" s="9">
        <f t="shared" si="6"/>
        <v>1.2120914981828488</v>
      </c>
      <c r="I41" s="9">
        <f t="shared" si="1"/>
        <v>1.5670180898270925</v>
      </c>
      <c r="J41" s="9">
        <f t="shared" si="7"/>
        <v>89.783522967744517</v>
      </c>
      <c r="K41" s="9">
        <f t="shared" si="2"/>
        <v>-0.59086674496002944</v>
      </c>
      <c r="L41" s="9">
        <f t="shared" si="8"/>
        <v>-4.6887338734778119</v>
      </c>
      <c r="M41" s="9">
        <f t="shared" si="8"/>
        <v>58.212175338296134</v>
      </c>
      <c r="N41" s="9">
        <f t="shared" si="3"/>
        <v>-1.2120914981828486</v>
      </c>
      <c r="O41" s="9">
        <f t="shared" si="9"/>
        <v>1.1461071371453118</v>
      </c>
      <c r="P41" s="9">
        <f t="shared" si="9"/>
        <v>8.1074905765502994</v>
      </c>
      <c r="Q41" s="9">
        <f t="shared" si="9"/>
        <v>-63.314738349194819</v>
      </c>
      <c r="R41" s="9">
        <f t="shared" si="16"/>
        <v>89.783522967744517</v>
      </c>
      <c r="S41" s="9">
        <f t="shared" si="17"/>
        <v>-69.447727229566112</v>
      </c>
    </row>
    <row r="42" spans="1:19" x14ac:dyDescent="0.35">
      <c r="A42" s="9">
        <v>39</v>
      </c>
      <c r="B42" s="9">
        <f t="shared" si="0"/>
        <v>0.40840704496667307</v>
      </c>
      <c r="C42" s="9">
        <f>'Graficas excel'!$N$3*(COS('Graficas excel'!$N$4*B42+'Graficas excel'!$N$5)+'Graficas excel'!$N$6)*COS(B42)+'Graficas excel'!$N$7</f>
        <v>18.912022521560708</v>
      </c>
      <c r="D42" s="11">
        <f>'Graficas excel'!$N$3*(COS('Graficas excel'!$N$4*B42+'Graficas excel'!$N$5)+'Graficas excel'!$N$6)*SIN(B42)+'Graficas excel'!$N$8</f>
        <v>27.058360598916384</v>
      </c>
      <c r="E42" s="9">
        <f t="shared" si="4"/>
        <v>1.9215716031774985</v>
      </c>
      <c r="F42" s="9">
        <f>C42/(2*'Graficas excel'!$N$9*COS(E42/2))</f>
        <v>0.82531034850420437</v>
      </c>
      <c r="G42" s="9">
        <f t="shared" si="5"/>
        <v>0.56467940342451728</v>
      </c>
      <c r="H42" s="9">
        <f t="shared" si="6"/>
        <v>1.2000894923085732</v>
      </c>
      <c r="I42" s="9">
        <f t="shared" si="1"/>
        <v>1.560830547743036</v>
      </c>
      <c r="J42" s="9">
        <f t="shared" si="7"/>
        <v>89.429002920768497</v>
      </c>
      <c r="K42" s="9">
        <f t="shared" si="2"/>
        <v>-0.63996705126521447</v>
      </c>
      <c r="L42" s="9">
        <f t="shared" si="8"/>
        <v>-4.0791373988369051</v>
      </c>
      <c r="M42" s="9">
        <f t="shared" si="8"/>
        <v>62.607279384357042</v>
      </c>
      <c r="N42" s="9">
        <f t="shared" si="3"/>
        <v>-1.2000894923085734</v>
      </c>
      <c r="O42" s="9">
        <f t="shared" si="9"/>
        <v>1.2310085799264414</v>
      </c>
      <c r="P42" s="9">
        <f t="shared" si="9"/>
        <v>7.4444601870109981</v>
      </c>
      <c r="Q42" s="9">
        <f t="shared" si="9"/>
        <v>-73.260229640489285</v>
      </c>
      <c r="R42" s="9">
        <f t="shared" si="16"/>
        <v>89.429002920768497</v>
      </c>
      <c r="S42" s="9">
        <f t="shared" si="17"/>
        <v>-68.760062947278925</v>
      </c>
    </row>
    <row r="43" spans="1:19" x14ac:dyDescent="0.35">
      <c r="A43" s="9">
        <v>40</v>
      </c>
      <c r="B43" s="9">
        <f t="shared" si="0"/>
        <v>0.41887902047863906</v>
      </c>
      <c r="C43" s="9">
        <f>'Graficas excel'!$N$3*(COS('Graficas excel'!$N$4*B43+'Graficas excel'!$N$5)+'Graficas excel'!$N$6)*COS(B43)+'Graficas excel'!$N$7</f>
        <v>19.001993656711889</v>
      </c>
      <c r="D43" s="11">
        <f>'Graficas excel'!$N$3*(COS('Graficas excel'!$N$4*B43+'Graficas excel'!$N$5)+'Graficas excel'!$N$6)*SIN(B43)+'Graficas excel'!$N$8</f>
        <v>27.172259745008006</v>
      </c>
      <c r="E43" s="9">
        <f t="shared" si="4"/>
        <v>1.9210592563028794</v>
      </c>
      <c r="F43" s="9">
        <f>C43/(2*'Graficas excel'!$N$9*COS(E43/2))</f>
        <v>0.82893284656384469</v>
      </c>
      <c r="G43" s="9">
        <f t="shared" si="5"/>
        <v>0.55934813478509204</v>
      </c>
      <c r="H43" s="9">
        <f t="shared" si="6"/>
        <v>1.1871984006045639</v>
      </c>
      <c r="I43" s="9">
        <f t="shared" si="1"/>
        <v>1.5541288284537216</v>
      </c>
      <c r="J43" s="9">
        <f t="shared" si="7"/>
        <v>89.045022690009375</v>
      </c>
      <c r="K43" s="9">
        <f t="shared" si="2"/>
        <v>-0.68268367821577913</v>
      </c>
      <c r="L43" s="9">
        <f t="shared" si="8"/>
        <v>-3.4235155022531059</v>
      </c>
      <c r="M43" s="9">
        <f t="shared" si="8"/>
        <v>66.57512146228774</v>
      </c>
      <c r="N43" s="9">
        <f t="shared" si="3"/>
        <v>-1.1871984006045637</v>
      </c>
      <c r="O43" s="9">
        <f t="shared" si="9"/>
        <v>1.3089667847046262</v>
      </c>
      <c r="P43" s="9">
        <f t="shared" si="9"/>
        <v>6.6772808562147903</v>
      </c>
      <c r="Q43" s="9">
        <f t="shared" si="9"/>
        <v>-83.121212585477977</v>
      </c>
      <c r="R43" s="9">
        <f t="shared" si="16"/>
        <v>89.045022690009375</v>
      </c>
      <c r="S43" s="9">
        <f t="shared" si="17"/>
        <v>-68.021457799323059</v>
      </c>
    </row>
    <row r="44" spans="1:19" x14ac:dyDescent="0.35">
      <c r="A44" s="9">
        <v>41</v>
      </c>
      <c r="B44" s="9">
        <f t="shared" si="0"/>
        <v>0.429350995990605</v>
      </c>
      <c r="C44" s="9">
        <f>'Graficas excel'!$N$3*(COS('Graficas excel'!$N$4*B44+'Graficas excel'!$N$5)+'Graficas excel'!$N$6)*COS(B44)+'Graficas excel'!$N$7</f>
        <v>19.097486917618223</v>
      </c>
      <c r="D44" s="11">
        <f>'Graficas excel'!$N$3*(COS('Graficas excel'!$N$4*B44+'Graficas excel'!$N$5)+'Graficas excel'!$N$6)*SIN(B44)+'Graficas excel'!$N$8</f>
        <v>27.29164747155037</v>
      </c>
      <c r="E44" s="9">
        <f t="shared" si="4"/>
        <v>1.9204686308968941</v>
      </c>
      <c r="F44" s="9">
        <f>C44/(2*'Graficas excel'!$N$9*COS(E44/2))</f>
        <v>0.83274697097917327</v>
      </c>
      <c r="G44" s="9">
        <f t="shared" si="5"/>
        <v>0.55365375671534278</v>
      </c>
      <c r="H44" s="9">
        <f t="shared" si="6"/>
        <v>1.1734909324891603</v>
      </c>
      <c r="I44" s="9">
        <f t="shared" si="1"/>
        <v>1.5469797816930271</v>
      </c>
      <c r="J44" s="9">
        <f t="shared" si="7"/>
        <v>88.635412483079904</v>
      </c>
      <c r="K44" s="9">
        <f t="shared" si="2"/>
        <v>-0.71853464872020956</v>
      </c>
      <c r="L44" s="9">
        <f t="shared" si="8"/>
        <v>-2.7263424605938682</v>
      </c>
      <c r="M44" s="9">
        <f t="shared" si="8"/>
        <v>70.11504490972203</v>
      </c>
      <c r="N44" s="9">
        <f t="shared" si="3"/>
        <v>-1.17349093248916</v>
      </c>
      <c r="O44" s="9">
        <f t="shared" si="9"/>
        <v>1.3788911063174267</v>
      </c>
      <c r="P44" s="9">
        <f t="shared" si="9"/>
        <v>5.8068375534947467</v>
      </c>
      <c r="Q44" s="9">
        <f t="shared" si="9"/>
        <v>-92.806704445587343</v>
      </c>
    </row>
    <row r="45" spans="1:19" x14ac:dyDescent="0.35">
      <c r="A45" s="9">
        <v>42</v>
      </c>
      <c r="B45" s="9">
        <f t="shared" si="0"/>
        <v>0.43982297150257099</v>
      </c>
      <c r="C45" s="9">
        <f>'Graficas excel'!$N$3*(COS('Graficas excel'!$N$4*B45+'Graficas excel'!$N$5)+'Graficas excel'!$N$6)*COS(B45)+'Graficas excel'!$N$7</f>
        <v>19.197011356175942</v>
      </c>
      <c r="D45" s="11">
        <f>'Graficas excel'!$N$3*(COS('Graficas excel'!$N$4*B45+'Graficas excel'!$N$5)+'Graficas excel'!$N$6)*SIN(B45)+'Graficas excel'!$N$8</f>
        <v>27.416092194483092</v>
      </c>
      <c r="E45" s="9">
        <f t="shared" si="4"/>
        <v>1.9198593903041237</v>
      </c>
      <c r="F45" s="9">
        <f>C45/(2*'Graficas excel'!$N$9*COS(E45/2))</f>
        <v>0.83672253324561874</v>
      </c>
      <c r="G45" s="9">
        <f t="shared" si="5"/>
        <v>0.54762706503517011</v>
      </c>
      <c r="H45" s="9">
        <f t="shared" si="6"/>
        <v>1.1590512185901363</v>
      </c>
      <c r="I45" s="9">
        <f t="shared" si="1"/>
        <v>1.53945530444713</v>
      </c>
      <c r="J45" s="9">
        <f t="shared" si="7"/>
        <v>88.204291693847779</v>
      </c>
      <c r="K45" s="9">
        <f t="shared" si="2"/>
        <v>-0.74708484020478161</v>
      </c>
      <c r="L45" s="9">
        <f t="shared" si="8"/>
        <v>-1.9920994272788644</v>
      </c>
      <c r="M45" s="9">
        <f t="shared" si="8"/>
        <v>73.222537889362499</v>
      </c>
      <c r="N45" s="9">
        <f t="shared" si="3"/>
        <v>-1.1590512185901363</v>
      </c>
      <c r="O45" s="9">
        <f t="shared" si="9"/>
        <v>1.4397001669795881</v>
      </c>
      <c r="P45" s="9">
        <f t="shared" si="9"/>
        <v>4.8349680171942921</v>
      </c>
      <c r="Q45" s="9">
        <f t="shared" si="9"/>
        <v>-102.20858653002995</v>
      </c>
    </row>
    <row r="46" spans="1:19" x14ac:dyDescent="0.35">
      <c r="A46" s="9">
        <v>43</v>
      </c>
      <c r="B46" s="9">
        <f t="shared" si="0"/>
        <v>0.45029494701453698</v>
      </c>
      <c r="C46" s="9">
        <f>'Graficas excel'!$N$3*(COS('Graficas excel'!$N$4*B46+'Graficas excel'!$N$5)+'Graficas excel'!$N$6)*COS(B46)+'Graficas excel'!$N$7</f>
        <v>19.299034306101703</v>
      </c>
      <c r="D46" s="11">
        <f>'Graficas excel'!$N$3*(COS('Graficas excel'!$N$4*B46+'Graficas excel'!$N$5)+'Graficas excel'!$N$6)*SIN(B46)+'Graficas excel'!$N$8</f>
        <v>27.54507216011821</v>
      </c>
      <c r="E46" s="9">
        <f t="shared" si="4"/>
        <v>1.9192889868933363</v>
      </c>
      <c r="F46" s="9">
        <f>C46/(2*'Graficas excel'!$N$9*COS(E46/2))</f>
        <v>0.84082687184038141</v>
      </c>
      <c r="G46" s="9">
        <f t="shared" si="5"/>
        <v>0.54130413963973978</v>
      </c>
      <c r="H46" s="9">
        <f t="shared" si="6"/>
        <v>1.1439747136969529</v>
      </c>
      <c r="I46" s="9">
        <f t="shared" si="1"/>
        <v>1.5316318502951445</v>
      </c>
      <c r="J46" s="9">
        <f t="shared" si="7"/>
        <v>87.756040789724906</v>
      </c>
      <c r="K46" s="9">
        <f t="shared" si="2"/>
        <v>-0.76794605662464732</v>
      </c>
      <c r="L46" s="9">
        <f t="shared" si="8"/>
        <v>-1.2253148035774595</v>
      </c>
      <c r="M46" s="9">
        <f t="shared" si="8"/>
        <v>75.885065941864838</v>
      </c>
      <c r="N46" s="9">
        <f t="shared" si="3"/>
        <v>-1.1439747136969527</v>
      </c>
      <c r="O46" s="9">
        <f t="shared" si="9"/>
        <v>1.4903318336567855</v>
      </c>
      <c r="P46" s="9">
        <f t="shared" si="9"/>
        <v>3.764642201939163</v>
      </c>
      <c r="Q46" s="9">
        <f t="shared" si="9"/>
        <v>-111.19767340645858</v>
      </c>
    </row>
    <row r="47" spans="1:19" x14ac:dyDescent="0.35">
      <c r="A47" s="9">
        <v>44</v>
      </c>
      <c r="B47" s="9">
        <f t="shared" si="0"/>
        <v>0.46076692252650298</v>
      </c>
      <c r="C47" s="9">
        <f>'Graficas excel'!$N$3*(COS('Graficas excel'!$N$4*B47+'Graficas excel'!$N$5)+'Graficas excel'!$N$6)*COS(B47)+'Graficas excel'!$N$7</f>
        <v>19.40199988395797</v>
      </c>
      <c r="D47" s="11">
        <f>'Graficas excel'!$N$3*(COS('Graficas excel'!$N$4*B47+'Graficas excel'!$N$5)+'Graficas excel'!$N$6)*SIN(B47)+'Graficas excel'!$N$8</f>
        <v>27.67798034133736</v>
      </c>
      <c r="E47" s="9">
        <f t="shared" si="4"/>
        <v>1.9188118807611252</v>
      </c>
      <c r="F47" s="9">
        <f>C47/(2*'Graficas excel'!$N$9*COS(E47/2))</f>
        <v>0.84502521976882539</v>
      </c>
      <c r="G47" s="9">
        <f t="shared" si="5"/>
        <v>0.53472645151951137</v>
      </c>
      <c r="H47" s="9">
        <f t="shared" si="6"/>
        <v>1.1283679952301955</v>
      </c>
      <c r="I47" s="9">
        <f t="shared" si="1"/>
        <v>1.5235899379956603</v>
      </c>
      <c r="J47" s="9">
        <f t="shared" si="7"/>
        <v>87.295273155750124</v>
      </c>
      <c r="K47" s="9">
        <f t="shared" si="2"/>
        <v>-0.78077752324215988</v>
      </c>
      <c r="L47" s="9">
        <f t="shared" si="8"/>
        <v>-0.43064825131032752</v>
      </c>
      <c r="M47" s="9">
        <f t="shared" si="8"/>
        <v>78.077829096375069</v>
      </c>
      <c r="N47" s="9">
        <f t="shared" si="3"/>
        <v>-1.1283679952301955</v>
      </c>
      <c r="O47" s="9">
        <f t="shared" si="9"/>
        <v>1.529755074606806</v>
      </c>
      <c r="P47" s="9">
        <f t="shared" si="9"/>
        <v>2.6001828890391385</v>
      </c>
      <c r="Q47" s="9">
        <f t="shared" si="9"/>
        <v>-119.61934894144268</v>
      </c>
    </row>
    <row r="48" spans="1:19" x14ac:dyDescent="0.35">
      <c r="A48" s="9">
        <v>45</v>
      </c>
      <c r="B48" s="9">
        <f t="shared" si="0"/>
        <v>0.47123889803846891</v>
      </c>
      <c r="C48" s="9">
        <f>'Graficas excel'!$N$3*(COS('Graficas excel'!$N$4*B48+'Graficas excel'!$N$5)+'Graficas excel'!$N$6)*COS(B48)+'Graficas excel'!$N$7</f>
        <v>19.504347626575083</v>
      </c>
      <c r="D48" s="11">
        <f>'Graficas excel'!$N$3*(COS('Graficas excel'!$N$4*B48+'Graficas excel'!$N$5)+'Graficas excel'!$N$6)*SIN(B48)+'Graficas excel'!$N$8</f>
        <v>27.81413064809869</v>
      </c>
      <c r="E48" s="9">
        <f t="shared" si="4"/>
        <v>1.9184788722343427</v>
      </c>
      <c r="F48" s="9">
        <f>C48/(2*'Graficas excel'!$N$9*COS(E48/2))</f>
        <v>0.84928110777873034</v>
      </c>
      <c r="G48" s="9">
        <f t="shared" si="5"/>
        <v>0.52794090575568453</v>
      </c>
      <c r="H48" s="9">
        <f t="shared" si="6"/>
        <v>1.1123484375496071</v>
      </c>
      <c r="I48" s="9">
        <f t="shared" si="1"/>
        <v>1.515413654891975</v>
      </c>
      <c r="J48" s="9">
        <f t="shared" si="7"/>
        <v>86.826806641804822</v>
      </c>
      <c r="K48" s="9">
        <f t="shared" si="2"/>
        <v>-0.7852872611841526</v>
      </c>
      <c r="L48" s="9">
        <f t="shared" si="8"/>
        <v>0.38698086301437673</v>
      </c>
      <c r="M48" s="9">
        <f t="shared" si="8"/>
        <v>79.759755445194742</v>
      </c>
      <c r="N48" s="9">
        <f t="shared" si="3"/>
        <v>-1.1123484375496073</v>
      </c>
      <c r="O48" s="9">
        <f t="shared" si="9"/>
        <v>1.5569841261474568</v>
      </c>
      <c r="P48" s="9">
        <f t="shared" si="9"/>
        <v>1.3475319961670376</v>
      </c>
      <c r="Q48" s="9">
        <f t="shared" si="9"/>
        <v>-127.28919690223776</v>
      </c>
    </row>
    <row r="49" spans="1:17" x14ac:dyDescent="0.35">
      <c r="A49" s="9">
        <v>46</v>
      </c>
      <c r="B49" s="9">
        <f t="shared" si="0"/>
        <v>0.4817108735504349</v>
      </c>
      <c r="C49" s="9">
        <f>'Graficas excel'!$N$3*(COS('Graficas excel'!$N$4*B49+'Graficas excel'!$N$5)+'Graficas excel'!$N$6)*COS(B49)+'Graficas excel'!$N$7</f>
        <v>19.604531035875691</v>
      </c>
      <c r="D49" s="11">
        <f>'Graficas excel'!$N$3*(COS('Graficas excel'!$N$4*B49+'Graficas excel'!$N$5)+'Graficas excel'!$N$6)*SIN(B49)+'Graficas excel'!$N$8</f>
        <v>27.95276538535504</v>
      </c>
      <c r="E49" s="9">
        <f t="shared" si="4"/>
        <v>1.91833655393792</v>
      </c>
      <c r="F49" s="9">
        <f>C49/(2*'Graficas excel'!$N$9*COS(E49/2))</f>
        <v>0.85355679725535705</v>
      </c>
      <c r="G49" s="9">
        <f t="shared" si="5"/>
        <v>0.52099980216807884</v>
      </c>
      <c r="H49" s="9">
        <f t="shared" si="6"/>
        <v>1.0960437379080714</v>
      </c>
      <c r="I49" s="9">
        <f t="shared" si="1"/>
        <v>1.5071901459229957</v>
      </c>
      <c r="J49" s="9">
        <f t="shared" si="7"/>
        <v>86.355634285094339</v>
      </c>
      <c r="K49" s="9">
        <f t="shared" si="2"/>
        <v>-0.78123480706306658</v>
      </c>
      <c r="L49" s="9">
        <f t="shared" si="8"/>
        <v>1.2222230688768509</v>
      </c>
      <c r="M49" s="9">
        <f t="shared" si="8"/>
        <v>80.870139558912939</v>
      </c>
      <c r="N49" s="9">
        <f t="shared" si="3"/>
        <v>-1.0960437379080714</v>
      </c>
      <c r="O49" s="9">
        <f t="shared" si="9"/>
        <v>1.5710954482129087</v>
      </c>
      <c r="P49" s="9">
        <f t="shared" si="9"/>
        <v>1.4562643268988318E-2</v>
      </c>
      <c r="Q49" s="9">
        <f t="shared" si="9"/>
        <v>-133.98930565763604</v>
      </c>
    </row>
    <row r="50" spans="1:17" x14ac:dyDescent="0.35">
      <c r="A50" s="9">
        <v>47</v>
      </c>
      <c r="B50" s="9">
        <f t="shared" si="0"/>
        <v>0.4921828490624009</v>
      </c>
      <c r="C50" s="9">
        <f>'Graficas excel'!$N$3*(COS('Graficas excel'!$N$4*B50+'Graficas excel'!$N$5)+'Graficas excel'!$N$6)*COS(B50)+'Graficas excel'!$N$7</f>
        <v>19.70103580470429</v>
      </c>
      <c r="D50" s="11">
        <f>'Graficas excel'!$N$3*(COS('Graficas excel'!$N$4*B50+'Graficas excel'!$N$5)+'Graficas excel'!$N$6)*SIN(B50)+'Graficas excel'!$N$8</f>
        <v>28.093063873184974</v>
      </c>
      <c r="E50" s="9">
        <f t="shared" si="4"/>
        <v>1.918426883461247</v>
      </c>
      <c r="F50" s="9">
        <f>C50/(2*'Graficas excel'!$N$9*COS(E50/2))</f>
        <v>0.85781373617801326</v>
      </c>
      <c r="G50" s="9">
        <f t="shared" si="5"/>
        <v>0.51396069307323289</v>
      </c>
      <c r="H50" s="9">
        <f t="shared" si="6"/>
        <v>1.0795912648474246</v>
      </c>
      <c r="I50" s="9">
        <f t="shared" si="1"/>
        <v>1.4990090741543358</v>
      </c>
      <c r="J50" s="9">
        <f t="shared" si="7"/>
        <v>85.886893400856493</v>
      </c>
      <c r="K50" s="9">
        <f t="shared" si="2"/>
        <v>-0.76843571701562829</v>
      </c>
      <c r="L50" s="9">
        <f t="shared" si="8"/>
        <v>2.0690931899870582</v>
      </c>
      <c r="M50" s="9">
        <f t="shared" si="8"/>
        <v>81.326446474206961</v>
      </c>
      <c r="N50" s="9">
        <f t="shared" si="3"/>
        <v>-1.0795912648474246</v>
      </c>
      <c r="O50" s="9">
        <f t="shared" si="9"/>
        <v>1.571247947856611</v>
      </c>
      <c r="P50" s="9">
        <f t="shared" si="9"/>
        <v>-1.3885700844431006</v>
      </c>
      <c r="Q50" s="9">
        <f t="shared" si="9"/>
        <v>-139.46621193792737</v>
      </c>
    </row>
    <row r="51" spans="1:17" x14ac:dyDescent="0.35">
      <c r="A51" s="9">
        <v>48</v>
      </c>
      <c r="B51" s="9">
        <f t="shared" si="0"/>
        <v>0.50265482457436683</v>
      </c>
      <c r="C51" s="9">
        <f>'Graficas excel'!$N$3*(COS('Graficas excel'!$N$4*B51+'Graficas excel'!$N$5)+'Graficas excel'!$N$6)*COS(B51)+'Graficas excel'!$N$7</f>
        <v>19.792397502690253</v>
      </c>
      <c r="D51" s="11">
        <f>'Graficas excel'!$N$3*(COS('Graficas excel'!$N$4*B51+'Graficas excel'!$N$5)+'Graficas excel'!$N$6)*SIN(B51)+'Graficas excel'!$N$8</f>
        <v>28.234152126646521</v>
      </c>
      <c r="E51" s="9">
        <f t="shared" si="4"/>
        <v>1.9187868734722129</v>
      </c>
      <c r="F51" s="9">
        <f>C51/(2*'Graficas excel'!$N$9*COS(E51/2))</f>
        <v>0.86201303108447758</v>
      </c>
      <c r="G51" s="9">
        <f t="shared" si="5"/>
        <v>0.50688611565178188</v>
      </c>
      <c r="H51" s="9">
        <f t="shared" si="6"/>
        <v>1.0631371948142434</v>
      </c>
      <c r="I51" s="9">
        <f t="shared" si="1"/>
        <v>1.4909620341432281</v>
      </c>
      <c r="J51" s="9">
        <f t="shared" si="7"/>
        <v>85.425831970647124</v>
      </c>
      <c r="K51" s="9">
        <f t="shared" si="2"/>
        <v>-0.74676822379810825</v>
      </c>
      <c r="L51" s="9">
        <f t="shared" si="8"/>
        <v>2.9207417459401652</v>
      </c>
      <c r="M51" s="9">
        <f t="shared" si="8"/>
        <v>81.02391596325063</v>
      </c>
      <c r="N51" s="9">
        <f t="shared" si="3"/>
        <v>-1.0631371948142434</v>
      </c>
      <c r="O51" s="9">
        <f t="shared" si="9"/>
        <v>1.5567068759356744</v>
      </c>
      <c r="P51" s="9">
        <f t="shared" si="9"/>
        <v>-2.8490568406037329</v>
      </c>
      <c r="Q51" s="9">
        <f t="shared" si="9"/>
        <v>-143.43173312100711</v>
      </c>
    </row>
    <row r="52" spans="1:17" x14ac:dyDescent="0.35">
      <c r="A52" s="9">
        <v>49</v>
      </c>
      <c r="B52" s="9">
        <f t="shared" si="0"/>
        <v>0.51312680008633282</v>
      </c>
      <c r="C52" s="9">
        <f>'Graficas excel'!$N$3*(COS('Graficas excel'!$N$4*B52+'Graficas excel'!$N$5)+'Graficas excel'!$N$6)*COS(B52)+'Graficas excel'!$N$7</f>
        <v>19.877218509344381</v>
      </c>
      <c r="D52" s="11">
        <f>'Graficas excel'!$N$3*(COS('Graficas excel'!$N$4*B52+'Graficas excel'!$N$5)+'Graficas excel'!$N$6)*SIN(B52)+'Graficas excel'!$N$8</f>
        <v>28.375113476825877</v>
      </c>
      <c r="E52" s="9">
        <f t="shared" si="4"/>
        <v>1.9194483926508641</v>
      </c>
      <c r="F52" s="9">
        <f>C52/(2*'Graficas excel'!$N$9*COS(E52/2))</f>
        <v>0.86611592775266244</v>
      </c>
      <c r="G52" s="9">
        <f t="shared" si="5"/>
        <v>0.49984317509909532</v>
      </c>
      <c r="H52" s="9">
        <f t="shared" si="6"/>
        <v>1.046835398530136</v>
      </c>
      <c r="I52" s="9">
        <f t="shared" si="1"/>
        <v>1.4831418955905</v>
      </c>
      <c r="J52" s="9">
        <f t="shared" si="7"/>
        <v>84.977771036368253</v>
      </c>
      <c r="K52" s="9">
        <f t="shared" si="2"/>
        <v>-0.71618228775784609</v>
      </c>
      <c r="L52" s="9">
        <f t="shared" si="8"/>
        <v>3.7692222097909149</v>
      </c>
      <c r="M52" s="9">
        <f t="shared" si="8"/>
        <v>79.83768652111948</v>
      </c>
      <c r="N52" s="9">
        <f t="shared" si="3"/>
        <v>-1.046835398530136</v>
      </c>
      <c r="O52" s="9">
        <f t="shared" si="9"/>
        <v>1.5268716224686729</v>
      </c>
      <c r="P52" s="9">
        <f t="shared" si="9"/>
        <v>-4.3510704374857587</v>
      </c>
      <c r="Q52" s="9">
        <f t="shared" si="9"/>
        <v>-145.5681549315164</v>
      </c>
    </row>
    <row r="53" spans="1:17" x14ac:dyDescent="0.35">
      <c r="A53" s="9">
        <v>50</v>
      </c>
      <c r="B53" s="9">
        <f t="shared" si="0"/>
        <v>0.52359877559829882</v>
      </c>
      <c r="C53" s="9">
        <f>'Graficas excel'!$N$3*(COS('Graficas excel'!$N$4*B53+'Graficas excel'!$N$5)+'Graficas excel'!$N$6)*COS(B53)+'Graficas excel'!$N$7</f>
        <v>19.954183992389041</v>
      </c>
      <c r="D53" s="11">
        <f>'Graficas excel'!$N$3*(COS('Graficas excel'!$N$4*B53+'Graficas excel'!$N$5)+'Graficas excel'!$N$6)*SIN(B53)+'Graficas excel'!$N$8</f>
        <v>28.515000000000001</v>
      </c>
      <c r="E53" s="9">
        <f t="shared" si="4"/>
        <v>1.9204380681322639</v>
      </c>
      <c r="F53" s="9">
        <f>C53/(2*'Graficas excel'!$N$9*COS(E53/2))</f>
        <v>0.87008429325917713</v>
      </c>
      <c r="G53" s="9">
        <f t="shared" si="5"/>
        <v>0.49290295456984046</v>
      </c>
      <c r="H53" s="9">
        <f t="shared" si="6"/>
        <v>1.0308460362897285</v>
      </c>
      <c r="I53" s="9">
        <f t="shared" si="1"/>
        <v>1.4756420522109961</v>
      </c>
      <c r="J53" s="9">
        <f t="shared" si="7"/>
        <v>84.54806166371354</v>
      </c>
      <c r="K53" s="9">
        <f t="shared" si="2"/>
        <v>-0.67671108507775735</v>
      </c>
      <c r="L53" s="9">
        <f t="shared" si="8"/>
        <v>4.6052805079720942</v>
      </c>
      <c r="M53" s="9">
        <f t="shared" si="8"/>
        <v>77.628164876265799</v>
      </c>
      <c r="N53" s="9">
        <f t="shared" si="3"/>
        <v>-1.0308460362897283</v>
      </c>
      <c r="O53" s="9">
        <f t="shared" si="9"/>
        <v>1.481307319396483</v>
      </c>
      <c r="P53" s="9">
        <f t="shared" si="9"/>
        <v>-5.8754565912506678</v>
      </c>
      <c r="Q53" s="9">
        <f t="shared" si="9"/>
        <v>-145.53929107093552</v>
      </c>
    </row>
    <row r="54" spans="1:17" x14ac:dyDescent="0.35">
      <c r="A54" s="9">
        <v>51</v>
      </c>
      <c r="B54" s="9">
        <f t="shared" si="0"/>
        <v>0.53407075111026481</v>
      </c>
      <c r="C54" s="9">
        <f>'Graficas excel'!$N$3*(COS('Graficas excel'!$N$4*B54+'Graficas excel'!$N$5)+'Graficas excel'!$N$6)*COS(B54)+'Graficas excel'!$N$7</f>
        <v>20.022076742600611</v>
      </c>
      <c r="D54" s="11">
        <f>'Graficas excel'!$N$3*(COS('Graficas excel'!$N$4*B54+'Graficas excel'!$N$5)+'Graficas excel'!$N$6)*SIN(B54)+'Graficas excel'!$N$8</f>
        <v>28.652844608974569</v>
      </c>
      <c r="E54" s="9">
        <f t="shared" si="4"/>
        <v>1.9217772782834595</v>
      </c>
      <c r="F54" s="9">
        <f>C54/(2*'Graficas excel'!$N$9*COS(E54/2))</f>
        <v>0.8738810921946959</v>
      </c>
      <c r="G54" s="9">
        <f t="shared" si="5"/>
        <v>0.48613972960930218</v>
      </c>
      <c r="H54" s="9">
        <f t="shared" si="6"/>
        <v>1.0153338223153126</v>
      </c>
      <c r="I54" s="9">
        <f t="shared" si="1"/>
        <v>1.4685555502993859</v>
      </c>
      <c r="J54" s="9">
        <f t="shared" si="7"/>
        <v>84.142035012666895</v>
      </c>
      <c r="K54" s="9">
        <f t="shared" si="2"/>
        <v>-0.62848470037253934</v>
      </c>
      <c r="L54" s="9">
        <f t="shared" si="8"/>
        <v>5.4182007495952069</v>
      </c>
      <c r="M54" s="9">
        <f t="shared" si="8"/>
        <v>74.250230655771716</v>
      </c>
      <c r="N54" s="9">
        <f t="shared" si="3"/>
        <v>-1.0153338223153123</v>
      </c>
      <c r="O54" s="9">
        <f t="shared" si="9"/>
        <v>1.4197796818512869</v>
      </c>
      <c r="P54" s="9">
        <f t="shared" si="9"/>
        <v>-7.399540483374393</v>
      </c>
      <c r="Q54" s="9">
        <f t="shared" si="9"/>
        <v>-143.00868361759325</v>
      </c>
    </row>
    <row r="55" spans="1:17" x14ac:dyDescent="0.35">
      <c r="A55" s="9">
        <v>52</v>
      </c>
      <c r="B55" s="9">
        <f t="shared" si="0"/>
        <v>0.5445427266222308</v>
      </c>
      <c r="C55" s="9">
        <f>'Graficas excel'!$N$3*(COS('Graficas excel'!$N$4*B55+'Graficas excel'!$N$5)+'Graficas excel'!$N$6)*COS(B55)+'Graficas excel'!$N$7</f>
        <v>20.079790692017685</v>
      </c>
      <c r="D55" s="11">
        <f>'Graficas excel'!$N$3*(COS('Graficas excel'!$N$4*B55+'Graficas excel'!$N$5)+'Graficas excel'!$N$6)*SIN(B55)+'Graficas excel'!$N$8</f>
        <v>28.787673649686326</v>
      </c>
      <c r="E55" s="9">
        <f t="shared" si="4"/>
        <v>1.9234822235603</v>
      </c>
      <c r="F55" s="9">
        <f>C55/(2*'Graficas excel'!$N$9*COS(E55/2))</f>
        <v>0.87747085008423664</v>
      </c>
      <c r="G55" s="9">
        <f t="shared" si="5"/>
        <v>0.47962996909330746</v>
      </c>
      <c r="H55" s="9">
        <f t="shared" si="6"/>
        <v>1.0004659242545786</v>
      </c>
      <c r="I55" s="9">
        <f t="shared" si="1"/>
        <v>1.4619740739074394</v>
      </c>
      <c r="J55" s="9">
        <f t="shared" si="7"/>
        <v>83.764944192443366</v>
      </c>
      <c r="K55" s="9">
        <f t="shared" si="2"/>
        <v>-0.57174543480386264</v>
      </c>
      <c r="L55" s="9">
        <f t="shared" si="8"/>
        <v>6.1957473467802737</v>
      </c>
      <c r="M55" s="9">
        <f t="shared" si="8"/>
        <v>69.566518642798982</v>
      </c>
      <c r="N55" s="9">
        <f t="shared" si="3"/>
        <v>-1.0004659242545788</v>
      </c>
      <c r="O55" s="9">
        <f t="shared" si="9"/>
        <v>1.3422918751095894</v>
      </c>
      <c r="P55" s="9">
        <f t="shared" si="9"/>
        <v>-8.8971239162163194</v>
      </c>
      <c r="Q55" s="9">
        <f t="shared" si="9"/>
        <v>-137.66553210399553</v>
      </c>
    </row>
    <row r="56" spans="1:17" x14ac:dyDescent="0.35">
      <c r="A56" s="9">
        <v>53</v>
      </c>
      <c r="B56" s="9">
        <f t="shared" si="0"/>
        <v>0.55501470213419679</v>
      </c>
      <c r="C56" s="9">
        <f>'Graficas excel'!$N$3*(COS('Graficas excel'!$N$4*B56+'Graficas excel'!$N$5)+'Graficas excel'!$N$6)*COS(B56)+'Graficas excel'!$N$7</f>
        <v>20.126342960030293</v>
      </c>
      <c r="D56" s="11">
        <f>'Graficas excel'!$N$3*(COS('Graficas excel'!$N$4*B56+'Graficas excel'!$N$5)+'Graficas excel'!$N$6)*SIN(B56)+'Graficas excel'!$N$8</f>
        <v>28.918519837236619</v>
      </c>
      <c r="E56" s="9">
        <f t="shared" si="4"/>
        <v>1.9255640628216697</v>
      </c>
      <c r="F56" s="9">
        <f>C56/(2*'Graficas excel'!$N$9*COS(E56/2))</f>
        <v>0.88082009745230072</v>
      </c>
      <c r="G56" s="9">
        <f t="shared" si="5"/>
        <v>0.47345111249644289</v>
      </c>
      <c r="H56" s="9">
        <f t="shared" si="6"/>
        <v>0.98640947660852041</v>
      </c>
      <c r="I56" s="9">
        <f t="shared" si="1"/>
        <v>1.455986769715095</v>
      </c>
      <c r="J56" s="9">
        <f t="shared" si="7"/>
        <v>83.421896931561051</v>
      </c>
      <c r="K56" s="9">
        <f t="shared" si="2"/>
        <v>-0.50686372031005145</v>
      </c>
      <c r="L56" s="9">
        <f t="shared" si="8"/>
        <v>6.9242462264603892</v>
      </c>
      <c r="M56" s="9">
        <f t="shared" si="8"/>
        <v>63.464418545164911</v>
      </c>
      <c r="N56" s="9">
        <f t="shared" si="3"/>
        <v>-0.9864094766085203</v>
      </c>
      <c r="O56" s="9">
        <f t="shared" si="9"/>
        <v>1.2491214113320452</v>
      </c>
      <c r="P56" s="9">
        <f t="shared" si="9"/>
        <v>-10.338753997251127</v>
      </c>
      <c r="Q56" s="9">
        <f t="shared" si="9"/>
        <v>-129.25773736742497</v>
      </c>
    </row>
    <row r="57" spans="1:17" x14ac:dyDescent="0.35">
      <c r="A57" s="9">
        <v>54</v>
      </c>
      <c r="B57" s="9">
        <f t="shared" si="0"/>
        <v>0.56548667764616267</v>
      </c>
      <c r="C57" s="9">
        <f>'Graficas excel'!$N$3*(COS('Graficas excel'!$N$4*B57+'Graficas excel'!$N$5)+'Graficas excel'!$N$6)*COS(B57)+'Graficas excel'!$N$7</f>
        <v>20.160884291377162</v>
      </c>
      <c r="D57" s="11">
        <f>'Graficas excel'!$N$3*(COS('Graficas excel'!$N$4*B57+'Graficas excel'!$N$5)+'Graficas excel'!$N$6)*SIN(B57)+'Graficas excel'!$N$8</f>
        <v>29.044435358788697</v>
      </c>
      <c r="E57" s="9">
        <f t="shared" si="4"/>
        <v>1.9280291027186296</v>
      </c>
      <c r="F57" s="9">
        <f>C57/(2*'Graficas excel'!$N$9*COS(E57/2))</f>
        <v>0.88389778846353106</v>
      </c>
      <c r="G57" s="9">
        <f t="shared" si="5"/>
        <v>0.46768012524510688</v>
      </c>
      <c r="H57" s="9">
        <f t="shared" si="6"/>
        <v>0.97332870777757874</v>
      </c>
      <c r="I57" s="9">
        <f t="shared" si="1"/>
        <v>1.4506789052481042</v>
      </c>
      <c r="J57" s="9">
        <f t="shared" si="7"/>
        <v>83.117778699375023</v>
      </c>
      <c r="K57" s="9">
        <f t="shared" si="2"/>
        <v>-0.43435318338773543</v>
      </c>
      <c r="L57" s="9">
        <f t="shared" si="8"/>
        <v>7.5888440633465155</v>
      </c>
      <c r="M57" s="9">
        <f t="shared" si="8"/>
        <v>55.87558703646534</v>
      </c>
      <c r="N57" s="9">
        <f t="shared" si="3"/>
        <v>-0.97332870777757874</v>
      </c>
      <c r="O57" s="9">
        <f t="shared" si="9"/>
        <v>1.1408542326485911</v>
      </c>
      <c r="P57" s="9">
        <f t="shared" si="9"/>
        <v>-11.69233785769493</v>
      </c>
      <c r="Q57" s="9">
        <f t="shared" si="9"/>
        <v>-117.62975170716228</v>
      </c>
    </row>
    <row r="58" spans="1:17" x14ac:dyDescent="0.35">
      <c r="A58" s="9">
        <v>55</v>
      </c>
      <c r="B58" s="9">
        <f t="shared" si="0"/>
        <v>0.57595865315812866</v>
      </c>
      <c r="C58" s="9">
        <f>'Graficas excel'!$N$3*(COS('Graficas excel'!$N$4*B58+'Graficas excel'!$N$5)+'Graficas excel'!$N$6)*COS(B58)+'Graficas excel'!$N$7</f>
        <v>20.182707771182301</v>
      </c>
      <c r="D58" s="11">
        <f>'Graficas excel'!$N$3*(COS('Graficas excel'!$N$4*B58+'Graficas excel'!$N$5)+'Graficas excel'!$N$6)*SIN(B58)+'Graficas excel'!$N$8</f>
        <v>29.164504966324554</v>
      </c>
      <c r="E58" s="9">
        <f t="shared" si="4"/>
        <v>1.9308790285056867</v>
      </c>
      <c r="F58" s="9">
        <f>C58/(2*'Graficas excel'!$N$9*COS(E58/2))</f>
        <v>0.88667568863554613</v>
      </c>
      <c r="G58" s="9">
        <f t="shared" si="5"/>
        <v>0.4623918502554733</v>
      </c>
      <c r="H58" s="9">
        <f t="shared" si="6"/>
        <v>0.96138171019056018</v>
      </c>
      <c r="I58" s="9">
        <f t="shared" si="1"/>
        <v>1.4461303693481233</v>
      </c>
      <c r="J58" s="9">
        <f t="shared" si="7"/>
        <v>82.857166789342372</v>
      </c>
      <c r="K58" s="9">
        <f t="shared" si="2"/>
        <v>-0.35488299419224234</v>
      </c>
      <c r="L58" s="9">
        <f t="shared" si="8"/>
        <v>8.1739718425091041</v>
      </c>
      <c r="M58" s="9">
        <f t="shared" si="8"/>
        <v>46.795791598019441</v>
      </c>
      <c r="N58" s="9">
        <f t="shared" si="3"/>
        <v>-0.96138171019055996</v>
      </c>
      <c r="O58" s="9">
        <f t="shared" si="9"/>
        <v>1.0184123569251771</v>
      </c>
      <c r="P58" s="9">
        <f t="shared" si="9"/>
        <v>-12.924153737050972</v>
      </c>
      <c r="Q58" s="9">
        <f t="shared" si="9"/>
        <v>-102.76096657391923</v>
      </c>
    </row>
    <row r="59" spans="1:17" x14ac:dyDescent="0.35">
      <c r="A59" s="9">
        <v>56</v>
      </c>
      <c r="B59" s="9">
        <f t="shared" si="0"/>
        <v>0.58643062867009466</v>
      </c>
      <c r="C59" s="9">
        <f>'Graficas excel'!$N$3*(COS('Graficas excel'!$N$4*B59+'Graficas excel'!$N$5)+'Graficas excel'!$N$6)*COS(B59)+'Graficas excel'!$N$7</f>
        <v>20.191255724579861</v>
      </c>
      <c r="D59" s="11">
        <f>'Graficas excel'!$N$3*(COS('Graficas excel'!$N$4*B59+'Graficas excel'!$N$5)+'Graficas excel'!$N$6)*SIN(B59)+'Graficas excel'!$N$8</f>
        <v>29.277858880195637</v>
      </c>
      <c r="E59" s="9">
        <f t="shared" si="4"/>
        <v>1.9341111657189021</v>
      </c>
      <c r="F59" s="9">
        <f>C59/(2*'Graficas excel'!$N$9*COS(E59/2))</f>
        <v>0.88912872674040777</v>
      </c>
      <c r="G59" s="9">
        <f t="shared" si="5"/>
        <v>0.45765719407104405</v>
      </c>
      <c r="H59" s="9">
        <f t="shared" si="6"/>
        <v>0.95071692092775606</v>
      </c>
      <c r="I59" s="9">
        <f t="shared" si="1"/>
        <v>1.442414043323329</v>
      </c>
      <c r="J59" s="9">
        <f t="shared" si="7"/>
        <v>82.644236992827032</v>
      </c>
      <c r="K59" s="9">
        <f t="shared" si="2"/>
        <v>-0.2692853612219876</v>
      </c>
      <c r="L59" s="9">
        <f t="shared" si="8"/>
        <v>8.6640162261866269</v>
      </c>
      <c r="M59" s="9">
        <f t="shared" si="8"/>
        <v>36.302027416421275</v>
      </c>
      <c r="N59" s="9">
        <f t="shared" si="3"/>
        <v>-0.95071692092775595</v>
      </c>
      <c r="O59" s="9">
        <f t="shared" si="9"/>
        <v>0.88307093547789572</v>
      </c>
      <c r="P59" s="9">
        <f t="shared" si="9"/>
        <v>-14.000264062599008</v>
      </c>
      <c r="Q59" s="9">
        <f t="shared" si="9"/>
        <v>-84.798599591354929</v>
      </c>
    </row>
    <row r="60" spans="1:17" x14ac:dyDescent="0.35">
      <c r="A60" s="9">
        <v>57</v>
      </c>
      <c r="B60" s="9">
        <f t="shared" si="0"/>
        <v>0.59690260418206065</v>
      </c>
      <c r="C60" s="9">
        <f>'Graficas excel'!$N$3*(COS('Graficas excel'!$N$4*B60+'Graficas excel'!$N$5)+'Graficas excel'!$N$6)*COS(B60)+'Graficas excel'!$N$7</f>
        <v>20.186124731915143</v>
      </c>
      <c r="D60" s="11">
        <f>'Graficas excel'!$N$3*(COS('Graficas excel'!$N$4*B60+'Graficas excel'!$N$5)+'Graficas excel'!$N$6)*SIN(B60)+'Graficas excel'!$N$8</f>
        <v>29.383685324763444</v>
      </c>
      <c r="E60" s="9">
        <f t="shared" si="4"/>
        <v>1.9377187635136603</v>
      </c>
      <c r="F60" s="9">
        <f>C60/(2*'Graficas excel'!$N$9*COS(E60/2))</f>
        <v>0.89123530666610262</v>
      </c>
      <c r="G60" s="9">
        <f t="shared" si="5"/>
        <v>0.45354120887938948</v>
      </c>
      <c r="H60" s="9">
        <f t="shared" si="6"/>
        <v>0.94146942371610243</v>
      </c>
      <c r="I60" s="9">
        <f t="shared" si="1"/>
        <v>1.4395940936148814</v>
      </c>
      <c r="J60" s="9">
        <f t="shared" si="7"/>
        <v>82.482665776093839</v>
      </c>
      <c r="K60" s="9">
        <f t="shared" si="2"/>
        <v>-0.17855599546608536</v>
      </c>
      <c r="L60" s="9">
        <f t="shared" si="8"/>
        <v>9.044170168326108</v>
      </c>
      <c r="M60" s="9">
        <f t="shared" si="8"/>
        <v>24.563385948117883</v>
      </c>
      <c r="N60" s="9">
        <f t="shared" si="3"/>
        <v>-0.94146942371610254</v>
      </c>
      <c r="O60" s="9">
        <f t="shared" si="9"/>
        <v>0.73646051305330162</v>
      </c>
      <c r="P60" s="9">
        <f t="shared" si="9"/>
        <v>-14.888272920968685</v>
      </c>
      <c r="Q60" s="9">
        <f t="shared" si="9"/>
        <v>-64.078103270780829</v>
      </c>
    </row>
    <row r="61" spans="1:17" x14ac:dyDescent="0.35">
      <c r="A61" s="9">
        <v>58</v>
      </c>
      <c r="B61" s="9">
        <f t="shared" si="0"/>
        <v>0.60737457969402664</v>
      </c>
      <c r="C61" s="9">
        <f>'Graficas excel'!$N$3*(COS('Graficas excel'!$N$4*B61+'Graficas excel'!$N$5)+'Graficas excel'!$N$6)*COS(B61)+'Graficas excel'!$N$7</f>
        <v>20.167068714663586</v>
      </c>
      <c r="D61" s="11">
        <f>'Graficas excel'!$N$3*(COS('Graficas excel'!$N$4*B61+'Graficas excel'!$N$5)+'Graficas excel'!$N$6)*SIN(B61)+'Graficas excel'!$N$8</f>
        <v>29.481242520224015</v>
      </c>
      <c r="E61" s="9">
        <f t="shared" si="4"/>
        <v>1.9416912919478133</v>
      </c>
      <c r="F61" s="9">
        <f>C61/(2*'Graficas excel'!$N$9*COS(E61/2))</f>
        <v>0.8929775756836742</v>
      </c>
      <c r="G61" s="9">
        <f t="shared" si="5"/>
        <v>0.45010115454873911</v>
      </c>
      <c r="H61" s="9">
        <f t="shared" si="6"/>
        <v>0.93375722725787846</v>
      </c>
      <c r="I61" s="9">
        <f t="shared" si="1"/>
        <v>1.4377242596028459</v>
      </c>
      <c r="J61" s="9">
        <f t="shared" si="7"/>
        <v>82.375532178814183</v>
      </c>
      <c r="K61" s="9">
        <f t="shared" si="2"/>
        <v>-8.3845666937321151E-2</v>
      </c>
      <c r="L61" s="9">
        <f t="shared" si="8"/>
        <v>9.3013973444657676</v>
      </c>
      <c r="M61" s="9">
        <f t="shared" si="8"/>
        <v>11.842425382555563</v>
      </c>
      <c r="N61" s="9">
        <f t="shared" si="3"/>
        <v>-0.93375722725787846</v>
      </c>
      <c r="O61" s="9">
        <f t="shared" si="9"/>
        <v>0.5805508836094514</v>
      </c>
      <c r="P61" s="9">
        <f t="shared" si="9"/>
        <v>-15.559297249273529</v>
      </c>
      <c r="Q61" s="9">
        <f t="shared" si="9"/>
        <v>-41.124647210377226</v>
      </c>
    </row>
    <row r="62" spans="1:17" x14ac:dyDescent="0.35">
      <c r="A62" s="9">
        <v>59</v>
      </c>
      <c r="B62" s="9">
        <f t="shared" si="0"/>
        <v>0.61784655520599263</v>
      </c>
      <c r="C62" s="9">
        <f>'Graficas excel'!$N$3*(COS('Graficas excel'!$N$4*B62+'Graficas excel'!$N$5)+'Graficas excel'!$N$6)*COS(B62)+'Graficas excel'!$N$7</f>
        <v>20.134000071766419</v>
      </c>
      <c r="D62" s="11">
        <f>'Graficas excel'!$N$3*(COS('Graficas excel'!$N$4*B62+'Graficas excel'!$N$5)+'Graficas excel'!$N$6)*SIN(B62)+'Graficas excel'!$N$8</f>
        <v>29.569869959926873</v>
      </c>
      <c r="E62" s="9">
        <f t="shared" si="4"/>
        <v>1.9460147470425175</v>
      </c>
      <c r="F62" s="9">
        <f>C62/(2*'Graficas excel'!$N$9*COS(E62/2))</f>
        <v>0.89434164624630319</v>
      </c>
      <c r="G62" s="9">
        <f t="shared" si="5"/>
        <v>0.44738464411449386</v>
      </c>
      <c r="H62" s="9">
        <f t="shared" si="6"/>
        <v>0.92767771262127008</v>
      </c>
      <c r="I62" s="9">
        <f t="shared" si="1"/>
        <v>1.4368462298318938</v>
      </c>
      <c r="J62" s="9">
        <f t="shared" si="7"/>
        <v>82.325224778651801</v>
      </c>
      <c r="K62" s="9">
        <f t="shared" si="2"/>
        <v>1.3558338280989742E-2</v>
      </c>
      <c r="L62" s="9">
        <f t="shared" si="8"/>
        <v>9.4254109330741738</v>
      </c>
      <c r="M62" s="9">
        <f t="shared" si="8"/>
        <v>-1.515021744194061</v>
      </c>
      <c r="N62" s="9">
        <f t="shared" si="3"/>
        <v>-0.92767771262127008</v>
      </c>
      <c r="O62" s="9">
        <f t="shared" si="9"/>
        <v>0.41761430383165943</v>
      </c>
      <c r="P62" s="9">
        <f t="shared" si="9"/>
        <v>-15.989953547798839</v>
      </c>
      <c r="Q62" s="9">
        <f t="shared" si="9"/>
        <v>-16.631583107933551</v>
      </c>
    </row>
    <row r="63" spans="1:17" x14ac:dyDescent="0.35">
      <c r="A63" s="9">
        <v>60</v>
      </c>
      <c r="B63" s="9">
        <f t="shared" si="0"/>
        <v>0.62831853071795862</v>
      </c>
      <c r="C63" s="9">
        <f>'Graficas excel'!$N$3*(COS('Graficas excel'!$N$4*B63+'Graficas excel'!$N$5)+'Graficas excel'!$N$6)*COS(B63)+'Graficas excel'!$N$7</f>
        <v>20.086988870724539</v>
      </c>
      <c r="D63" s="11">
        <f>'Graficas excel'!$N$3*(COS('Graficas excel'!$N$4*B63+'Graficas excel'!$N$5)+'Graficas excel'!$N$6)*SIN(B63)+'Graficas excel'!$N$8</f>
        <v>29.648998810082063</v>
      </c>
      <c r="E63" s="9">
        <f t="shared" si="4"/>
        <v>1.9506719589786123</v>
      </c>
      <c r="F63" s="9">
        <f>C63/(2*'Graficas excel'!$N$9*COS(E63/2))</f>
        <v>0.8953177691233638</v>
      </c>
      <c r="G63" s="9">
        <f t="shared" si="5"/>
        <v>0.44542798777351544</v>
      </c>
      <c r="H63" s="9">
        <f t="shared" si="6"/>
        <v>0.92330446585809811</v>
      </c>
      <c r="I63" s="9">
        <f t="shared" si="1"/>
        <v>1.4369882124183553</v>
      </c>
      <c r="J63" s="9">
        <f t="shared" si="7"/>
        <v>82.333359781620388</v>
      </c>
      <c r="K63" s="9">
        <f t="shared" si="2"/>
        <v>0.11226101076235886</v>
      </c>
      <c r="L63" s="9">
        <f t="shared" si="8"/>
        <v>9.4095456624688776</v>
      </c>
      <c r="M63" s="9">
        <f t="shared" si="8"/>
        <v>-15.101668335753118</v>
      </c>
      <c r="N63" s="9">
        <f t="shared" si="3"/>
        <v>-0.92330446585809822</v>
      </c>
      <c r="O63" s="9">
        <f t="shared" si="9"/>
        <v>0.25016790184163651</v>
      </c>
      <c r="P63" s="9">
        <f t="shared" si="9"/>
        <v>-16.164119078830346</v>
      </c>
      <c r="Q63" s="9">
        <f t="shared" si="9"/>
        <v>8.5842081543051698</v>
      </c>
    </row>
    <row r="64" spans="1:17" x14ac:dyDescent="0.35">
      <c r="A64" s="9">
        <v>61</v>
      </c>
      <c r="B64" s="9">
        <f t="shared" si="0"/>
        <v>0.6387905062299245</v>
      </c>
      <c r="C64" s="9">
        <f>'Graficas excel'!$N$3*(COS('Graficas excel'!$N$4*B64+'Graficas excel'!$N$5)+'Graficas excel'!$N$6)*COS(B64)+'Graficas excel'!$N$7</f>
        <v>20.026260122205422</v>
      </c>
      <c r="D64" s="11">
        <f>'Graficas excel'!$N$3*(COS('Graficas excel'!$N$4*B64+'Graficas excel'!$N$5)+'Graficas excel'!$N$6)*SIN(B64)+'Graficas excel'!$N$8</f>
        <v>29.718161278615106</v>
      </c>
      <c r="E64" s="9">
        <f t="shared" si="4"/>
        <v>1.9556429002318818</v>
      </c>
      <c r="F64" s="9">
        <f>C64/(2*'Graficas excel'!$N$9*COS(E64/2))</f>
        <v>0.89590045633709126</v>
      </c>
      <c r="G64" s="9">
        <f t="shared" si="5"/>
        <v>0.44425485066005937</v>
      </c>
      <c r="H64" s="9">
        <f t="shared" si="6"/>
        <v>0.9206847137161327</v>
      </c>
      <c r="I64" s="9">
        <f t="shared" si="1"/>
        <v>1.4381638069740073</v>
      </c>
      <c r="J64" s="9">
        <f t="shared" si="7"/>
        <v>82.400716388077811</v>
      </c>
      <c r="K64" s="9">
        <f t="shared" si="2"/>
        <v>0.21079754251845861</v>
      </c>
      <c r="L64" s="9">
        <f t="shared" si="8"/>
        <v>9.251401361467039</v>
      </c>
      <c r="M64" s="9">
        <f t="shared" si="8"/>
        <v>-28.479897465706728</v>
      </c>
      <c r="N64" s="9">
        <f t="shared" si="3"/>
        <v>-0.9206847137161327</v>
      </c>
      <c r="O64" s="9">
        <f t="shared" si="9"/>
        <v>8.0897642675623119E-2</v>
      </c>
      <c r="P64" s="9">
        <f t="shared" si="9"/>
        <v>-16.074225461248844</v>
      </c>
      <c r="Q64" s="9">
        <f t="shared" si="9"/>
        <v>33.645422342079627</v>
      </c>
    </row>
    <row r="65" spans="1:17" x14ac:dyDescent="0.35">
      <c r="A65" s="9">
        <v>62</v>
      </c>
      <c r="B65" s="9">
        <f t="shared" si="0"/>
        <v>0.6492624817418905</v>
      </c>
      <c r="C65" s="9">
        <f>'Graficas excel'!$N$3*(COS('Graficas excel'!$N$4*B65+'Graficas excel'!$N$5)+'Graficas excel'!$N$6)*COS(B65)+'Graficas excel'!$N$7</f>
        <v>19.952189190789603</v>
      </c>
      <c r="D65" s="11">
        <f>'Graficas excel'!$N$3*(COS('Graficas excel'!$N$4*B65+'Graficas excel'!$N$5)+'Graficas excel'!$N$6)*SIN(B65)+'Graficas excel'!$N$8</f>
        <v>29.776998811963622</v>
      </c>
      <c r="E65" s="9">
        <f t="shared" si="4"/>
        <v>1.9609049917714285</v>
      </c>
      <c r="F65" s="9">
        <f>C65/(2*'Graficas excel'!$N$9*COS(E65/2))</f>
        <v>0.89608855301552959</v>
      </c>
      <c r="G65" s="9">
        <f t="shared" si="5"/>
        <v>0.44387532613847147</v>
      </c>
      <c r="H65" s="9">
        <f t="shared" si="6"/>
        <v>0.91983755558305791</v>
      </c>
      <c r="I65" s="9">
        <f t="shared" si="1"/>
        <v>1.4403712736772432</v>
      </c>
      <c r="J65" s="9">
        <f t="shared" si="7"/>
        <v>82.527194913588886</v>
      </c>
      <c r="K65" s="9">
        <f t="shared" si="2"/>
        <v>0.30767799102711013</v>
      </c>
      <c r="L65" s="9">
        <f t="shared" si="8"/>
        <v>8.9531605726228563</v>
      </c>
      <c r="M65" s="9">
        <f t="shared" si="8"/>
        <v>-41.217760980848439</v>
      </c>
      <c r="N65" s="9">
        <f t="shared" si="3"/>
        <v>-0.9198375555830578</v>
      </c>
      <c r="O65" s="9">
        <f t="shared" si="9"/>
        <v>-8.7431252728394804E-2</v>
      </c>
      <c r="P65" s="9">
        <f t="shared" si="9"/>
        <v>-15.721891422392833</v>
      </c>
      <c r="Q65" s="9">
        <f t="shared" si="9"/>
        <v>57.68701441129204</v>
      </c>
    </row>
    <row r="66" spans="1:17" x14ac:dyDescent="0.35">
      <c r="A66" s="9">
        <v>63</v>
      </c>
      <c r="B66" s="9">
        <f t="shared" si="0"/>
        <v>0.65973445725385649</v>
      </c>
      <c r="C66" s="9">
        <f>'Graficas excel'!$N$3*(COS('Graficas excel'!$N$4*B66+'Graficas excel'!$N$5)+'Graficas excel'!$N$6)*COS(B66)+'Graficas excel'!$N$7</f>
        <v>19.865295417511181</v>
      </c>
      <c r="D66" s="11">
        <f>'Graficas excel'!$N$3*(COS('Graficas excel'!$N$4*B66+'Graficas excel'!$N$5)+'Graficas excel'!$N$6)*SIN(B66)+'Graficas excel'!$N$8</f>
        <v>29.825268992666221</v>
      </c>
      <c r="E66" s="9">
        <f t="shared" si="4"/>
        <v>1.9664334066090898</v>
      </c>
      <c r="F66" s="9">
        <f>C66/(2*'Graficas excel'!$N$9*COS(E66/2))</f>
        <v>0.89588525789784013</v>
      </c>
      <c r="G66" s="9">
        <f t="shared" si="5"/>
        <v>0.44428549906712067</v>
      </c>
      <c r="H66" s="9">
        <f t="shared" si="6"/>
        <v>0.92075313352060995</v>
      </c>
      <c r="I66" s="9">
        <f t="shared" si="1"/>
        <v>1.4435932700648499</v>
      </c>
      <c r="J66" s="9">
        <f t="shared" si="7"/>
        <v>82.711801708205144</v>
      </c>
      <c r="K66" s="9">
        <f t="shared" si="2"/>
        <v>0.40143526929831597</v>
      </c>
      <c r="L66" s="9">
        <f t="shared" si="8"/>
        <v>8.5215291889733447</v>
      </c>
      <c r="M66" s="9">
        <f t="shared" si="8"/>
        <v>-52.924257257434178</v>
      </c>
      <c r="N66" s="9">
        <f t="shared" si="3"/>
        <v>-0.92075313352061006</v>
      </c>
      <c r="O66" s="9">
        <f t="shared" si="9"/>
        <v>-0.25207051470548048</v>
      </c>
      <c r="P66" s="9">
        <f t="shared" si="9"/>
        <v>-15.117794420119354</v>
      </c>
      <c r="Q66" s="9">
        <f t="shared" si="9"/>
        <v>79.927258449829736</v>
      </c>
    </row>
    <row r="67" spans="1:17" x14ac:dyDescent="0.35">
      <c r="A67" s="9">
        <v>64</v>
      </c>
      <c r="B67" s="9">
        <f t="shared" ref="B67:B130" si="18">A67*$B$1</f>
        <v>0.67020643276582248</v>
      </c>
      <c r="C67" s="9">
        <f>'Graficas excel'!$N$3*(COS('Graficas excel'!$N$4*B67+'Graficas excel'!$N$5)+'Graficas excel'!$N$6)*COS(B67)+'Graficas excel'!$N$7</f>
        <v>19.766234051740032</v>
      </c>
      <c r="D67" s="11">
        <f>'Graficas excel'!$N$3*(COS('Graficas excel'!$N$4*B67+'Graficas excel'!$N$5)+'Graficas excel'!$N$6)*SIN(B67)+'Graficas excel'!$N$8</f>
        <v>29.862851026500795</v>
      </c>
      <c r="E67" s="9">
        <f t="shared" si="4"/>
        <v>1.9722013709712682</v>
      </c>
      <c r="F67" s="9">
        <f>C67/(2*'Graficas excel'!$N$9*COS(E67/2))</f>
        <v>0.89529809282270167</v>
      </c>
      <c r="G67" s="9">
        <f t="shared" si="5"/>
        <v>0.44546753527954541</v>
      </c>
      <c r="H67" s="9">
        <f t="shared" si="6"/>
        <v>0.92339280977789462</v>
      </c>
      <c r="I67" s="9">
        <f t="shared" ref="I67:I130" si="19">(E67+H67)/2</f>
        <v>1.4477970903745814</v>
      </c>
      <c r="J67" s="9">
        <f t="shared" si="7"/>
        <v>82.952662869784135</v>
      </c>
      <c r="K67" s="9">
        <f t="shared" ref="K67:K130" si="20">(I68-I67)/$B$1</f>
        <v>0.49067251428974812</v>
      </c>
      <c r="L67" s="9">
        <f t="shared" si="8"/>
        <v>7.9673076629845063</v>
      </c>
      <c r="M67" s="9">
        <f t="shared" si="8"/>
        <v>-63.278466794692712</v>
      </c>
      <c r="N67" s="9">
        <f t="shared" ref="N67:N130" si="21">E67-2*I67</f>
        <v>-0.92339280977789451</v>
      </c>
      <c r="O67" s="9">
        <f t="shared" si="9"/>
        <v>-0.41038368766790623</v>
      </c>
      <c r="P67" s="9">
        <f t="shared" si="9"/>
        <v>-14.280798126894162</v>
      </c>
      <c r="Q67" s="9">
        <f t="shared" si="9"/>
        <v>99.726335064037556</v>
      </c>
    </row>
    <row r="68" spans="1:17" x14ac:dyDescent="0.35">
      <c r="A68" s="9">
        <v>65</v>
      </c>
      <c r="B68" s="9">
        <f t="shared" si="18"/>
        <v>0.68067840827778847</v>
      </c>
      <c r="C68" s="9">
        <f>'Graficas excel'!$N$3*(COS('Graficas excel'!$N$4*B68+'Graficas excel'!$N$5)+'Graficas excel'!$N$6)*COS(B68)+'Graficas excel'!$N$7</f>
        <v>19.655786610438408</v>
      </c>
      <c r="D68" s="11">
        <f>'Graficas excel'!$N$3*(COS('Graficas excel'!$N$4*B68+'Graficas excel'!$N$5)+'Graficas excel'!$N$6)*SIN(B68)+'Graficas excel'!$N$8</f>
        <v>29.889749725486141</v>
      </c>
      <c r="E68" s="9">
        <f t="shared" ref="E68:E131" si="22">ATAN2(C68,D68)*2</f>
        <v>1.9781804641515737</v>
      </c>
      <c r="F68" s="9">
        <f>C68/(2*'Graficas excel'!$N$9*COS(E68/2))</f>
        <v>0.89433882209404025</v>
      </c>
      <c r="G68" s="9">
        <f t="shared" ref="G68:G131" si="23">(1-F68^2)^(1/2)</f>
        <v>0.44739028967495997</v>
      </c>
      <c r="H68" s="9">
        <f t="shared" ref="H68:H131" si="24">ATAN2(F68,G68)*2</f>
        <v>0.92769033770566289</v>
      </c>
      <c r="I68" s="9">
        <f t="shared" si="19"/>
        <v>1.4529354009286184</v>
      </c>
      <c r="J68" s="9">
        <f t="shared" ref="J68:J131" si="25">DEGREES(I68)</f>
        <v>83.247066378357985</v>
      </c>
      <c r="K68" s="9">
        <f t="shared" si="20"/>
        <v>0.57410596503282074</v>
      </c>
      <c r="L68" s="9">
        <f t="shared" ref="L68:M131" si="26">(K69-K68)/$B$1</f>
        <v>7.3046571082757321</v>
      </c>
      <c r="M68" s="9">
        <f t="shared" si="26"/>
        <v>-72.048579707163626</v>
      </c>
      <c r="N68" s="9">
        <f t="shared" si="21"/>
        <v>-0.92769033770566312</v>
      </c>
      <c r="O68" s="9">
        <f t="shared" ref="O68:Q131" si="27">(N69-N68)/$B$1</f>
        <v>-0.55993185594407147</v>
      </c>
      <c r="P68" s="9">
        <f t="shared" si="27"/>
        <v>-13.236466388205447</v>
      </c>
      <c r="Q68" s="9">
        <f t="shared" si="27"/>
        <v>116.62450888459799</v>
      </c>
    </row>
    <row r="69" spans="1:17" x14ac:dyDescent="0.35">
      <c r="A69" s="9">
        <v>66</v>
      </c>
      <c r="B69" s="9">
        <f t="shared" si="18"/>
        <v>0.69115038378975446</v>
      </c>
      <c r="C69" s="9">
        <f>'Graficas excel'!$N$3*(COS('Graficas excel'!$N$4*B69+'Graficas excel'!$N$5)+'Graficas excel'!$N$6)*COS(B69)+'Graficas excel'!$N$7</f>
        <v>19.534849801646242</v>
      </c>
      <c r="D69" s="11">
        <f>'Graficas excel'!$N$3*(COS('Graficas excel'!$N$4*B69+'Graficas excel'!$N$5)+'Graficas excel'!$N$6)*SIN(B69)+'Graficas excel'!$N$8</f>
        <v>29.906097912045734</v>
      </c>
      <c r="E69" s="9">
        <f t="shared" si="22"/>
        <v>1.9843409186819523</v>
      </c>
      <c r="F69" s="9">
        <f>C69/(2*'Graficas excel'!$N$9*COS(E69/2))</f>
        <v>0.89302332314788413</v>
      </c>
      <c r="G69" s="9">
        <f t="shared" si="23"/>
        <v>0.45001038245123831</v>
      </c>
      <c r="H69" s="9">
        <f t="shared" si="24"/>
        <v>0.9335539303894792</v>
      </c>
      <c r="I69" s="9">
        <f t="shared" si="19"/>
        <v>1.4589474245357157</v>
      </c>
      <c r="J69" s="9">
        <f t="shared" si="25"/>
        <v>83.591529957377674</v>
      </c>
      <c r="K69" s="9">
        <f t="shared" si="20"/>
        <v>0.65060015539399241</v>
      </c>
      <c r="L69" s="9">
        <f t="shared" si="26"/>
        <v>6.5501661459103859</v>
      </c>
      <c r="M69" s="9">
        <f t="shared" si="26"/>
        <v>-79.09910386606829</v>
      </c>
      <c r="N69" s="9">
        <f t="shared" si="21"/>
        <v>-0.93355393038947909</v>
      </c>
      <c r="O69" s="9">
        <f t="shared" si="27"/>
        <v>-0.69854380782631964</v>
      </c>
      <c r="P69" s="9">
        <f t="shared" si="27"/>
        <v>-12.015177387070878</v>
      </c>
      <c r="Q69" s="9">
        <f t="shared" si="27"/>
        <v>130.35646958046416</v>
      </c>
    </row>
    <row r="70" spans="1:17" x14ac:dyDescent="0.35">
      <c r="A70" s="9">
        <v>67</v>
      </c>
      <c r="B70" s="9">
        <f t="shared" si="18"/>
        <v>0.70162235930172046</v>
      </c>
      <c r="C70" s="9">
        <f>'Graficas excel'!$N$3*(COS('Graficas excel'!$N$4*B70+'Graficas excel'!$N$5)+'Graficas excel'!$N$6)*COS(B70)+'Graficas excel'!$N$7</f>
        <v>19.404423165976915</v>
      </c>
      <c r="D70" s="11">
        <f>'Graficas excel'!$N$3*(COS('Graficas excel'!$N$4*B70+'Graficas excel'!$N$5)+'Graficas excel'!$N$6)*SIN(B70)+'Graficas excel'!$N$8</f>
        <v>29.91215718980196</v>
      </c>
      <c r="E70" s="9">
        <f t="shared" si="22"/>
        <v>1.9906519228230939</v>
      </c>
      <c r="F70" s="9">
        <f>C70/(2*'Graficas excel'!$N$9*COS(E70/2))</f>
        <v>0.89137141043721302</v>
      </c>
      <c r="G70" s="9">
        <f t="shared" si="23"/>
        <v>0.45327365757914234</v>
      </c>
      <c r="H70" s="9">
        <f t="shared" si="24"/>
        <v>0.94086906403907189</v>
      </c>
      <c r="I70" s="9">
        <f t="shared" si="19"/>
        <v>1.4657604934310828</v>
      </c>
      <c r="J70" s="9">
        <f t="shared" si="25"/>
        <v>83.981890050614069</v>
      </c>
      <c r="K70" s="9">
        <f t="shared" si="20"/>
        <v>0.71919333487327453</v>
      </c>
      <c r="L70" s="9">
        <f t="shared" si="26"/>
        <v>5.7218422672064655</v>
      </c>
      <c r="M70" s="9">
        <f t="shared" si="26"/>
        <v>-84.386902513184111</v>
      </c>
      <c r="N70" s="9">
        <f t="shared" si="21"/>
        <v>-0.94086906403907178</v>
      </c>
      <c r="O70" s="9">
        <f t="shared" si="27"/>
        <v>-0.82436645119565322</v>
      </c>
      <c r="P70" s="9">
        <f t="shared" si="27"/>
        <v>-10.65008762979792</v>
      </c>
      <c r="Q70" s="9">
        <f t="shared" si="27"/>
        <v>140.84313176805563</v>
      </c>
    </row>
    <row r="71" spans="1:17" x14ac:dyDescent="0.35">
      <c r="A71" s="9">
        <v>68</v>
      </c>
      <c r="B71" s="9">
        <f t="shared" si="18"/>
        <v>0.71209433481368634</v>
      </c>
      <c r="C71" s="9">
        <f>'Graficas excel'!$N$3*(COS('Graficas excel'!$N$4*B71+'Graficas excel'!$N$5)+'Graficas excel'!$N$6)*COS(B71)+'Graficas excel'!$N$7</f>
        <v>19.265595604732244</v>
      </c>
      <c r="D71" s="11">
        <f>'Graficas excel'!$N$3*(COS('Graficas excel'!$N$4*B71+'Graficas excel'!$N$5)+'Graficas excel'!$N$6)*SIN(B71)+'Graficas excel'!$N$8</f>
        <v>29.908317047562466</v>
      </c>
      <c r="E71" s="9">
        <f t="shared" si="22"/>
        <v>1.9970819275156109</v>
      </c>
      <c r="F71" s="9">
        <f>C71/(2*'Graficas excel'!$N$9*COS(E71/2))</f>
        <v>0.88940661490632145</v>
      </c>
      <c r="G71" s="9">
        <f t="shared" si="23"/>
        <v>0.45711691432376289</v>
      </c>
      <c r="H71" s="9">
        <f t="shared" si="24"/>
        <v>0.94950180932887884</v>
      </c>
      <c r="I71" s="9">
        <f t="shared" si="19"/>
        <v>1.4732918684222449</v>
      </c>
      <c r="J71" s="9">
        <f t="shared" si="25"/>
        <v>84.413406051538033</v>
      </c>
      <c r="K71" s="9">
        <f t="shared" si="20"/>
        <v>0.77911232697879251</v>
      </c>
      <c r="L71" s="9">
        <f t="shared" si="26"/>
        <v>4.8381446905577414</v>
      </c>
      <c r="M71" s="9">
        <f t="shared" si="26"/>
        <v>-87.94854354166138</v>
      </c>
      <c r="N71" s="9">
        <f t="shared" si="21"/>
        <v>-0.94950180932887895</v>
      </c>
      <c r="O71" s="9">
        <f t="shared" si="27"/>
        <v>-0.93589390805518879</v>
      </c>
      <c r="P71" s="9">
        <f t="shared" si="27"/>
        <v>-9.1751818028942438</v>
      </c>
      <c r="Q71" s="9">
        <f t="shared" si="27"/>
        <v>148.16585866208152</v>
      </c>
    </row>
    <row r="72" spans="1:17" x14ac:dyDescent="0.35">
      <c r="A72" s="9">
        <v>69</v>
      </c>
      <c r="B72" s="9">
        <f t="shared" si="18"/>
        <v>0.72256631032565233</v>
      </c>
      <c r="C72" s="9">
        <f>'Graficas excel'!$N$3*(COS('Graficas excel'!$N$4*B72+'Graficas excel'!$N$5)+'Graficas excel'!$N$6)*COS(B72)+'Graficas excel'!$N$7</f>
        <v>19.119530975795126</v>
      </c>
      <c r="D72" s="11">
        <f>'Graficas excel'!$N$3*(COS('Graficas excel'!$N$4*B72+'Graficas excel'!$N$5)+'Graficas excel'!$N$6)*SIN(B72)+'Graficas excel'!$N$8</f>
        <v>29.895092284803432</v>
      </c>
      <c r="E72" s="9">
        <f t="shared" si="22"/>
        <v>2.0035989598470443</v>
      </c>
      <c r="F72" s="9">
        <f>C72/(2*'Graficas excel'!$N$9*COS(E72/2))</f>
        <v>0.88715592184072356</v>
      </c>
      <c r="G72" s="9">
        <f t="shared" si="23"/>
        <v>0.46146979353250844</v>
      </c>
      <c r="H72" s="9">
        <f t="shared" si="24"/>
        <v>0.95930246741583103</v>
      </c>
      <c r="I72" s="9">
        <f t="shared" si="19"/>
        <v>1.4814507136314377</v>
      </c>
      <c r="J72" s="9">
        <f t="shared" si="25"/>
        <v>84.880873447725307</v>
      </c>
      <c r="K72" s="9">
        <f t="shared" si="20"/>
        <v>0.82977725970166138</v>
      </c>
      <c r="L72" s="9">
        <f t="shared" si="26"/>
        <v>3.9171496962763901</v>
      </c>
      <c r="M72" s="9">
        <f t="shared" si="26"/>
        <v>-89.882395106625296</v>
      </c>
      <c r="N72" s="9">
        <f t="shared" si="21"/>
        <v>-0.95930246741583103</v>
      </c>
      <c r="O72" s="9">
        <f t="shared" si="27"/>
        <v>-1.0319761872129332</v>
      </c>
      <c r="P72" s="9">
        <f t="shared" si="27"/>
        <v>-7.6235925592755143</v>
      </c>
      <c r="Q72" s="9">
        <f t="shared" si="27"/>
        <v>152.52998360922211</v>
      </c>
    </row>
    <row r="73" spans="1:17" x14ac:dyDescent="0.35">
      <c r="A73" s="9">
        <v>70</v>
      </c>
      <c r="B73" s="9">
        <f t="shared" si="18"/>
        <v>0.73303828583761832</v>
      </c>
      <c r="C73" s="9">
        <f>'Graficas excel'!$N$3*(COS('Graficas excel'!$N$4*B73+'Graficas excel'!$N$5)+'Graficas excel'!$N$6)*COS(B73)+'Graficas excel'!$N$7</f>
        <v>18.967452948583478</v>
      </c>
      <c r="D73" s="11">
        <f>'Graficas excel'!$N$3*(COS('Graficas excel'!$N$4*B73+'Graficas excel'!$N$5)+'Graficas excel'!$N$6)*SIN(B73)+'Graficas excel'!$N$8</f>
        <v>29.87311876906163</v>
      </c>
      <c r="E73" s="9">
        <f t="shared" si="22"/>
        <v>2.0101709447735825</v>
      </c>
      <c r="F73" s="9">
        <f>C73/(2*'Graficas excel'!$N$9*COS(E73/2))</f>
        <v>0.88464947025191487</v>
      </c>
      <c r="G73" s="9">
        <f t="shared" si="23"/>
        <v>0.46625670481292419</v>
      </c>
      <c r="H73" s="9">
        <f t="shared" si="24"/>
        <v>0.97010929677725677</v>
      </c>
      <c r="I73" s="9">
        <f t="shared" si="19"/>
        <v>1.4901401207754197</v>
      </c>
      <c r="J73" s="9">
        <f t="shared" si="25"/>
        <v>85.37873980354631</v>
      </c>
      <c r="K73" s="9">
        <f t="shared" si="20"/>
        <v>0.8707975553977727</v>
      </c>
      <c r="L73" s="9">
        <f t="shared" si="26"/>
        <v>2.9759034557629596</v>
      </c>
      <c r="M73" s="9">
        <f t="shared" si="26"/>
        <v>-90.328950418158755</v>
      </c>
      <c r="N73" s="9">
        <f t="shared" si="21"/>
        <v>-0.97010929677725688</v>
      </c>
      <c r="O73" s="9">
        <f t="shared" si="27"/>
        <v>-1.1118102618068724</v>
      </c>
      <c r="P73" s="9">
        <f t="shared" si="27"/>
        <v>-6.0263023060791685</v>
      </c>
      <c r="Q73" s="9">
        <f t="shared" si="27"/>
        <v>154.22460626635774</v>
      </c>
    </row>
    <row r="74" spans="1:17" x14ac:dyDescent="0.35">
      <c r="A74" s="9">
        <v>71</v>
      </c>
      <c r="B74" s="9">
        <f t="shared" si="18"/>
        <v>0.74351026134958431</v>
      </c>
      <c r="C74" s="9">
        <f>'Graficas excel'!$N$3*(COS('Graficas excel'!$N$4*B74+'Graficas excel'!$N$5)+'Graficas excel'!$N$6)*COS(B74)+'Graficas excel'!$N$7</f>
        <v>18.810629316935778</v>
      </c>
      <c r="D74" s="11">
        <f>'Graficas excel'!$N$3*(COS('Graficas excel'!$N$4*B74+'Graficas excel'!$N$5)+'Graficas excel'!$N$6)*SIN(B74)+'Graficas excel'!$N$8</f>
        <v>29.843147557827031</v>
      </c>
      <c r="E74" s="9">
        <f t="shared" si="22"/>
        <v>2.0167660362899991</v>
      </c>
      <c r="F74" s="9">
        <f>C74/(2*'Graficas excel'!$N$9*COS(E74/2))</f>
        <v>0.88192021728775183</v>
      </c>
      <c r="G74" s="9">
        <f t="shared" si="23"/>
        <v>0.4713986957333724</v>
      </c>
      <c r="H74" s="9">
        <f t="shared" si="24"/>
        <v>0.98175214661285104</v>
      </c>
      <c r="I74" s="9">
        <f t="shared" si="19"/>
        <v>1.499259091451425</v>
      </c>
      <c r="J74" s="9">
        <f t="shared" si="25"/>
        <v>85.901218336784979</v>
      </c>
      <c r="K74" s="9">
        <f t="shared" si="20"/>
        <v>0.90196114351249734</v>
      </c>
      <c r="L74" s="9">
        <f t="shared" si="26"/>
        <v>2.0299808989624122</v>
      </c>
      <c r="M74" s="9">
        <f t="shared" si="26"/>
        <v>-89.452240605058492</v>
      </c>
      <c r="N74" s="9">
        <f t="shared" si="21"/>
        <v>-0.98175214661285093</v>
      </c>
      <c r="O74" s="9">
        <f t="shared" si="27"/>
        <v>-1.1749175519838375</v>
      </c>
      <c r="P74" s="9">
        <f t="shared" si="27"/>
        <v>-4.4112660059152757</v>
      </c>
      <c r="Q74" s="9">
        <f t="shared" si="27"/>
        <v>153.58440085196847</v>
      </c>
    </row>
    <row r="75" spans="1:17" x14ac:dyDescent="0.35">
      <c r="A75" s="9">
        <v>72</v>
      </c>
      <c r="B75" s="9">
        <f t="shared" si="18"/>
        <v>0.7539822368615503</v>
      </c>
      <c r="C75" s="9">
        <f>'Graficas excel'!$N$3*(COS('Graficas excel'!$N$4*B75+'Graficas excel'!$N$5)+'Graficas excel'!$N$6)*COS(B75)+'Graficas excel'!$N$7</f>
        <v>18.650355973765823</v>
      </c>
      <c r="D75" s="11">
        <f>'Graficas excel'!$N$3*(COS('Graficas excel'!$N$4*B75+'Graficas excel'!$N$5)+'Graficas excel'!$N$6)*SIN(B75)+'Graficas excel'!$N$8</f>
        <v>29.806037439485369</v>
      </c>
      <c r="E75" s="9">
        <f t="shared" si="22"/>
        <v>2.0233529584722607</v>
      </c>
      <c r="F75" s="9">
        <f>C75/(2*'Graficas excel'!$N$9*COS(E75/2))</f>
        <v>0.87900357144901076</v>
      </c>
      <c r="G75" s="9">
        <f t="shared" si="23"/>
        <v>0.47681518576895582</v>
      </c>
      <c r="H75" s="9">
        <f t="shared" si="24"/>
        <v>0.9940558544458048</v>
      </c>
      <c r="I75" s="9">
        <f t="shared" si="19"/>
        <v>1.5087044064590327</v>
      </c>
      <c r="J75" s="9">
        <f t="shared" si="25"/>
        <v>86.44239502289247</v>
      </c>
      <c r="K75" s="9">
        <f t="shared" si="20"/>
        <v>0.9232190537761904</v>
      </c>
      <c r="L75" s="9">
        <f t="shared" si="26"/>
        <v>1.0932392258557511</v>
      </c>
      <c r="M75" s="9">
        <f t="shared" si="26"/>
        <v>-87.424233638752739</v>
      </c>
      <c r="N75" s="9">
        <f t="shared" si="21"/>
        <v>-0.99405585444580469</v>
      </c>
      <c r="O75" s="9">
        <f t="shared" si="27"/>
        <v>-1.2211122215745502</v>
      </c>
      <c r="P75" s="9">
        <f t="shared" si="27"/>
        <v>-2.8029339211734956</v>
      </c>
      <c r="Q75" s="9">
        <f t="shared" si="27"/>
        <v>150.95726291520373</v>
      </c>
    </row>
    <row r="76" spans="1:17" x14ac:dyDescent="0.35">
      <c r="A76" s="9">
        <v>73</v>
      </c>
      <c r="B76" s="9">
        <f t="shared" si="18"/>
        <v>0.7644542123735163</v>
      </c>
      <c r="C76" s="9">
        <f>'Graficas excel'!$N$3*(COS('Graficas excel'!$N$4*B76+'Graficas excel'!$N$5)+'Graficas excel'!$N$6)*COS(B76)+'Graficas excel'!$N$7</f>
        <v>18.4879407536259</v>
      </c>
      <c r="D76" s="11">
        <f>'Graficas excel'!$N$3*(COS('Graficas excel'!$N$4*B76+'Graficas excel'!$N$5)+'Graficas excel'!$N$6)*SIN(B76)+'Graficas excel'!$N$8</f>
        <v>29.762745969302326</v>
      </c>
      <c r="E76" s="9">
        <f t="shared" si="22"/>
        <v>2.029901355837219</v>
      </c>
      <c r="F76" s="9">
        <f>C76/(2*'Graficas excel'!$N$9*COS(E76/2))</f>
        <v>0.87593699864159846</v>
      </c>
      <c r="G76" s="9">
        <f t="shared" si="23"/>
        <v>0.48242551177435494</v>
      </c>
      <c r="H76" s="9">
        <f t="shared" si="24"/>
        <v>1.0068433117274957</v>
      </c>
      <c r="I76" s="9">
        <f t="shared" si="19"/>
        <v>1.5183723337823574</v>
      </c>
      <c r="J76" s="9">
        <f t="shared" si="25"/>
        <v>86.996326455158183</v>
      </c>
      <c r="K76" s="9">
        <f t="shared" si="20"/>
        <v>0.93466742817807247</v>
      </c>
      <c r="L76" s="9">
        <f t="shared" si="26"/>
        <v>0.17773479203834019</v>
      </c>
      <c r="M76" s="9">
        <f t="shared" si="26"/>
        <v>-84.413129090753856</v>
      </c>
      <c r="N76" s="9">
        <f t="shared" si="21"/>
        <v>-1.0068433117274957</v>
      </c>
      <c r="O76" s="9">
        <f t="shared" si="27"/>
        <v>-1.2504644769587379</v>
      </c>
      <c r="P76" s="9">
        <f t="shared" si="27"/>
        <v>-1.2221131605720725</v>
      </c>
      <c r="Q76" s="9">
        <f t="shared" si="27"/>
        <v>146.67965744830011</v>
      </c>
    </row>
    <row r="77" spans="1:17" x14ac:dyDescent="0.35">
      <c r="A77" s="9">
        <v>74</v>
      </c>
      <c r="B77" s="9">
        <f t="shared" si="18"/>
        <v>0.77492618788548229</v>
      </c>
      <c r="C77" s="9">
        <f>'Graficas excel'!$N$3*(COS('Graficas excel'!$N$4*B77+'Graficas excel'!$N$5)+'Graficas excel'!$N$6)*COS(B77)+'Graficas excel'!$N$7</f>
        <v>18.324687348942625</v>
      </c>
      <c r="D77" s="11">
        <f>'Graficas excel'!$N$3*(COS('Graficas excel'!$N$4*B77+'Graficas excel'!$N$5)+'Graficas excel'!$N$6)*SIN(B77)+'Graficas excel'!$N$8</f>
        <v>29.714319097078889</v>
      </c>
      <c r="E77" s="9">
        <f t="shared" si="22"/>
        <v>2.0363821512953497</v>
      </c>
      <c r="F77" s="9">
        <f>C77/(2*'Graficas excel'!$N$9*COS(E77/2))</f>
        <v>0.87275960530360419</v>
      </c>
      <c r="G77" s="9">
        <f t="shared" si="23"/>
        <v>0.48815025489115238</v>
      </c>
      <c r="H77" s="9">
        <f t="shared" si="24"/>
        <v>1.0199381451087908</v>
      </c>
      <c r="I77" s="9">
        <f t="shared" si="19"/>
        <v>1.5281601482020704</v>
      </c>
      <c r="J77" s="9">
        <f t="shared" si="25"/>
        <v>87.55712691206503</v>
      </c>
      <c r="K77" s="9">
        <f t="shared" si="20"/>
        <v>0.93652866256792233</v>
      </c>
      <c r="L77" s="9">
        <f t="shared" si="26"/>
        <v>-0.70623742868845696</v>
      </c>
      <c r="M77" s="9">
        <f t="shared" si="26"/>
        <v>-80.575646857821326</v>
      </c>
      <c r="N77" s="9">
        <f t="shared" si="21"/>
        <v>-1.019938145108791</v>
      </c>
      <c r="O77" s="9">
        <f t="shared" si="27"/>
        <v>-1.2632624160490999</v>
      </c>
      <c r="P77" s="9">
        <f t="shared" si="27"/>
        <v>0.31391262033008394</v>
      </c>
      <c r="Q77" s="9">
        <f t="shared" si="27"/>
        <v>141.05992188415303</v>
      </c>
    </row>
    <row r="78" spans="1:17" x14ac:dyDescent="0.35">
      <c r="A78" s="9">
        <v>75</v>
      </c>
      <c r="B78" s="9">
        <f t="shared" si="18"/>
        <v>0.78539816339744817</v>
      </c>
      <c r="C78" s="9">
        <f>'Graficas excel'!$N$3*(COS('Graficas excel'!$N$4*B78+'Graficas excel'!$N$5)+'Graficas excel'!$N$6)*COS(B78)+'Graficas excel'!$N$7</f>
        <v>18.161879502661797</v>
      </c>
      <c r="D78" s="11">
        <f>'Graficas excel'!$N$3*(COS('Graficas excel'!$N$4*B78+'Graficas excel'!$N$5)+'Graficas excel'!$N$6)*SIN(B78)+'Graficas excel'!$N$8</f>
        <v>29.661879502661797</v>
      </c>
      <c r="E78" s="9">
        <f t="shared" si="22"/>
        <v>2.0427679086506276</v>
      </c>
      <c r="F78" s="9">
        <f>C78/(2*'Graficas excel'!$N$9*COS(E78/2))</f>
        <v>0.86951170301915548</v>
      </c>
      <c r="G78" s="9">
        <f t="shared" si="23"/>
        <v>0.49391233869253359</v>
      </c>
      <c r="H78" s="9">
        <f t="shared" si="24"/>
        <v>1.0331669981948444</v>
      </c>
      <c r="I78" s="9">
        <f t="shared" si="19"/>
        <v>1.5379674534227359</v>
      </c>
      <c r="J78" s="9">
        <f t="shared" si="25"/>
        <v>88.119044109605781</v>
      </c>
      <c r="K78" s="9">
        <f t="shared" si="20"/>
        <v>0.92913296150906299</v>
      </c>
      <c r="L78" s="9">
        <f t="shared" si="26"/>
        <v>-1.5500236294443801</v>
      </c>
      <c r="M78" s="9">
        <f t="shared" si="26"/>
        <v>-76.052860561492892</v>
      </c>
      <c r="N78" s="9">
        <f t="shared" si="21"/>
        <v>-1.0331669981948441</v>
      </c>
      <c r="O78" s="9">
        <f t="shared" si="27"/>
        <v>-1.2599751307761062</v>
      </c>
      <c r="P78" s="9">
        <f t="shared" si="27"/>
        <v>1.791088668020768</v>
      </c>
      <c r="Q78" s="9">
        <f t="shared" si="27"/>
        <v>134.36869685176654</v>
      </c>
    </row>
    <row r="79" spans="1:17" x14ac:dyDescent="0.35">
      <c r="A79" s="9">
        <v>76</v>
      </c>
      <c r="B79" s="9">
        <f t="shared" si="18"/>
        <v>0.79587013890941416</v>
      </c>
      <c r="C79" s="9">
        <f>'Graficas excel'!$N$3*(COS('Graficas excel'!$N$4*B79+'Graficas excel'!$N$5)+'Graficas excel'!$N$6)*COS(B79)+'Graficas excel'!$N$7</f>
        <v>18.00076567441625</v>
      </c>
      <c r="D79" s="11">
        <f>'Graficas excel'!$N$3*(COS('Graficas excel'!$N$4*B79+'Graficas excel'!$N$5)+'Graficas excel'!$N$6)*SIN(B79)+'Graficas excel'!$N$8</f>
        <v>29.606613773696306</v>
      </c>
      <c r="E79" s="9">
        <f t="shared" si="22"/>
        <v>2.0490331951760208</v>
      </c>
      <c r="F79" s="9">
        <f>C79/(2*'Graficas excel'!$N$9*COS(E79/2))</f>
        <v>0.86623435916978708</v>
      </c>
      <c r="G79" s="9">
        <f t="shared" si="23"/>
        <v>0.49963790388010826</v>
      </c>
      <c r="H79" s="9">
        <f t="shared" si="24"/>
        <v>1.0463614269100174</v>
      </c>
      <c r="I79" s="9">
        <f t="shared" si="19"/>
        <v>1.5476973110430192</v>
      </c>
      <c r="J79" s="9">
        <f t="shared" si="25"/>
        <v>88.67652388651122</v>
      </c>
      <c r="K79" s="9">
        <f t="shared" si="20"/>
        <v>0.91290115201855282</v>
      </c>
      <c r="L79" s="9">
        <f t="shared" si="26"/>
        <v>-2.3464473228592966</v>
      </c>
      <c r="M79" s="9">
        <f t="shared" si="26"/>
        <v>-70.968838915385291</v>
      </c>
      <c r="N79" s="9">
        <f t="shared" si="21"/>
        <v>-1.0463614269100177</v>
      </c>
      <c r="O79" s="9">
        <f t="shared" si="27"/>
        <v>-1.241218894104833</v>
      </c>
      <c r="P79" s="9">
        <f t="shared" si="27"/>
        <v>3.1981943710272471</v>
      </c>
      <c r="Q79" s="9">
        <f t="shared" si="27"/>
        <v>126.83509534762969</v>
      </c>
    </row>
    <row r="80" spans="1:17" x14ac:dyDescent="0.35">
      <c r="A80" s="9">
        <v>77</v>
      </c>
      <c r="B80" s="9">
        <f t="shared" si="18"/>
        <v>0.80634211442138015</v>
      </c>
      <c r="C80" s="9">
        <f>'Graficas excel'!$N$3*(COS('Graficas excel'!$N$4*B80+'Graficas excel'!$N$5)+'Graficas excel'!$N$6)*COS(B80)+'Graficas excel'!$N$7</f>
        <v>17.842544369205616</v>
      </c>
      <c r="D80" s="11">
        <f>'Graficas excel'!$N$3*(COS('Graficas excel'!$N$4*B80+'Graficas excel'!$N$5)+'Graficas excel'!$N$6)*SIN(B80)+'Graficas excel'!$N$8</f>
        <v>29.549758576610188</v>
      </c>
      <c r="E80" s="9">
        <f t="shared" si="22"/>
        <v>2.0551549383295331</v>
      </c>
      <c r="F80" s="9">
        <f>C80/(2*'Graficas excel'!$N$9*COS(E80/2))</f>
        <v>0.86296893828189802</v>
      </c>
      <c r="G80" s="9">
        <f t="shared" si="23"/>
        <v>0.50525697576640505</v>
      </c>
      <c r="H80" s="9">
        <f t="shared" si="24"/>
        <v>1.0593594407740732</v>
      </c>
      <c r="I80" s="9">
        <f t="shared" si="19"/>
        <v>1.557257189551803</v>
      </c>
      <c r="J80" s="9">
        <f t="shared" si="25"/>
        <v>89.224264577722352</v>
      </c>
      <c r="K80" s="9">
        <f t="shared" si="20"/>
        <v>0.88832921311345214</v>
      </c>
      <c r="L80" s="9">
        <f t="shared" si="26"/>
        <v>-3.0896312660938694</v>
      </c>
      <c r="M80" s="9">
        <f t="shared" si="26"/>
        <v>-65.431276155892675</v>
      </c>
      <c r="N80" s="9">
        <f t="shared" si="21"/>
        <v>-1.059359440774073</v>
      </c>
      <c r="O80" s="9">
        <f t="shared" si="27"/>
        <v>-1.2077274809689282</v>
      </c>
      <c r="P80" s="9">
        <f t="shared" si="27"/>
        <v>4.5264083835654949</v>
      </c>
      <c r="Q80" s="9">
        <f t="shared" si="27"/>
        <v>118.64706585043076</v>
      </c>
    </row>
    <row r="81" spans="1:17" x14ac:dyDescent="0.35">
      <c r="A81" s="9">
        <v>78</v>
      </c>
      <c r="B81" s="9">
        <f t="shared" si="18"/>
        <v>0.81681408993334614</v>
      </c>
      <c r="C81" s="9">
        <f>'Graficas excel'!$N$3*(COS('Graficas excel'!$N$4*B81+'Graficas excel'!$N$5)+'Graficas excel'!$N$6)*COS(B81)+'Graficas excel'!$N$7</f>
        <v>17.688350307073485</v>
      </c>
      <c r="D81" s="11">
        <f>'Graficas excel'!$N$3*(COS('Graficas excel'!$N$4*B81+'Graficas excel'!$N$5)+'Graficas excel'!$N$6)*SIN(B81)+'Graficas excel'!$N$8</f>
        <v>29.492585986586786</v>
      </c>
      <c r="E81" s="9">
        <f t="shared" si="22"/>
        <v>2.0611127692562743</v>
      </c>
      <c r="F81" s="9">
        <f>C81/(2*'Graficas excel'!$N$9*COS(E81/2))</f>
        <v>0.85975663880904463</v>
      </c>
      <c r="G81" s="9">
        <f t="shared" si="23"/>
        <v>0.51070394753102699</v>
      </c>
      <c r="H81" s="9">
        <f t="shared" si="24"/>
        <v>1.0720067333799079</v>
      </c>
      <c r="I81" s="9">
        <f t="shared" si="19"/>
        <v>1.5665597513180911</v>
      </c>
      <c r="J81" s="9">
        <f t="shared" si="25"/>
        <v>89.757262105590428</v>
      </c>
      <c r="K81" s="9">
        <f t="shared" si="20"/>
        <v>0.85597467015391271</v>
      </c>
      <c r="L81" s="9">
        <f t="shared" si="26"/>
        <v>-3.7748259877150607</v>
      </c>
      <c r="M81" s="9">
        <f t="shared" si="26"/>
        <v>-59.533345591601694</v>
      </c>
      <c r="N81" s="9">
        <f t="shared" si="21"/>
        <v>-1.0720067333799079</v>
      </c>
      <c r="O81" s="9">
        <f t="shared" si="27"/>
        <v>-1.1603270432190729</v>
      </c>
      <c r="P81" s="9">
        <f t="shared" si="27"/>
        <v>5.7688775517178206</v>
      </c>
      <c r="Q81" s="9">
        <f t="shared" si="27"/>
        <v>109.95451449885947</v>
      </c>
    </row>
    <row r="82" spans="1:17" x14ac:dyDescent="0.35">
      <c r="A82" s="9">
        <v>79</v>
      </c>
      <c r="B82" s="9">
        <f t="shared" si="18"/>
        <v>0.82728606544531214</v>
      </c>
      <c r="C82" s="9">
        <f>'Graficas excel'!$N$3*(COS('Graficas excel'!$N$4*B82+'Graficas excel'!$N$5)+'Graficas excel'!$N$6)*COS(B82)+'Graficas excel'!$N$7</f>
        <v>17.539241599539817</v>
      </c>
      <c r="D82" s="11">
        <f>'Graficas excel'!$N$3*(COS('Graficas excel'!$N$4*B82+'Graficas excel'!$N$5)+'Graficas excel'!$N$6)*SIN(B82)+'Graficas excel'!$N$8</f>
        <v>29.436388155012345</v>
      </c>
      <c r="E82" s="9">
        <f t="shared" si="22"/>
        <v>2.0668893444432421</v>
      </c>
      <c r="F82" s="9">
        <f>C82/(2*'Graficas excel'!$N$9*COS(E82/2))</f>
        <v>0.85663803014297502</v>
      </c>
      <c r="G82" s="9">
        <f t="shared" si="23"/>
        <v>0.51591790559425577</v>
      </c>
      <c r="H82" s="9">
        <f t="shared" si="24"/>
        <v>1.0841576497623699</v>
      </c>
      <c r="I82" s="9">
        <f t="shared" si="19"/>
        <v>1.575523497102806</v>
      </c>
      <c r="J82" s="9">
        <f t="shared" si="25"/>
        <v>90.270846907682767</v>
      </c>
      <c r="K82" s="9">
        <f t="shared" si="20"/>
        <v>0.81644478484862781</v>
      </c>
      <c r="L82" s="9">
        <f t="shared" si="26"/>
        <v>-4.3982577248957213</v>
      </c>
      <c r="M82" s="9">
        <f t="shared" si="26"/>
        <v>-53.356135047570191</v>
      </c>
      <c r="N82" s="9">
        <f t="shared" si="21"/>
        <v>-1.0841576497623699</v>
      </c>
      <c r="O82" s="9">
        <f t="shared" si="27"/>
        <v>-1.0999154987659536</v>
      </c>
      <c r="P82" s="9">
        <f t="shared" si="27"/>
        <v>6.9203185349799847</v>
      </c>
      <c r="Q82" s="9">
        <f t="shared" si="27"/>
        <v>100.87399709235667</v>
      </c>
    </row>
    <row r="83" spans="1:17" x14ac:dyDescent="0.35">
      <c r="A83" s="9">
        <v>80</v>
      </c>
      <c r="B83" s="9">
        <f t="shared" si="18"/>
        <v>0.83775804095727813</v>
      </c>
      <c r="C83" s="9">
        <f>'Graficas excel'!$N$3*(COS('Graficas excel'!$N$4*B83+'Graficas excel'!$N$5)+'Graficas excel'!$N$6)*COS(B83)+'Graficas excel'!$N$7</f>
        <v>17.396188083777698</v>
      </c>
      <c r="D83" s="11">
        <f>'Graficas excel'!$N$3*(COS('Graficas excel'!$N$4*B83+'Graficas excel'!$N$5)+'Graficas excel'!$N$6)*SIN(B83)+'Graficas excel'!$N$8</f>
        <v>29.38246150338648</v>
      </c>
      <c r="E83" s="9">
        <f t="shared" si="22"/>
        <v>2.0724706358625475</v>
      </c>
      <c r="F83" s="9">
        <f>C83/(2*'Graficas excel'!$N$9*COS(E83/2))</f>
        <v>0.85365259467923993</v>
      </c>
      <c r="G83" s="9">
        <f t="shared" si="23"/>
        <v>0.5208428242736971</v>
      </c>
      <c r="H83" s="9">
        <f t="shared" si="24"/>
        <v>1.0956759379306791</v>
      </c>
      <c r="I83" s="9">
        <f t="shared" si="19"/>
        <v>1.5840732868966132</v>
      </c>
      <c r="J83" s="9">
        <f t="shared" si="25"/>
        <v>90.760713778591949</v>
      </c>
      <c r="K83" s="9">
        <f t="shared" si="20"/>
        <v>0.77038633765820463</v>
      </c>
      <c r="L83" s="9">
        <f t="shared" si="26"/>
        <v>-4.957001864527026</v>
      </c>
      <c r="M83" s="9">
        <f t="shared" si="26"/>
        <v>-46.971173053575534</v>
      </c>
      <c r="N83" s="9">
        <f t="shared" si="21"/>
        <v>-1.0956759379306789</v>
      </c>
      <c r="O83" s="9">
        <f t="shared" si="27"/>
        <v>-1.027446092532639</v>
      </c>
      <c r="P83" s="9">
        <f t="shared" si="27"/>
        <v>7.9766685623252709</v>
      </c>
      <c r="Q83" s="9">
        <f t="shared" si="27"/>
        <v>91.494078527424307</v>
      </c>
    </row>
    <row r="84" spans="1:17" x14ac:dyDescent="0.35">
      <c r="A84" s="9">
        <v>81</v>
      </c>
      <c r="B84" s="9">
        <f t="shared" si="18"/>
        <v>0.84823001646924412</v>
      </c>
      <c r="C84" s="9">
        <f>'Graficas excel'!$N$3*(COS('Graficas excel'!$N$4*B84+'Graficas excel'!$N$5)+'Graficas excel'!$N$6)*COS(B84)+'Graficas excel'!$N$7</f>
        <v>17.260060948921886</v>
      </c>
      <c r="D84" s="11">
        <f>'Graficas excel'!$N$3*(COS('Graficas excel'!$N$4*B84+'Graficas excel'!$N$5)+'Graficas excel'!$N$6)*SIN(B84)+'Graficas excel'!$N$8</f>
        <v>29.332090640809582</v>
      </c>
      <c r="E84" s="9">
        <f t="shared" si="22"/>
        <v>2.0778461792671004</v>
      </c>
      <c r="F84" s="9">
        <f>C84/(2*'Graficas excel'!$N$9*COS(E84/2))</f>
        <v>0.85083827977220761</v>
      </c>
      <c r="G84" s="9">
        <f t="shared" si="23"/>
        <v>0.52542765598536068</v>
      </c>
      <c r="H84" s="9">
        <f t="shared" si="24"/>
        <v>1.1064353282515458</v>
      </c>
      <c r="I84" s="9">
        <f t="shared" si="19"/>
        <v>1.5921407537593231</v>
      </c>
      <c r="J84" s="9">
        <f t="shared" si="25"/>
        <v>91.222945581186863</v>
      </c>
      <c r="K84" s="9">
        <f t="shared" si="20"/>
        <v>0.71847673552010793</v>
      </c>
      <c r="L84" s="9">
        <f t="shared" si="26"/>
        <v>-5.4488828385123851</v>
      </c>
      <c r="M84" s="9">
        <f t="shared" si="26"/>
        <v>-40.442701767727527</v>
      </c>
      <c r="N84" s="9">
        <f t="shared" si="21"/>
        <v>-1.1064353282515458</v>
      </c>
      <c r="O84" s="9">
        <f t="shared" si="27"/>
        <v>-0.94391461468089988</v>
      </c>
      <c r="P84" s="9">
        <f t="shared" si="27"/>
        <v>8.9347923121543502</v>
      </c>
      <c r="Q84" s="9">
        <f t="shared" si="27"/>
        <v>81.880728425656187</v>
      </c>
    </row>
    <row r="85" spans="1:17" x14ac:dyDescent="0.35">
      <c r="A85" s="9">
        <v>82</v>
      </c>
      <c r="B85" s="9">
        <f t="shared" si="18"/>
        <v>0.85870199198121</v>
      </c>
      <c r="C85" s="9">
        <f>'Graficas excel'!$N$3*(COS('Graficas excel'!$N$4*B85+'Graficas excel'!$N$5)+'Graficas excel'!$N$6)*COS(B85)+'Graficas excel'!$N$7</f>
        <v>17.131623770693075</v>
      </c>
      <c r="D85" s="11">
        <f>'Graficas excel'!$N$3*(COS('Graficas excel'!$N$4*B85+'Graficas excel'!$N$5)+'Graficas excel'!$N$6)*SIN(B85)+'Graficas excel'!$N$8</f>
        <v>29.286532207783402</v>
      </c>
      <c r="E85" s="9">
        <f t="shared" si="22"/>
        <v>2.0830092700973428</v>
      </c>
      <c r="F85" s="9">
        <f>C85/(2*'Graficas excel'!$N$9*COS(E85/2))</f>
        <v>0.84823106439891638</v>
      </c>
      <c r="G85" s="9">
        <f t="shared" si="23"/>
        <v>0.52962634129042463</v>
      </c>
      <c r="H85" s="9">
        <f t="shared" si="24"/>
        <v>1.116319978981871</v>
      </c>
      <c r="I85" s="9">
        <f t="shared" si="19"/>
        <v>1.5996646245396069</v>
      </c>
      <c r="J85" s="9">
        <f t="shared" si="25"/>
        <v>91.654031622498934</v>
      </c>
      <c r="K85" s="9">
        <f t="shared" si="20"/>
        <v>0.66141616786763457</v>
      </c>
      <c r="L85" s="9">
        <f t="shared" si="26"/>
        <v>-5.8723978210617709</v>
      </c>
      <c r="M85" s="9">
        <f t="shared" si="26"/>
        <v>-33.829482066568595</v>
      </c>
      <c r="N85" s="9">
        <f t="shared" si="21"/>
        <v>-1.116319978981871</v>
      </c>
      <c r="O85" s="9">
        <f t="shared" si="27"/>
        <v>-0.85034968838351765</v>
      </c>
      <c r="P85" s="9">
        <f t="shared" si="27"/>
        <v>9.7922452951297583</v>
      </c>
      <c r="Q85" s="9">
        <f t="shared" si="27"/>
        <v>72.082347143269828</v>
      </c>
    </row>
    <row r="86" spans="1:17" x14ac:dyDescent="0.35">
      <c r="A86" s="9">
        <v>83</v>
      </c>
      <c r="B86" s="9">
        <f t="shared" si="18"/>
        <v>0.86917396749317599</v>
      </c>
      <c r="C86" s="9">
        <f>'Graficas excel'!$N$3*(COS('Graficas excel'!$N$4*B86+'Graficas excel'!$N$5)+'Graficas excel'!$N$6)*COS(B86)+'Graficas excel'!$N$7</f>
        <v>17.01152505096772</v>
      </c>
      <c r="D86" s="11">
        <f>'Graficas excel'!$N$3*(COS('Graficas excel'!$N$4*B86+'Graficas excel'!$N$5)+'Graficas excel'!$N$6)*SIN(B86)+'Graficas excel'!$N$8</f>
        <v>29.246998852088861</v>
      </c>
      <c r="E86" s="9">
        <f t="shared" si="22"/>
        <v>2.0879570968102392</v>
      </c>
      <c r="F86" s="9">
        <f>C86/(2*'Graficas excel'!$N$9*COS(E86/2))</f>
        <v>0.8458645453077096</v>
      </c>
      <c r="G86" s="9">
        <f t="shared" si="23"/>
        <v>0.53339776057964639</v>
      </c>
      <c r="H86" s="9">
        <f t="shared" si="24"/>
        <v>1.1252248200952313</v>
      </c>
      <c r="I86" s="9">
        <f t="shared" si="19"/>
        <v>1.6065909584527351</v>
      </c>
      <c r="J86" s="9">
        <f t="shared" si="25"/>
        <v>92.050881323219514</v>
      </c>
      <c r="K86" s="9">
        <f t="shared" si="20"/>
        <v>0.59992056168895336</v>
      </c>
      <c r="L86" s="9">
        <f t="shared" si="26"/>
        <v>-6.2266593288453693</v>
      </c>
      <c r="M86" s="9">
        <f t="shared" si="26"/>
        <v>-27.186023851692205</v>
      </c>
      <c r="N86" s="9">
        <f t="shared" si="21"/>
        <v>-1.1252248200952311</v>
      </c>
      <c r="O86" s="9">
        <f t="shared" si="27"/>
        <v>-0.74780553544575479</v>
      </c>
      <c r="P86" s="9">
        <f t="shared" si="27"/>
        <v>10.547089869259111</v>
      </c>
      <c r="Q86" s="9">
        <f t="shared" si="27"/>
        <v>62.13419012476183</v>
      </c>
    </row>
    <row r="87" spans="1:17" x14ac:dyDescent="0.35">
      <c r="A87" s="9">
        <v>84</v>
      </c>
      <c r="B87" s="9">
        <f t="shared" si="18"/>
        <v>0.87964594300514198</v>
      </c>
      <c r="C87" s="9">
        <f>'Graficas excel'!$N$3*(COS('Graficas excel'!$N$4*B87+'Graficas excel'!$N$5)+'Graficas excel'!$N$6)*COS(B87)+'Graficas excel'!$N$7</f>
        <v>16.900292338285137</v>
      </c>
      <c r="D87" s="11">
        <f>'Graficas excel'!$N$3*(COS('Graficas excel'!$N$4*B87+'Graficas excel'!$N$5)+'Graficas excel'!$N$6)*SIN(B87)+'Graficas excel'!$N$8</f>
        <v>29.214643542880278</v>
      </c>
      <c r="E87" s="9">
        <f t="shared" si="22"/>
        <v>2.0926908024176019</v>
      </c>
      <c r="F87" s="9">
        <f>C87/(2*'Graficas excel'!$N$9*COS(E87/2))</f>
        <v>0.84376954735025822</v>
      </c>
      <c r="G87" s="9">
        <f t="shared" si="23"/>
        <v>0.53670564648076913</v>
      </c>
      <c r="H87" s="9">
        <f t="shared" si="24"/>
        <v>1.1330558213501316</v>
      </c>
      <c r="I87" s="9">
        <f t="shared" si="19"/>
        <v>1.6128733118838667</v>
      </c>
      <c r="J87" s="9">
        <f t="shared" si="25"/>
        <v>92.410833660232882</v>
      </c>
      <c r="K87" s="9">
        <f t="shared" si="20"/>
        <v>0.53471513767593015</v>
      </c>
      <c r="L87" s="9">
        <f t="shared" si="26"/>
        <v>-6.511350704888013</v>
      </c>
      <c r="M87" s="9">
        <f t="shared" si="26"/>
        <v>-20.563220255346231</v>
      </c>
      <c r="N87" s="9">
        <f t="shared" si="21"/>
        <v>-1.1330558213501316</v>
      </c>
      <c r="O87" s="9">
        <f t="shared" si="27"/>
        <v>-0.63735666861236895</v>
      </c>
      <c r="P87" s="9">
        <f t="shared" si="27"/>
        <v>11.197757586701455</v>
      </c>
      <c r="Q87" s="9">
        <f t="shared" si="27"/>
        <v>52.062082920718467</v>
      </c>
    </row>
    <row r="88" spans="1:17" x14ac:dyDescent="0.35">
      <c r="A88" s="9">
        <v>85</v>
      </c>
      <c r="B88" s="9">
        <f t="shared" si="18"/>
        <v>0.89011791851710798</v>
      </c>
      <c r="C88" s="9">
        <f>'Graficas excel'!$N$3*(COS('Graficas excel'!$N$4*B88+'Graficas excel'!$N$5)+'Graficas excel'!$N$6)*COS(B88)+'Graficas excel'!$N$7</f>
        <v>16.798327983841489</v>
      </c>
      <c r="D88" s="11">
        <f>'Graficas excel'!$N$3*(COS('Graficas excel'!$N$4*B88+'Graficas excel'!$N$5)+'Graficas excel'!$N$6)*SIN(B88)+'Graficas excel'!$N$8</f>
        <v>29.19054442683337</v>
      </c>
      <c r="E88" s="9">
        <f t="shared" si="22"/>
        <v>2.0972154666467446</v>
      </c>
      <c r="F88" s="9">
        <f>C88/(2*'Graficas excel'!$N$9*COS(E88/2))</f>
        <v>0.84197376257652923</v>
      </c>
      <c r="G88" s="9">
        <f t="shared" si="23"/>
        <v>0.53951847339337922</v>
      </c>
      <c r="H88" s="9">
        <f t="shared" si="24"/>
        <v>1.1397302047762286</v>
      </c>
      <c r="I88" s="9">
        <f t="shared" si="19"/>
        <v>1.6184728357114866</v>
      </c>
      <c r="J88" s="9">
        <f t="shared" si="25"/>
        <v>92.731662742838452</v>
      </c>
      <c r="K88" s="9">
        <f t="shared" si="20"/>
        <v>0.46652843254452048</v>
      </c>
      <c r="L88" s="9">
        <f t="shared" si="26"/>
        <v>-6.7266882438491615</v>
      </c>
      <c r="M88" s="9">
        <f t="shared" si="26"/>
        <v>-14.008430582745108</v>
      </c>
      <c r="N88" s="9">
        <f t="shared" si="21"/>
        <v>-1.1397302047762286</v>
      </c>
      <c r="O88" s="9">
        <f t="shared" si="27"/>
        <v>-0.52009402537550009</v>
      </c>
      <c r="P88" s="9">
        <f t="shared" si="27"/>
        <v>11.742950444149161</v>
      </c>
      <c r="Q88" s="9">
        <f t="shared" si="27"/>
        <v>41.885404017640091</v>
      </c>
    </row>
    <row r="89" spans="1:17" x14ac:dyDescent="0.35">
      <c r="A89" s="9">
        <v>86</v>
      </c>
      <c r="B89" s="9">
        <f t="shared" si="18"/>
        <v>0.90058989402907397</v>
      </c>
      <c r="C89" s="9">
        <f>'Graficas excel'!$N$3*(COS('Graficas excel'!$N$4*B89+'Graficas excel'!$N$5)+'Graficas excel'!$N$6)*COS(B89)+'Graficas excel'!$N$7</f>
        <v>16.705906565562536</v>
      </c>
      <c r="D89" s="11">
        <f>'Graficas excel'!$N$3*(COS('Graficas excel'!$N$4*B89+'Graficas excel'!$N$5)+'Graficas excel'!$N$6)*SIN(B89)+'Graficas excel'!$N$8</f>
        <v>29.17569042521723</v>
      </c>
      <c r="E89" s="9">
        <f t="shared" si="22"/>
        <v>2.1015400033915768</v>
      </c>
      <c r="F89" s="9">
        <f>C89/(2*'Graficas excel'!$N$9*COS(E89/2))</f>
        <v>0.84050142250229787</v>
      </c>
      <c r="G89" s="9">
        <f t="shared" si="23"/>
        <v>0.54180933802548459</v>
      </c>
      <c r="H89" s="9">
        <f t="shared" si="24"/>
        <v>1.1451766166738806</v>
      </c>
      <c r="I89" s="9">
        <f t="shared" si="19"/>
        <v>1.6233583100327287</v>
      </c>
      <c r="J89" s="9">
        <f t="shared" si="25"/>
        <v>93.011579802365162</v>
      </c>
      <c r="K89" s="9">
        <f t="shared" si="20"/>
        <v>0.39608671797830264</v>
      </c>
      <c r="L89" s="9">
        <f t="shared" si="26"/>
        <v>-6.8733841858727436</v>
      </c>
      <c r="M89" s="9">
        <f t="shared" si="26"/>
        <v>-7.5651060991261767</v>
      </c>
      <c r="N89" s="9">
        <f t="shared" si="21"/>
        <v>-1.1451766166738806</v>
      </c>
      <c r="O89" s="9">
        <f t="shared" si="27"/>
        <v>-0.39712213588614009</v>
      </c>
      <c r="P89" s="9">
        <f t="shared" si="27"/>
        <v>12.181573369330689</v>
      </c>
      <c r="Q89" s="9">
        <f t="shared" si="27"/>
        <v>31.619368191456108</v>
      </c>
    </row>
    <row r="90" spans="1:17" x14ac:dyDescent="0.35">
      <c r="A90" s="9">
        <v>87</v>
      </c>
      <c r="B90" s="9">
        <f t="shared" si="18"/>
        <v>0.91106186954103996</v>
      </c>
      <c r="C90" s="9">
        <f>'Graficas excel'!$N$3*(COS('Graficas excel'!$N$4*B90+'Graficas excel'!$N$5)+'Graficas excel'!$N$6)*COS(B90)+'Graficas excel'!$N$7</f>
        <v>16.623173990667237</v>
      </c>
      <c r="D90" s="11">
        <f>'Graficas excel'!$N$3*(COS('Graficas excel'!$N$4*B90+'Graficas excel'!$N$5)+'Graficas excel'!$N$6)*SIN(B90)+'Graficas excel'!$N$8</f>
        <v>29.170967763173898</v>
      </c>
      <c r="E90" s="9">
        <f t="shared" si="22"/>
        <v>2.105676970931885</v>
      </c>
      <c r="F90" s="9">
        <f>C90/(2*'Graficas excel'!$N$9*COS(E90/2))</f>
        <v>0.83937300772813705</v>
      </c>
      <c r="G90" s="9">
        <f t="shared" si="23"/>
        <v>0.54355584248301547</v>
      </c>
      <c r="H90" s="9">
        <f t="shared" si="24"/>
        <v>1.1493352699561401</v>
      </c>
      <c r="I90" s="9">
        <f t="shared" si="19"/>
        <v>1.6275061204440124</v>
      </c>
      <c r="J90" s="9">
        <f t="shared" si="25"/>
        <v>93.249231833152137</v>
      </c>
      <c r="K90" s="9">
        <f t="shared" si="20"/>
        <v>0.32410880709950907</v>
      </c>
      <c r="L90" s="9">
        <f t="shared" si="26"/>
        <v>-6.9526057916882174</v>
      </c>
      <c r="M90" s="9">
        <f t="shared" si="26"/>
        <v>-1.2720868520679629</v>
      </c>
      <c r="N90" s="9">
        <f t="shared" si="21"/>
        <v>-1.1493352699561399</v>
      </c>
      <c r="O90" s="9">
        <f t="shared" si="27"/>
        <v>-0.26955699786529225</v>
      </c>
      <c r="P90" s="9">
        <f t="shared" si="27"/>
        <v>12.512690618735453</v>
      </c>
      <c r="Q90" s="9">
        <f t="shared" si="27"/>
        <v>21.276678722462719</v>
      </c>
    </row>
    <row r="91" spans="1:17" x14ac:dyDescent="0.35">
      <c r="A91" s="9">
        <v>88</v>
      </c>
      <c r="B91" s="9">
        <f t="shared" si="18"/>
        <v>0.92153384505300595</v>
      </c>
      <c r="C91" s="9">
        <f>'Graficas excel'!$N$3*(COS('Graficas excel'!$N$4*B91+'Graficas excel'!$N$5)+'Graficas excel'!$N$6)*COS(B91)+'Graficas excel'!$N$7</f>
        <v>16.550148265027051</v>
      </c>
      <c r="D91" s="11">
        <f>'Graficas excel'!$N$3*(COS('Graficas excel'!$N$4*B91+'Graficas excel'!$N$5)+'Graficas excel'!$N$6)*SIN(B91)+'Graficas excel'!$N$8</f>
        <v>29.177147612363662</v>
      </c>
      <c r="E91" s="9">
        <f t="shared" si="22"/>
        <v>2.1096422956334777</v>
      </c>
      <c r="F91" s="9">
        <f>C91/(2*'Graficas excel'!$N$9*COS(E91/2))</f>
        <v>0.83860499878817962</v>
      </c>
      <c r="G91" s="9">
        <f t="shared" si="23"/>
        <v>0.54473998935958179</v>
      </c>
      <c r="H91" s="9">
        <f t="shared" si="24"/>
        <v>1.1521580642368643</v>
      </c>
      <c r="I91" s="9">
        <f t="shared" si="19"/>
        <v>1.630900179935171</v>
      </c>
      <c r="J91" s="9">
        <f t="shared" si="25"/>
        <v>93.443697117411844</v>
      </c>
      <c r="K91" s="9">
        <f t="shared" si="20"/>
        <v>0.25130128950459724</v>
      </c>
      <c r="L91" s="9">
        <f t="shared" si="26"/>
        <v>-6.9659270540521669</v>
      </c>
      <c r="M91" s="9">
        <f t="shared" si="26"/>
        <v>4.8372820817226936</v>
      </c>
      <c r="N91" s="9">
        <f t="shared" si="21"/>
        <v>-1.1521580642368643</v>
      </c>
      <c r="O91" s="9">
        <f t="shared" si="27"/>
        <v>-0.13852440811708819</v>
      </c>
      <c r="P91" s="9">
        <f t="shared" si="27"/>
        <v>12.73549947729305</v>
      </c>
      <c r="Q91" s="9">
        <f t="shared" si="27"/>
        <v>10.868639879208812</v>
      </c>
    </row>
    <row r="92" spans="1:17" x14ac:dyDescent="0.35">
      <c r="A92" s="9">
        <v>89</v>
      </c>
      <c r="B92" s="9">
        <f t="shared" si="18"/>
        <v>0.93200582056497183</v>
      </c>
      <c r="C92" s="9">
        <f>'Graficas excel'!$N$3*(COS('Graficas excel'!$N$4*B92+'Graficas excel'!$N$5)+'Graficas excel'!$N$6)*COS(B92)+'Graficas excel'!$N$7</f>
        <v>16.486721895882884</v>
      </c>
      <c r="D92" s="11">
        <f>'Graficas excel'!$N$3*(COS('Graficas excel'!$N$4*B92+'Graficas excel'!$N$5)+'Graficas excel'!$N$6)*SIN(B92)+'Graficas excel'!$N$8</f>
        <v>29.194875015584849</v>
      </c>
      <c r="E92" s="9">
        <f t="shared" si="22"/>
        <v>2.1134549133235012</v>
      </c>
      <c r="F92" s="9">
        <f>C92/(2*'Graficas excel'!$N$9*COS(E92/2))</f>
        <v>0.83820967172890448</v>
      </c>
      <c r="G92" s="9">
        <f t="shared" si="23"/>
        <v>0.54534809637526205</v>
      </c>
      <c r="H92" s="9">
        <f t="shared" si="24"/>
        <v>1.1536086884464758</v>
      </c>
      <c r="I92" s="9">
        <f t="shared" si="19"/>
        <v>1.6335318008849886</v>
      </c>
      <c r="J92" s="9">
        <f t="shared" si="25"/>
        <v>93.594477891114607</v>
      </c>
      <c r="K92" s="9">
        <f t="shared" si="20"/>
        <v>0.17835427197642165</v>
      </c>
      <c r="L92" s="9">
        <f t="shared" si="26"/>
        <v>-6.9152711545478951</v>
      </c>
      <c r="M92" s="9">
        <f t="shared" si="26"/>
        <v>10.736059446275375</v>
      </c>
      <c r="N92" s="9">
        <f t="shared" si="21"/>
        <v>-1.153608688446476</v>
      </c>
      <c r="O92" s="9">
        <f t="shared" si="27"/>
        <v>-5.1585694582198848E-3</v>
      </c>
      <c r="P92" s="9">
        <f t="shared" si="27"/>
        <v>12.849315607956502</v>
      </c>
      <c r="Q92" s="9">
        <f t="shared" si="27"/>
        <v>0.40583689460411254</v>
      </c>
    </row>
    <row r="93" spans="1:17" x14ac:dyDescent="0.35">
      <c r="A93" s="9">
        <v>90</v>
      </c>
      <c r="B93" s="9">
        <f t="shared" si="18"/>
        <v>0.94247779607693782</v>
      </c>
      <c r="C93" s="9">
        <f>'Graficas excel'!$N$3*(COS('Graficas excel'!$N$4*B93+'Graficas excel'!$N$5)+'Graficas excel'!$N$6)*COS(B93)+'Graficas excel'!$N$7</f>
        <v>16.432665873388043</v>
      </c>
      <c r="D93" s="11">
        <f>'Graficas excel'!$N$3*(COS('Graficas excel'!$N$4*B93+'Graficas excel'!$N$5)+'Graficas excel'!$N$6)*SIN(B93)+'Graficas excel'!$N$8</f>
        <v>29.224659247149692</v>
      </c>
      <c r="E93" s="9">
        <f t="shared" si="22"/>
        <v>2.1171363360476412</v>
      </c>
      <c r="F93" s="9">
        <f>C93/(2*'Graficas excel'!$N$9*COS(E93/2))</f>
        <v>0.83819494145843854</v>
      </c>
      <c r="G93" s="9">
        <f t="shared" si="23"/>
        <v>0.54537073639267153</v>
      </c>
      <c r="H93" s="9">
        <f t="shared" si="24"/>
        <v>1.1536627088595193</v>
      </c>
      <c r="I93" s="9">
        <f t="shared" si="19"/>
        <v>1.6353995224535802</v>
      </c>
      <c r="J93" s="9">
        <f t="shared" si="25"/>
        <v>93.701490454300455</v>
      </c>
      <c r="K93" s="9">
        <f t="shared" si="20"/>
        <v>0.1059377217873914</v>
      </c>
      <c r="L93" s="9">
        <f t="shared" si="26"/>
        <v>-6.8028434029314884</v>
      </c>
      <c r="M93" s="9">
        <f t="shared" si="26"/>
        <v>16.404491012697626</v>
      </c>
      <c r="N93" s="9">
        <f t="shared" si="21"/>
        <v>-1.1536627088595193</v>
      </c>
      <c r="O93" s="9">
        <f t="shared" si="27"/>
        <v>0.12939914893382282</v>
      </c>
      <c r="P93" s="9">
        <f t="shared" si="27"/>
        <v>12.853565521978648</v>
      </c>
      <c r="Q93" s="9">
        <f t="shared" si="27"/>
        <v>-10.101497088940462</v>
      </c>
    </row>
    <row r="94" spans="1:17" x14ac:dyDescent="0.35">
      <c r="A94" s="9">
        <v>91</v>
      </c>
      <c r="B94" s="9">
        <f t="shared" si="18"/>
        <v>0.95294977158890382</v>
      </c>
      <c r="C94" s="9">
        <f>'Graficas excel'!$N$3*(COS('Graficas excel'!$N$4*B94+'Graficas excel'!$N$5)+'Graficas excel'!$N$6)*COS(B94)+'Graficas excel'!$N$7</f>
        <v>16.387635156276236</v>
      </c>
      <c r="D94" s="11">
        <f>'Graficas excel'!$N$3*(COS('Graficas excel'!$N$4*B94+'Graficas excel'!$N$5)+'Graficas excel'!$N$6)*SIN(B94)+'Graficas excel'!$N$8</f>
        <v>29.266865745870472</v>
      </c>
      <c r="E94" s="9">
        <f t="shared" si="22"/>
        <v>2.1207101552232475</v>
      </c>
      <c r="F94" s="9">
        <f>C94/(2*'Graficas excel'!$N$9*COS(E94/2))</f>
        <v>0.8385642553652447</v>
      </c>
      <c r="G94" s="9">
        <f t="shared" si="23"/>
        <v>0.54480270706351364</v>
      </c>
      <c r="H94" s="9">
        <f t="shared" si="24"/>
        <v>1.1523076441406153</v>
      </c>
      <c r="I94" s="9">
        <f t="shared" si="19"/>
        <v>1.6365088996819313</v>
      </c>
      <c r="J94" s="9">
        <f t="shared" si="25"/>
        <v>93.765053087372891</v>
      </c>
      <c r="K94" s="9">
        <f t="shared" si="20"/>
        <v>3.4698512260153566E-2</v>
      </c>
      <c r="L94" s="9">
        <f t="shared" si="26"/>
        <v>-6.6310559747602529</v>
      </c>
      <c r="M94" s="9">
        <f t="shared" si="26"/>
        <v>21.830531655572461</v>
      </c>
      <c r="N94" s="9">
        <f t="shared" si="21"/>
        <v>-1.152307644140615</v>
      </c>
      <c r="O94" s="9">
        <f t="shared" si="27"/>
        <v>0.26400137232143339</v>
      </c>
      <c r="P94" s="9">
        <f t="shared" si="27"/>
        <v>12.747782891829068</v>
      </c>
      <c r="Q94" s="9">
        <f t="shared" si="27"/>
        <v>-20.643297446385361</v>
      </c>
    </row>
    <row r="95" spans="1:17" x14ac:dyDescent="0.35">
      <c r="A95" s="9">
        <v>92</v>
      </c>
      <c r="B95" s="9">
        <f t="shared" si="18"/>
        <v>0.96342174710086981</v>
      </c>
      <c r="C95" s="9">
        <f>'Graficas excel'!$N$3*(COS('Graficas excel'!$N$4*B95+'Graficas excel'!$N$5)+'Graficas excel'!$N$6)*COS(B95)+'Graficas excel'!$N$7</f>
        <v>16.351175567968685</v>
      </c>
      <c r="D95" s="11">
        <f>'Graficas excel'!$N$3*(COS('Graficas excel'!$N$4*B95+'Graficas excel'!$N$5)+'Graficas excel'!$N$6)*SIN(B95)+'Graficas excel'!$N$8</f>
        <v>29.32170973868849</v>
      </c>
      <c r="E95" s="9">
        <f t="shared" si="22"/>
        <v>2.1242014950707029</v>
      </c>
      <c r="F95" s="9">
        <f>C95/(2*'Graficas excel'!$N$9*COS(E95/2))</f>
        <v>0.83931653908642967</v>
      </c>
      <c r="G95" s="9">
        <f t="shared" si="23"/>
        <v>0.54364303289564719</v>
      </c>
      <c r="H95" s="9">
        <f t="shared" si="24"/>
        <v>1.1495430282345396</v>
      </c>
      <c r="I95" s="9">
        <f t="shared" si="19"/>
        <v>1.6368722616526212</v>
      </c>
      <c r="J95" s="9">
        <f t="shared" si="25"/>
        <v>93.785872194728981</v>
      </c>
      <c r="K95" s="9">
        <f t="shared" si="20"/>
        <v>-3.4741743526011476E-2</v>
      </c>
      <c r="L95" s="9">
        <f t="shared" si="26"/>
        <v>-6.4024471818499</v>
      </c>
      <c r="M95" s="9">
        <f t="shared" si="26"/>
        <v>27.009993685085558</v>
      </c>
      <c r="N95" s="9">
        <f t="shared" si="21"/>
        <v>-1.1495430282345396</v>
      </c>
      <c r="O95" s="9">
        <f t="shared" si="27"/>
        <v>0.39749584259652621</v>
      </c>
      <c r="P95" s="9">
        <f t="shared" si="27"/>
        <v>12.531606786484291</v>
      </c>
      <c r="Q95" s="9">
        <f t="shared" si="27"/>
        <v>-31.209528516818843</v>
      </c>
    </row>
    <row r="96" spans="1:17" x14ac:dyDescent="0.35">
      <c r="A96" s="9">
        <v>93</v>
      </c>
      <c r="B96" s="9">
        <f t="shared" si="18"/>
        <v>0.9738937226128358</v>
      </c>
      <c r="C96" s="9">
        <f>'Graficas excel'!$N$3*(COS('Graficas excel'!$N$4*B96+'Graficas excel'!$N$5)+'Graficas excel'!$N$6)*COS(B96)+'Graficas excel'!$N$7</f>
        <v>16.322731991877664</v>
      </c>
      <c r="D96" s="11">
        <f>'Graficas excel'!$N$3*(COS('Graficas excel'!$N$4*B96+'Graficas excel'!$N$5)+'Graficas excel'!$N$6)*SIN(B96)+'Graficas excel'!$N$8</f>
        <v>29.38925165249346</v>
      </c>
      <c r="E96" s="9">
        <f t="shared" si="22"/>
        <v>2.1276364324255872</v>
      </c>
      <c r="F96" s="9">
        <f>C96/(2*'Graficas excel'!$N$9*COS(E96/2))</f>
        <v>0.84044619562031442</v>
      </c>
      <c r="G96" s="9">
        <f t="shared" si="23"/>
        <v>0.54189500114629241</v>
      </c>
      <c r="H96" s="9">
        <f t="shared" si="24"/>
        <v>1.1453804615047607</v>
      </c>
      <c r="I96" s="9">
        <f t="shared" si="19"/>
        <v>1.6365084469651738</v>
      </c>
      <c r="J96" s="9">
        <f t="shared" si="25"/>
        <v>93.76502714861337</v>
      </c>
      <c r="K96" s="9">
        <f t="shared" si="20"/>
        <v>-0.10178801363099921</v>
      </c>
      <c r="L96" s="9">
        <f t="shared" si="26"/>
        <v>-6.1195991894013284</v>
      </c>
      <c r="M96" s="9">
        <f t="shared" si="26"/>
        <v>31.946236539481387</v>
      </c>
      <c r="N96" s="9">
        <f t="shared" si="21"/>
        <v>-1.1453804615047605</v>
      </c>
      <c r="O96" s="9">
        <f t="shared" si="27"/>
        <v>0.52872652199017633</v>
      </c>
      <c r="P96" s="9">
        <f t="shared" si="27"/>
        <v>12.20478136811616</v>
      </c>
      <c r="Q96" s="9">
        <f t="shared" si="27"/>
        <v>-41.789939784533651</v>
      </c>
    </row>
    <row r="97" spans="1:17" x14ac:dyDescent="0.35">
      <c r="A97" s="9">
        <v>94</v>
      </c>
      <c r="B97" s="9">
        <f t="shared" si="18"/>
        <v>0.98436569812480179</v>
      </c>
      <c r="C97" s="9">
        <f>'Graficas excel'!$N$3*(COS('Graficas excel'!$N$4*B97+'Graficas excel'!$N$5)+'Graficas excel'!$N$6)*COS(B97)+'Graficas excel'!$N$7</f>
        <v>16.301657738757186</v>
      </c>
      <c r="D97" s="11">
        <f>'Graficas excel'!$N$3*(COS('Graficas excel'!$N$4*B97+'Graficas excel'!$N$5)+'Graficas excel'!$N$6)*SIN(B97)+'Graficas excel'!$N$8</f>
        <v>29.469394389787588</v>
      </c>
      <c r="E97" s="9">
        <f t="shared" si="22"/>
        <v>2.1310414004440843</v>
      </c>
      <c r="F97" s="9">
        <f>C97/(2*'Graficas excel'!$N$9*COS(E97/2))</f>
        <v>0.84194315824036881</v>
      </c>
      <c r="G97" s="9">
        <f t="shared" si="23"/>
        <v>0.53956623160853323</v>
      </c>
      <c r="H97" s="9">
        <f t="shared" si="24"/>
        <v>1.1398436503139526</v>
      </c>
      <c r="I97" s="9">
        <f t="shared" si="19"/>
        <v>1.6354425253790184</v>
      </c>
      <c r="J97" s="9">
        <f t="shared" si="25"/>
        <v>93.703954340434777</v>
      </c>
      <c r="K97" s="9">
        <f t="shared" si="20"/>
        <v>-0.16587230648545676</v>
      </c>
      <c r="L97" s="9">
        <f t="shared" si="26"/>
        <v>-5.7850589826604066</v>
      </c>
      <c r="M97" s="9">
        <f t="shared" si="26"/>
        <v>36.64934141563532</v>
      </c>
      <c r="N97" s="9">
        <f t="shared" si="21"/>
        <v>-1.1398436503139524</v>
      </c>
      <c r="O97" s="9">
        <f t="shared" si="27"/>
        <v>0.65653469360598737</v>
      </c>
      <c r="P97" s="9">
        <f t="shared" si="27"/>
        <v>11.767158142045991</v>
      </c>
      <c r="Q97" s="9">
        <f t="shared" si="27"/>
        <v>-52.373560787093396</v>
      </c>
    </row>
    <row r="98" spans="1:17" x14ac:dyDescent="0.35">
      <c r="A98" s="9">
        <v>95</v>
      </c>
      <c r="B98" s="9">
        <f t="shared" si="18"/>
        <v>0.99483767363676778</v>
      </c>
      <c r="C98" s="9">
        <f>'Graficas excel'!$N$3*(COS('Graficas excel'!$N$4*B98+'Graficas excel'!$N$5)+'Graficas excel'!$N$6)*COS(B98)+'Graficas excel'!$N$7</f>
        <v>16.287224944894842</v>
      </c>
      <c r="D98" s="11">
        <f>'Graficas excel'!$N$3*(COS('Graficas excel'!$N$4*B98+'Graficas excel'!$N$5)+'Graficas excel'!$N$6)*SIN(B98)+'Graficas excel'!$N$8</f>
        <v>29.561882520820888</v>
      </c>
      <c r="E98" s="9">
        <f t="shared" si="22"/>
        <v>2.1344425942150242</v>
      </c>
      <c r="F98" s="9">
        <f>C98/(2*'Graficas excel'!$N$9*COS(E98/2))</f>
        <v>0.84379299689720288</v>
      </c>
      <c r="G98" s="9">
        <f t="shared" si="23"/>
        <v>0.53666877903157073</v>
      </c>
      <c r="H98" s="9">
        <f t="shared" si="24"/>
        <v>1.1329684350797544</v>
      </c>
      <c r="I98" s="9">
        <f t="shared" si="19"/>
        <v>1.6337055146473893</v>
      </c>
      <c r="J98" s="9">
        <f t="shared" si="25"/>
        <v>93.604430956543496</v>
      </c>
      <c r="K98" s="9">
        <f t="shared" si="20"/>
        <v>-0.22645330248715534</v>
      </c>
      <c r="L98" s="9">
        <f t="shared" si="26"/>
        <v>-5.4012679768261931</v>
      </c>
      <c r="M98" s="9">
        <f t="shared" si="26"/>
        <v>41.134740496357402</v>
      </c>
      <c r="N98" s="9">
        <f t="shared" si="21"/>
        <v>-1.1329684350797544</v>
      </c>
      <c r="O98" s="9">
        <f t="shared" si="27"/>
        <v>0.77976008551492404</v>
      </c>
      <c r="P98" s="9">
        <f t="shared" si="27"/>
        <v>11.218703496009088</v>
      </c>
      <c r="Q98" s="9">
        <f t="shared" si="27"/>
        <v>-62.94777004787133</v>
      </c>
    </row>
    <row r="99" spans="1:17" x14ac:dyDescent="0.35">
      <c r="A99" s="9">
        <v>96</v>
      </c>
      <c r="B99" s="9">
        <f t="shared" si="18"/>
        <v>1.0053096491487337</v>
      </c>
      <c r="C99" s="9">
        <f>'Graficas excel'!$N$3*(COS('Graficas excel'!$N$4*B99+'Graficas excel'!$N$5)+'Graficas excel'!$N$6)*COS(B99)+'Graficas excel'!$N$7</f>
        <v>16.278635847904649</v>
      </c>
      <c r="D99" s="11">
        <f>'Graficas excel'!$N$3*(COS('Graficas excel'!$N$4*B99+'Graficas excel'!$N$5)+'Graficas excel'!$N$6)*SIN(B99)+'Graficas excel'!$N$8</f>
        <v>29.666303420952254</v>
      </c>
      <c r="E99" s="9">
        <f t="shared" si="22"/>
        <v>2.1378653958592464</v>
      </c>
      <c r="F99" s="9">
        <f>C99/(2*'Graficas excel'!$N$9*COS(E99/2))</f>
        <v>0.8459770770138697</v>
      </c>
      <c r="G99" s="9">
        <f t="shared" si="23"/>
        <v>0.53321926556255372</v>
      </c>
      <c r="H99" s="9">
        <f t="shared" si="24"/>
        <v>1.1248028065590339</v>
      </c>
      <c r="I99" s="9">
        <f t="shared" si="19"/>
        <v>1.63133410120914</v>
      </c>
      <c r="J99" s="9">
        <f t="shared" si="25"/>
        <v>93.468558975051209</v>
      </c>
      <c r="K99" s="9">
        <f t="shared" si="20"/>
        <v>-0.28301524847404524</v>
      </c>
      <c r="L99" s="9">
        <f t="shared" si="26"/>
        <v>-4.9705059816572632</v>
      </c>
      <c r="M99" s="9">
        <f t="shared" si="26"/>
        <v>45.421291153106559</v>
      </c>
      <c r="N99" s="9">
        <f t="shared" si="21"/>
        <v>-1.1248028065590336</v>
      </c>
      <c r="O99" s="9">
        <f t="shared" si="27"/>
        <v>0.8972420738011383</v>
      </c>
      <c r="P99" s="9">
        <f t="shared" si="27"/>
        <v>10.559515989534914</v>
      </c>
      <c r="Q99" s="9">
        <f t="shared" si="27"/>
        <v>-73.496767568237502</v>
      </c>
    </row>
    <row r="100" spans="1:17" x14ac:dyDescent="0.35">
      <c r="A100" s="9">
        <v>97</v>
      </c>
      <c r="B100" s="9">
        <f t="shared" si="18"/>
        <v>1.0157816246606997</v>
      </c>
      <c r="C100" s="9">
        <f>'Graficas excel'!$N$3*(COS('Graficas excel'!$N$4*B100+'Graficas excel'!$N$5)+'Graficas excel'!$N$6)*COS(B100)+'Graficas excel'!$N$7</f>
        <v>16.275034777014874</v>
      </c>
      <c r="D100" s="11">
        <f>'Graficas excel'!$N$3*(COS('Graficas excel'!$N$4*B100+'Graficas excel'!$N$5)+'Graficas excel'!$N$6)*SIN(B100)+'Graficas excel'!$N$8</f>
        <v>29.782090357577921</v>
      </c>
      <c r="E100" s="9">
        <f t="shared" si="22"/>
        <v>2.1413338353813312</v>
      </c>
      <c r="F100" s="9">
        <f>C100/(2*'Graficas excel'!$N$9*COS(E100/2))</f>
        <v>0.84847276881022349</v>
      </c>
      <c r="G100" s="9">
        <f t="shared" si="23"/>
        <v>0.52923903917560067</v>
      </c>
      <c r="H100" s="9">
        <f t="shared" si="24"/>
        <v>1.1154069095338826</v>
      </c>
      <c r="I100" s="9">
        <f t="shared" si="19"/>
        <v>1.6283703724576069</v>
      </c>
      <c r="J100" s="9">
        <f t="shared" si="25"/>
        <v>93.29874982596678</v>
      </c>
      <c r="K100" s="9">
        <f t="shared" si="20"/>
        <v>-0.33506626539604051</v>
      </c>
      <c r="L100" s="9">
        <f t="shared" si="26"/>
        <v>-4.4948553329800545</v>
      </c>
      <c r="M100" s="9">
        <f t="shared" si="26"/>
        <v>49.528799839256195</v>
      </c>
      <c r="N100" s="9">
        <f t="shared" si="21"/>
        <v>-1.1154069095338826</v>
      </c>
      <c r="O100" s="9">
        <f t="shared" si="27"/>
        <v>1.0078210666617611</v>
      </c>
      <c r="P100" s="9">
        <f t="shared" si="27"/>
        <v>9.7898596393516755</v>
      </c>
      <c r="Q100" s="9">
        <f t="shared" si="27"/>
        <v>-83.999278719180026</v>
      </c>
    </row>
    <row r="101" spans="1:17" x14ac:dyDescent="0.35">
      <c r="A101" s="9">
        <v>98</v>
      </c>
      <c r="B101" s="9">
        <f t="shared" si="18"/>
        <v>1.0262536001726656</v>
      </c>
      <c r="C101" s="9">
        <f>'Graficas excel'!$N$3*(COS('Graficas excel'!$N$4*B101+'Graficas excel'!$N$5)+'Graficas excel'!$N$6)*COS(B101)+'Graficas excel'!$N$7</f>
        <v>16.275520687161372</v>
      </c>
      <c r="D101" s="11">
        <f>'Graficas excel'!$N$3*(COS('Graficas excel'!$N$4*B101+'Graficas excel'!$N$5)+'Graficas excel'!$N$6)*SIN(B101)+'Graficas excel'!$N$8</f>
        <v>29.908527506325708</v>
      </c>
      <c r="E101" s="9">
        <f t="shared" si="22"/>
        <v>2.1448701014596301</v>
      </c>
      <c r="F101" s="9">
        <f>C101/(2*'Graficas excel'!$N$9*COS(E101/2))</f>
        <v>0.85125370455686533</v>
      </c>
      <c r="G101" s="9">
        <f t="shared" si="23"/>
        <v>0.52475435251002256</v>
      </c>
      <c r="H101" s="9">
        <f t="shared" si="24"/>
        <v>1.1048530320033572</v>
      </c>
      <c r="I101" s="9">
        <f t="shared" si="19"/>
        <v>1.6248615667314936</v>
      </c>
      <c r="J101" s="9">
        <f t="shared" si="25"/>
        <v>93.097710066729164</v>
      </c>
      <c r="K101" s="9">
        <f t="shared" si="20"/>
        <v>-0.38213628037283731</v>
      </c>
      <c r="L101" s="9">
        <f t="shared" si="26"/>
        <v>-3.9761909539262992</v>
      </c>
      <c r="M101" s="9">
        <f t="shared" si="26"/>
        <v>53.475008992561193</v>
      </c>
      <c r="N101" s="9">
        <f t="shared" si="21"/>
        <v>-1.1048530320033572</v>
      </c>
      <c r="O101" s="9">
        <f t="shared" si="27"/>
        <v>1.1103402370706359</v>
      </c>
      <c r="P101" s="9">
        <f t="shared" si="27"/>
        <v>8.9102212495816175</v>
      </c>
      <c r="Q101" s="9">
        <f t="shared" si="27"/>
        <v>-94.425323229770868</v>
      </c>
    </row>
    <row r="102" spans="1:17" x14ac:dyDescent="0.35">
      <c r="A102" s="9">
        <v>99</v>
      </c>
      <c r="B102" s="9">
        <f t="shared" si="18"/>
        <v>1.0367255756846316</v>
      </c>
      <c r="C102" s="9">
        <f>'Graficas excel'!$N$3*(COS('Graficas excel'!$N$4*B102+'Graficas excel'!$N$5)+'Graficas excel'!$N$6)*COS(B102)+'Graficas excel'!$N$7</f>
        <v>16.27916006098085</v>
      </c>
      <c r="D102" s="11">
        <f>'Graficas excel'!$N$3*(COS('Graficas excel'!$N$4*B102+'Graficas excel'!$N$5)+'Graficas excel'!$N$6)*SIN(B102)+'Graficas excel'!$N$8</f>
        <v>30.044756851656963</v>
      </c>
      <c r="E102" s="9">
        <f t="shared" si="22"/>
        <v>2.148494113691588</v>
      </c>
      <c r="F102" s="9">
        <f>C102/(2*'Graficas excel'!$N$9*COS(E102/2))</f>
        <v>0.85429008047845711</v>
      </c>
      <c r="G102" s="9">
        <f t="shared" si="23"/>
        <v>0.51979655481362252</v>
      </c>
      <c r="H102" s="9">
        <f t="shared" si="24"/>
        <v>1.0932255762308027</v>
      </c>
      <c r="I102" s="9">
        <f t="shared" si="19"/>
        <v>1.6208598449611955</v>
      </c>
      <c r="J102" s="9">
        <f t="shared" si="25"/>
        <v>92.868428298505449</v>
      </c>
      <c r="K102" s="9">
        <f t="shared" si="20"/>
        <v>-0.42377485467325415</v>
      </c>
      <c r="L102" s="9">
        <f t="shared" si="26"/>
        <v>-3.416201969254038</v>
      </c>
      <c r="M102" s="9">
        <f t="shared" si="26"/>
        <v>57.272066953218172</v>
      </c>
      <c r="N102" s="9">
        <f t="shared" si="21"/>
        <v>-1.093225576230803</v>
      </c>
      <c r="O102" s="9">
        <f t="shared" si="27"/>
        <v>1.2036478558024535</v>
      </c>
      <c r="P102" s="9">
        <f t="shared" si="27"/>
        <v>7.921401577009985</v>
      </c>
      <c r="Q102" s="9">
        <f t="shared" si="27"/>
        <v>-104.7319035908903</v>
      </c>
    </row>
    <row r="103" spans="1:17" x14ac:dyDescent="0.35">
      <c r="A103" s="9">
        <v>100</v>
      </c>
      <c r="B103" s="9">
        <f t="shared" si="18"/>
        <v>1.0471975511965976</v>
      </c>
      <c r="C103" s="9">
        <f>'Graficas excel'!$N$3*(COS('Graficas excel'!$N$4*B103+'Graficas excel'!$N$5)+'Graficas excel'!$N$6)*COS(B103)+'Graficas excel'!$N$7</f>
        <v>16.285</v>
      </c>
      <c r="D103" s="11">
        <f>'Graficas excel'!$N$3*(COS('Graficas excel'!$N$4*B103+'Graficas excel'!$N$5)+'Graficas excel'!$N$6)*SIN(B103)+'Graficas excel'!$N$8</f>
        <v>30.189786902863759</v>
      </c>
      <c r="E103" s="9">
        <f t="shared" si="22"/>
        <v>2.1522231647611312</v>
      </c>
      <c r="F103" s="9">
        <f>C103/(2*'Graficas excel'!$N$9*COS(E103/2))</f>
        <v>0.85754899941647811</v>
      </c>
      <c r="G103" s="9">
        <f t="shared" si="23"/>
        <v>0.51440228770855723</v>
      </c>
      <c r="H103" s="9">
        <f t="shared" si="24"/>
        <v>1.0806210053598093</v>
      </c>
      <c r="I103" s="9">
        <f t="shared" si="19"/>
        <v>1.6164220850604702</v>
      </c>
      <c r="J103" s="9">
        <f t="shared" si="25"/>
        <v>92.614163385701502</v>
      </c>
      <c r="K103" s="9">
        <f t="shared" si="20"/>
        <v>-0.45954923803921238</v>
      </c>
      <c r="L103" s="9">
        <f t="shared" si="26"/>
        <v>-2.8164502866002614</v>
      </c>
      <c r="M103" s="9">
        <f t="shared" si="26"/>
        <v>60.922512145550435</v>
      </c>
      <c r="N103" s="9">
        <f t="shared" si="21"/>
        <v>-1.0806210053598093</v>
      </c>
      <c r="O103" s="9">
        <f t="shared" si="27"/>
        <v>1.2866005791373507</v>
      </c>
      <c r="P103" s="9">
        <f t="shared" si="27"/>
        <v>6.8246516472846004</v>
      </c>
      <c r="Q103" s="9">
        <f t="shared" si="27"/>
        <v>-114.85751252642908</v>
      </c>
    </row>
    <row r="104" spans="1:17" x14ac:dyDescent="0.35">
      <c r="A104" s="9">
        <v>101</v>
      </c>
      <c r="B104" s="9">
        <f t="shared" si="18"/>
        <v>1.0576695267085636</v>
      </c>
      <c r="C104" s="9">
        <f>'Graficas excel'!$N$3*(COS('Graficas excel'!$N$4*B104+'Graficas excel'!$N$5)+'Graficas excel'!$N$6)*COS(B104)+'Graficas excel'!$N$7</f>
        <v>16.292081325955181</v>
      </c>
      <c r="D104" s="11">
        <f>'Graficas excel'!$N$3*(COS('Graficas excel'!$N$4*B104+'Graficas excel'!$N$5)+'Graficas excel'!$N$6)*SIN(B104)+'Graficas excel'!$N$8</f>
        <v>30.342503133010382</v>
      </c>
      <c r="E104" s="9">
        <f t="shared" si="22"/>
        <v>2.1560716377849602</v>
      </c>
      <c r="F104" s="9">
        <f>C104/(2*'Graficas excel'!$N$9*COS(E104/2))</f>
        <v>0.86099484983516372</v>
      </c>
      <c r="G104" s="9">
        <f t="shared" si="23"/>
        <v>0.50861367319147432</v>
      </c>
      <c r="H104" s="9">
        <f t="shared" si="24"/>
        <v>1.0671477556014017</v>
      </c>
      <c r="I104" s="9">
        <f t="shared" si="19"/>
        <v>1.611609696693181</v>
      </c>
      <c r="J104" s="9">
        <f t="shared" si="25"/>
        <v>92.338433842877976</v>
      </c>
      <c r="K104" s="9">
        <f t="shared" si="20"/>
        <v>-0.48904303647115988</v>
      </c>
      <c r="L104" s="9">
        <f t="shared" si="26"/>
        <v>-2.1784712312846075</v>
      </c>
      <c r="M104" s="9">
        <f t="shared" si="26"/>
        <v>64.414827891952527</v>
      </c>
      <c r="N104" s="9">
        <f t="shared" si="21"/>
        <v>-1.0671477556014017</v>
      </c>
      <c r="O104" s="9">
        <f t="shared" si="27"/>
        <v>1.3580681640654133</v>
      </c>
      <c r="P104" s="9">
        <f t="shared" si="27"/>
        <v>5.6218665887425097</v>
      </c>
      <c r="Q104" s="9">
        <f t="shared" si="27"/>
        <v>-124.71544381570173</v>
      </c>
    </row>
    <row r="105" spans="1:17" x14ac:dyDescent="0.35">
      <c r="A105" s="9">
        <v>102</v>
      </c>
      <c r="B105" s="9">
        <f t="shared" si="18"/>
        <v>1.0681415022205296</v>
      </c>
      <c r="C105" s="9">
        <f>'Graficas excel'!$N$3*(COS('Graficas excel'!$N$4*B105+'Graficas excel'!$N$5)+'Graficas excel'!$N$6)*COS(B105)+'Graficas excel'!$N$7</f>
        <v>16.299451515238523</v>
      </c>
      <c r="D105" s="11">
        <f>'Graficas excel'!$N$3*(COS('Graficas excel'!$N$4*B105+'Graficas excel'!$N$5)+'Graficas excel'!$N$6)*SIN(B105)+'Graficas excel'!$N$8</f>
        <v>30.501680025950151</v>
      </c>
      <c r="E105" s="9">
        <f t="shared" si="22"/>
        <v>2.1600508009381869</v>
      </c>
      <c r="F105" s="9">
        <f>C105/(2*'Graficas excel'!$N$9*COS(E105/2))</f>
        <v>0.86458971631890869</v>
      </c>
      <c r="G105" s="9">
        <f t="shared" si="23"/>
        <v>0.50247847957458736</v>
      </c>
      <c r="H105" s="9">
        <f t="shared" si="24"/>
        <v>1.0529260990437281</v>
      </c>
      <c r="I105" s="9">
        <f t="shared" si="19"/>
        <v>1.6064884499909575</v>
      </c>
      <c r="J105" s="9">
        <f t="shared" si="25"/>
        <v>92.045008020995283</v>
      </c>
      <c r="K105" s="9">
        <f t="shared" si="20"/>
        <v>-0.51185593385869466</v>
      </c>
      <c r="L105" s="9">
        <f t="shared" si="26"/>
        <v>-1.5039207309925777</v>
      </c>
      <c r="M105" s="9">
        <f t="shared" si="26"/>
        <v>67.718676259484837</v>
      </c>
      <c r="N105" s="9">
        <f t="shared" si="21"/>
        <v>-1.0529260990437281</v>
      </c>
      <c r="O105" s="9">
        <f t="shared" si="27"/>
        <v>1.4169402133142646</v>
      </c>
      <c r="P105" s="9">
        <f t="shared" si="27"/>
        <v>4.3158495151405125</v>
      </c>
      <c r="Q105" s="9">
        <f t="shared" si="27"/>
        <v>-134.18603556050374</v>
      </c>
    </row>
    <row r="106" spans="1:17" x14ac:dyDescent="0.35">
      <c r="A106" s="9">
        <v>103</v>
      </c>
      <c r="B106" s="9">
        <f t="shared" si="18"/>
        <v>1.0786134777324956</v>
      </c>
      <c r="C106" s="9">
        <f>'Graficas excel'!$N$3*(COS('Graficas excel'!$N$4*B106+'Graficas excel'!$N$5)+'Graficas excel'!$N$6)*COS(B106)+'Graficas excel'!$N$7</f>
        <v>16.306177293903215</v>
      </c>
      <c r="D106" s="11">
        <f>'Graficas excel'!$N$3*(COS('Graficas excel'!$N$4*B106+'Graficas excel'!$N$5)+'Graficas excel'!$N$6)*SIN(B106)+'Graficas excel'!$N$8</f>
        <v>30.665994595444594</v>
      </c>
      <c r="E106" s="9">
        <f t="shared" si="22"/>
        <v>2.1641686785438883</v>
      </c>
      <c r="F106" s="9">
        <f>C106/(2*'Graficas excel'!$N$9*COS(E106/2))</f>
        <v>0.86829381636778125</v>
      </c>
      <c r="G106" s="9">
        <f t="shared" si="23"/>
        <v>0.49605024791594832</v>
      </c>
      <c r="H106" s="9">
        <f t="shared" si="24"/>
        <v>1.0380879358279813</v>
      </c>
      <c r="I106" s="9">
        <f t="shared" si="19"/>
        <v>1.6011283071859348</v>
      </c>
      <c r="J106" s="9">
        <f t="shared" si="25"/>
        <v>91.737894460680067</v>
      </c>
      <c r="K106" s="9">
        <f t="shared" si="20"/>
        <v>-0.5276049549255869</v>
      </c>
      <c r="L106" s="9">
        <f t="shared" si="26"/>
        <v>-0.79477241150050082</v>
      </c>
      <c r="M106" s="9">
        <f t="shared" si="26"/>
        <v>70.780011261128024</v>
      </c>
      <c r="N106" s="9">
        <f t="shared" si="21"/>
        <v>-1.0380879358279813</v>
      </c>
      <c r="O106" s="9">
        <f t="shared" si="27"/>
        <v>1.4621356837501462</v>
      </c>
      <c r="P106" s="9">
        <f t="shared" si="27"/>
        <v>2.9106566367031217</v>
      </c>
      <c r="Q106" s="9">
        <f t="shared" si="27"/>
        <v>-143.10820089015124</v>
      </c>
    </row>
    <row r="107" spans="1:17" x14ac:dyDescent="0.35">
      <c r="A107" s="9">
        <v>104</v>
      </c>
      <c r="B107" s="9">
        <f t="shared" si="18"/>
        <v>1.0890854532444616</v>
      </c>
      <c r="C107" s="9">
        <f>'Graficas excel'!$N$3*(COS('Graficas excel'!$N$4*B107+'Graficas excel'!$N$5)+'Graficas excel'!$N$6)*COS(B107)+'Graficas excel'!$N$7</f>
        <v>16.311356727394941</v>
      </c>
      <c r="D107" s="11">
        <f>'Graficas excel'!$N$3*(COS('Graficas excel'!$N$4*B107+'Graficas excel'!$N$5)+'Graficas excel'!$N$6)*SIN(B107)+'Graficas excel'!$N$8</f>
        <v>30.834041220900041</v>
      </c>
      <c r="E107" s="9">
        <f t="shared" si="22"/>
        <v>2.1684299952833461</v>
      </c>
      <c r="F107" s="9">
        <f>C107/(2*'Graficas excel'!$N$9*COS(E107/2))</f>
        <v>0.8720659580489365</v>
      </c>
      <c r="G107" s="9">
        <f t="shared" si="23"/>
        <v>0.48938835786335427</v>
      </c>
      <c r="H107" s="9">
        <f t="shared" si="24"/>
        <v>1.0227764867525784</v>
      </c>
      <c r="I107" s="9">
        <f t="shared" si="19"/>
        <v>1.5956032410179621</v>
      </c>
      <c r="J107" s="9">
        <f t="shared" si="25"/>
        <v>91.421331487724714</v>
      </c>
      <c r="K107" s="9">
        <f t="shared" si="20"/>
        <v>-0.53592779215640629</v>
      </c>
      <c r="L107" s="9">
        <f t="shared" si="26"/>
        <v>-5.35658668372921E-2</v>
      </c>
      <c r="M107" s="9">
        <f t="shared" si="26"/>
        <v>73.516417263281312</v>
      </c>
      <c r="N107" s="9">
        <f t="shared" si="21"/>
        <v>-1.0227764867525782</v>
      </c>
      <c r="O107" s="9">
        <f t="shared" si="27"/>
        <v>1.4926160087734426</v>
      </c>
      <c r="P107" s="9">
        <f t="shared" si="27"/>
        <v>1.4120310614199503</v>
      </c>
      <c r="Q107" s="9">
        <f t="shared" si="27"/>
        <v>-151.27093133420973</v>
      </c>
    </row>
    <row r="108" spans="1:17" x14ac:dyDescent="0.35">
      <c r="A108" s="9">
        <v>105</v>
      </c>
      <c r="B108" s="9">
        <f t="shared" si="18"/>
        <v>1.0995574287564276</v>
      </c>
      <c r="C108" s="9">
        <f>'Graficas excel'!$N$3*(COS('Graficas excel'!$N$4*B108+'Graficas excel'!$N$5)+'Graficas excel'!$N$6)*COS(B108)+'Graficas excel'!$N$7</f>
        <v>16.31413064809869</v>
      </c>
      <c r="D108" s="11">
        <f>'Graficas excel'!$N$3*(COS('Graficas excel'!$N$4*B108+'Graficas excel'!$N$5)+'Graficas excel'!$N$6)*SIN(B108)+'Graficas excel'!$N$8</f>
        <v>31.004347626575083</v>
      </c>
      <c r="E108" s="9">
        <f t="shared" si="22"/>
        <v>2.1728361881447023</v>
      </c>
      <c r="F108" s="9">
        <f>C108/(2*'Graficas excel'!$N$9*COS(E108/2))</f>
        <v>0.87586401290124105</v>
      </c>
      <c r="G108" s="9">
        <f t="shared" si="23"/>
        <v>0.48255800781308628</v>
      </c>
      <c r="H108" s="9">
        <f t="shared" si="24"/>
        <v>1.007145848459934</v>
      </c>
      <c r="I108" s="9">
        <f t="shared" si="19"/>
        <v>1.5899910183023183</v>
      </c>
      <c r="J108" s="9">
        <f t="shared" si="25"/>
        <v>91.099774812430866</v>
      </c>
      <c r="K108" s="9">
        <f t="shared" si="20"/>
        <v>-0.53648873260220364</v>
      </c>
      <c r="L108" s="9">
        <f t="shared" si="26"/>
        <v>0.71629625447126244</v>
      </c>
      <c r="M108" s="9">
        <f t="shared" si="26"/>
        <v>75.813223413400564</v>
      </c>
      <c r="N108" s="9">
        <f t="shared" si="21"/>
        <v>-1.0071458484599343</v>
      </c>
      <c r="O108" s="9">
        <f t="shared" si="27"/>
        <v>1.5074027634707676</v>
      </c>
      <c r="P108" s="9">
        <f t="shared" si="27"/>
        <v>-0.17207442718418073</v>
      </c>
      <c r="Q108" s="9">
        <f t="shared" si="27"/>
        <v>-158.40590105701514</v>
      </c>
    </row>
    <row r="109" spans="1:17" x14ac:dyDescent="0.35">
      <c r="A109" s="9">
        <v>106</v>
      </c>
      <c r="B109" s="9">
        <f t="shared" si="18"/>
        <v>1.1100294042683936</v>
      </c>
      <c r="C109" s="9">
        <f>'Graficas excel'!$N$3*(COS('Graficas excel'!$N$4*B109+'Graficas excel'!$N$5)+'Graficas excel'!$N$6)*COS(B109)+'Graficas excel'!$N$7</f>
        <v>16.313693274762581</v>
      </c>
      <c r="D109" s="11">
        <f>'Graficas excel'!$N$3*(COS('Graficas excel'!$N$4*B109+'Graficas excel'!$N$5)+'Graficas excel'!$N$6)*SIN(B109)+'Graficas excel'!$N$8</f>
        <v>31.175391815537456</v>
      </c>
      <c r="E109" s="9">
        <f t="shared" si="22"/>
        <v>2.1773854792299261</v>
      </c>
      <c r="F109" s="9">
        <f>C109/(2*'Graficas excel'!$N$9*COS(E109/2))</f>
        <v>0.87964539841180944</v>
      </c>
      <c r="G109" s="9">
        <f t="shared" si="23"/>
        <v>0.47563008005479329</v>
      </c>
      <c r="H109" s="9">
        <f t="shared" si="24"/>
        <v>0.99136036363419833</v>
      </c>
      <c r="I109" s="9">
        <f t="shared" si="19"/>
        <v>1.5843729214320623</v>
      </c>
      <c r="J109" s="9">
        <f t="shared" si="25"/>
        <v>90.777881572869546</v>
      </c>
      <c r="K109" s="9">
        <f t="shared" si="20"/>
        <v>-0.52898769576606763</v>
      </c>
      <c r="L109" s="9">
        <f t="shared" si="26"/>
        <v>1.5102104735395987</v>
      </c>
      <c r="M109" s="9">
        <f t="shared" si="26"/>
        <v>77.521202945820107</v>
      </c>
      <c r="N109" s="9">
        <f t="shared" si="21"/>
        <v>-0.99136036363419855</v>
      </c>
      <c r="O109" s="9">
        <f t="shared" si="27"/>
        <v>1.5056008042830593</v>
      </c>
      <c r="P109" s="9">
        <f t="shared" si="27"/>
        <v>-1.8308971440041488</v>
      </c>
      <c r="Q109" s="9">
        <f t="shared" si="27"/>
        <v>-164.18284128075601</v>
      </c>
    </row>
    <row r="110" spans="1:17" x14ac:dyDescent="0.35">
      <c r="A110" s="9">
        <v>107</v>
      </c>
      <c r="B110" s="9">
        <f t="shared" si="18"/>
        <v>1.1205013797803594</v>
      </c>
      <c r="C110" s="9">
        <f>'Graficas excel'!$N$3*(COS('Graficas excel'!$N$4*B110+'Graficas excel'!$N$5)+'Graficas excel'!$N$6)*COS(B110)+'Graficas excel'!$N$7</f>
        <v>16.309301890717769</v>
      </c>
      <c r="D110" s="11">
        <f>'Graficas excel'!$N$3*(COS('Graficas excel'!$N$4*B110+'Graficas excel'!$N$5)+'Graficas excel'!$N$6)*SIN(B110)+'Graficas excel'!$N$8</f>
        <v>31.345619756370318</v>
      </c>
      <c r="E110" s="9">
        <f t="shared" si="22"/>
        <v>2.1820730015907874</v>
      </c>
      <c r="F110" s="9">
        <f>C110/(2*'Graficas excel'!$N$9*COS(E110/2))</f>
        <v>0.88336756437847075</v>
      </c>
      <c r="G110" s="9">
        <f t="shared" si="23"/>
        <v>0.46868085751825656</v>
      </c>
      <c r="H110" s="9">
        <f t="shared" si="24"/>
        <v>0.97559374888095018</v>
      </c>
      <c r="I110" s="9">
        <f t="shared" si="19"/>
        <v>1.5788333752358688</v>
      </c>
      <c r="J110" s="9">
        <f t="shared" si="25"/>
        <v>90.4604889554099</v>
      </c>
      <c r="K110" s="9">
        <f t="shared" si="20"/>
        <v>-0.51317280866924642</v>
      </c>
      <c r="L110" s="9">
        <f t="shared" si="26"/>
        <v>2.3220106124463715</v>
      </c>
      <c r="M110" s="9">
        <f t="shared" si="26"/>
        <v>78.45694402689864</v>
      </c>
      <c r="N110" s="9">
        <f t="shared" si="21"/>
        <v>-0.97559374888095007</v>
      </c>
      <c r="O110" s="9">
        <f t="shared" si="27"/>
        <v>1.4864276942261194</v>
      </c>
      <c r="P110" s="9">
        <f t="shared" si="27"/>
        <v>-3.5502158373812223</v>
      </c>
      <c r="Q110" s="9">
        <f t="shared" si="27"/>
        <v>-168.20992625901107</v>
      </c>
    </row>
    <row r="111" spans="1:17" x14ac:dyDescent="0.35">
      <c r="A111" s="9">
        <v>108</v>
      </c>
      <c r="B111" s="9">
        <f t="shared" si="18"/>
        <v>1.1309733552923253</v>
      </c>
      <c r="C111" s="9">
        <f>'Graficas excel'!$N$3*(COS('Graficas excel'!$N$4*B111+'Graficas excel'!$N$5)+'Graficas excel'!$N$6)*COS(B111)+'Graficas excel'!$N$7</f>
        <v>16.300285462366968</v>
      </c>
      <c r="D111" s="11">
        <f>'Graficas excel'!$N$3*(COS('Graficas excel'!$N$4*B111+'Graficas excel'!$N$5)+'Graficas excel'!$N$6)*SIN(B111)+'Graficas excel'!$N$8</f>
        <v>31.513463609827941</v>
      </c>
      <c r="E111" s="9">
        <f t="shared" si="22"/>
        <v>2.1868909698334491</v>
      </c>
      <c r="F111" s="9">
        <f>C111/(2*'Graficas excel'!$N$9*COS(E111/2))</f>
        <v>0.88698847753317855</v>
      </c>
      <c r="G111" s="9">
        <f t="shared" si="23"/>
        <v>0.46179155549162437</v>
      </c>
      <c r="H111" s="9">
        <f t="shared" si="24"/>
        <v>0.9600279144667061</v>
      </c>
      <c r="I111" s="9">
        <f t="shared" si="19"/>
        <v>1.5734594421500776</v>
      </c>
      <c r="J111" s="9">
        <f t="shared" si="25"/>
        <v>90.152585270208363</v>
      </c>
      <c r="K111" s="9">
        <f t="shared" si="20"/>
        <v>-0.48885677039718289</v>
      </c>
      <c r="L111" s="9">
        <f t="shared" si="26"/>
        <v>3.1436098090397393</v>
      </c>
      <c r="M111" s="9">
        <f t="shared" si="26"/>
        <v>78.407208002078661</v>
      </c>
      <c r="N111" s="9">
        <f t="shared" si="21"/>
        <v>-0.9600279144667061</v>
      </c>
      <c r="O111" s="9">
        <f t="shared" si="27"/>
        <v>1.4492499209148695</v>
      </c>
      <c r="P111" s="9">
        <f t="shared" si="27"/>
        <v>-5.3117060660351889</v>
      </c>
      <c r="Q111" s="9">
        <f t="shared" si="27"/>
        <v>-170.04187889469566</v>
      </c>
    </row>
    <row r="112" spans="1:17" x14ac:dyDescent="0.35">
      <c r="A112" s="9">
        <v>109</v>
      </c>
      <c r="B112" s="9">
        <f t="shared" si="18"/>
        <v>1.1414453308042913</v>
      </c>
      <c r="C112" s="9">
        <f>'Graficas excel'!$N$3*(COS('Graficas excel'!$N$4*B112+'Graficas excel'!$N$5)+'Graficas excel'!$N$6)*COS(B112)+'Graficas excel'!$N$7</f>
        <v>16.286052095451488</v>
      </c>
      <c r="D112" s="11">
        <f>'Graficas excel'!$N$3*(COS('Graficas excel'!$N$4*B112+'Graficas excel'!$N$5)+'Graficas excel'!$N$6)*SIN(B112)+'Graficas excel'!$N$8</f>
        <v>31.677360274468974</v>
      </c>
      <c r="E112" s="9">
        <f t="shared" si="22"/>
        <v>2.1918288872590721</v>
      </c>
      <c r="F112" s="9">
        <f>C112/(2*'Graficas excel'!$N$9*COS(E112/2))</f>
        <v>0.8904670989199519</v>
      </c>
      <c r="G112" s="9">
        <f t="shared" si="23"/>
        <v>0.45504763018950506</v>
      </c>
      <c r="H112" s="9">
        <f t="shared" si="24"/>
        <v>0.94485140478416707</v>
      </c>
      <c r="I112" s="9">
        <f t="shared" si="19"/>
        <v>1.5683401460216195</v>
      </c>
      <c r="J112" s="9">
        <f t="shared" si="25"/>
        <v>89.859271207970053</v>
      </c>
      <c r="K112" s="9">
        <f t="shared" si="20"/>
        <v>-0.4559369654577427</v>
      </c>
      <c r="L112" s="9">
        <f t="shared" si="26"/>
        <v>3.9646881711991298</v>
      </c>
      <c r="M112" s="9">
        <f t="shared" si="26"/>
        <v>77.138655915770372</v>
      </c>
      <c r="N112" s="9">
        <f t="shared" si="21"/>
        <v>-0.94485140478416696</v>
      </c>
      <c r="O112" s="9">
        <f t="shared" si="27"/>
        <v>1.3936258650645879</v>
      </c>
      <c r="P112" s="9">
        <f t="shared" si="27"/>
        <v>-7.0923804578291261</v>
      </c>
      <c r="Q112" s="9">
        <f t="shared" si="27"/>
        <v>-169.19863532798661</v>
      </c>
    </row>
    <row r="113" spans="1:17" x14ac:dyDescent="0.35">
      <c r="A113" s="9">
        <v>110</v>
      </c>
      <c r="B113" s="9">
        <f t="shared" si="18"/>
        <v>1.1519173063162573</v>
      </c>
      <c r="C113" s="9">
        <f>'Graficas excel'!$N$3*(COS('Graficas excel'!$N$4*B113+'Graficas excel'!$N$5)+'Graficas excel'!$N$6)*COS(B113)+'Graficas excel'!$N$7</f>
        <v>16.266095243898675</v>
      </c>
      <c r="D113" s="11">
        <f>'Graficas excel'!$N$3*(COS('Graficas excel'!$N$4*B113+'Graficas excel'!$N$5)+'Graficas excel'!$N$6)*SIN(B113)+'Graficas excel'!$N$8</f>
        <v>31.835770024870079</v>
      </c>
      <c r="E113" s="9">
        <f t="shared" si="22"/>
        <v>2.1968737817163237</v>
      </c>
      <c r="F113" s="9">
        <f>C113/(2*'Graficas excel'!$N$9*COS(E113/2))</f>
        <v>0.89376384868990955</v>
      </c>
      <c r="G113" s="9">
        <f t="shared" si="23"/>
        <v>0.44853782758536703</v>
      </c>
      <c r="H113" s="9">
        <f t="shared" si="24"/>
        <v>0.93025738885236797</v>
      </c>
      <c r="I113" s="9">
        <f t="shared" si="19"/>
        <v>1.563565585284346</v>
      </c>
      <c r="J113" s="9">
        <f t="shared" si="25"/>
        <v>89.585709028695405</v>
      </c>
      <c r="K113" s="9">
        <f t="shared" si="20"/>
        <v>-0.41441884801636425</v>
      </c>
      <c r="L113" s="9">
        <f t="shared" si="26"/>
        <v>4.7724822869750465</v>
      </c>
      <c r="M113" s="9">
        <f t="shared" si="26"/>
        <v>74.41407253300838</v>
      </c>
      <c r="N113" s="9">
        <f t="shared" si="21"/>
        <v>-0.93025738885236819</v>
      </c>
      <c r="O113" s="9">
        <f t="shared" si="27"/>
        <v>1.3193546305886552</v>
      </c>
      <c r="P113" s="9">
        <f t="shared" si="27"/>
        <v>-8.864224423641863</v>
      </c>
      <c r="Q113" s="9">
        <f t="shared" si="27"/>
        <v>-165.19690045079065</v>
      </c>
    </row>
    <row r="114" spans="1:17" x14ac:dyDescent="0.35">
      <c r="A114" s="9">
        <v>111</v>
      </c>
      <c r="B114" s="9">
        <f t="shared" si="18"/>
        <v>1.1623892818282233</v>
      </c>
      <c r="C114" s="9">
        <f>'Graficas excel'!$N$3*(COS('Graficas excel'!$N$4*B114+'Graficas excel'!$N$5)+'Graficas excel'!$N$6)*COS(B114)+'Graficas excel'!$N$7</f>
        <v>16.239998604351413</v>
      </c>
      <c r="D114" s="11">
        <f>'Graficas excel'!$N$3*(COS('Graficas excel'!$N$4*B114+'Graficas excel'!$N$5)+'Graficas excel'!$N$6)*SIN(B114)+'Graficas excel'!$N$8</f>
        <v>31.987195013425413</v>
      </c>
      <c r="E114" s="9">
        <f t="shared" si="22"/>
        <v>2.202010463043198</v>
      </c>
      <c r="F114" s="9">
        <f>C114/(2*'Graficas excel'!$N$9*COS(E114/2))</f>
        <v>0.89684105318899843</v>
      </c>
      <c r="G114" s="9">
        <f t="shared" si="23"/>
        <v>0.44235294202124181</v>
      </c>
      <c r="H114" s="9">
        <f t="shared" si="24"/>
        <v>0.91644113946924499</v>
      </c>
      <c r="I114" s="9">
        <f t="shared" si="19"/>
        <v>1.5592258012562215</v>
      </c>
      <c r="J114" s="9">
        <f t="shared" si="25"/>
        <v>89.337057719885578</v>
      </c>
      <c r="K114" s="9">
        <f t="shared" si="20"/>
        <v>-0.36444153037587018</v>
      </c>
      <c r="L114" s="9">
        <f t="shared" si="26"/>
        <v>5.5517446322863702</v>
      </c>
      <c r="M114" s="9">
        <f t="shared" si="26"/>
        <v>70.015489195571888</v>
      </c>
      <c r="N114" s="9">
        <f t="shared" si="21"/>
        <v>-0.91644113946924488</v>
      </c>
      <c r="O114" s="9">
        <f t="shared" si="27"/>
        <v>1.2265286894917069</v>
      </c>
      <c r="P114" s="9">
        <f t="shared" si="27"/>
        <v>-10.594162319815224</v>
      </c>
      <c r="Q114" s="9">
        <f t="shared" si="27"/>
        <v>-157.59546264592183</v>
      </c>
    </row>
    <row r="115" spans="1:17" x14ac:dyDescent="0.35">
      <c r="A115" s="9">
        <v>112</v>
      </c>
      <c r="B115" s="9">
        <f t="shared" si="18"/>
        <v>1.1728612573401893</v>
      </c>
      <c r="C115" s="9">
        <f>'Graficas excel'!$N$3*(COS('Graficas excel'!$N$4*B115+'Graficas excel'!$N$5)+'Graficas excel'!$N$6)*COS(B115)+'Graficas excel'!$N$7</f>
        <v>16.20743964853121</v>
      </c>
      <c r="D115" s="11">
        <f>'Graficas excel'!$N$3*(COS('Graficas excel'!$N$4*B115+'Graficas excel'!$N$5)+'Graficas excel'!$N$6)*SIN(B115)+'Graficas excel'!$N$8</f>
        <v>32.130197407015416</v>
      </c>
      <c r="E115" s="9">
        <f t="shared" si="22"/>
        <v>2.2072217958809999</v>
      </c>
      <c r="F115" s="9">
        <f>C115/(2*'Graficas excel'!$N$9*COS(E115/2))</f>
        <v>0.89966336946610281</v>
      </c>
      <c r="G115" s="9">
        <f t="shared" si="23"/>
        <v>0.43658426636893199</v>
      </c>
      <c r="H115" s="9">
        <f t="shared" si="24"/>
        <v>0.90359696106816401</v>
      </c>
      <c r="I115" s="9">
        <f t="shared" si="19"/>
        <v>1.5554093784745819</v>
      </c>
      <c r="J115" s="9">
        <f t="shared" si="25"/>
        <v>89.118392801660065</v>
      </c>
      <c r="K115" s="9">
        <f t="shared" si="20"/>
        <v>-0.30630379653787876</v>
      </c>
      <c r="L115" s="9">
        <f t="shared" si="26"/>
        <v>6.2849451206007174</v>
      </c>
      <c r="M115" s="9">
        <f t="shared" si="26"/>
        <v>63.773308196104225</v>
      </c>
      <c r="N115" s="9">
        <f t="shared" si="21"/>
        <v>-0.90359696106816401</v>
      </c>
      <c r="O115" s="9">
        <f t="shared" si="27"/>
        <v>1.1155868811088092</v>
      </c>
      <c r="P115" s="9">
        <f t="shared" si="27"/>
        <v>-12.244498145440266</v>
      </c>
      <c r="Q115" s="9">
        <f t="shared" si="27"/>
        <v>-146.05252892853804</v>
      </c>
    </row>
    <row r="116" spans="1:17" x14ac:dyDescent="0.35">
      <c r="A116" s="9">
        <v>113</v>
      </c>
      <c r="B116" s="9">
        <f t="shared" si="18"/>
        <v>1.1833332328521553</v>
      </c>
      <c r="C116" s="9">
        <f>'Graficas excel'!$N$3*(COS('Graficas excel'!$N$4*B116+'Graficas excel'!$N$5)+'Graficas excel'!$N$6)*COS(B116)+'Graficas excel'!$N$7</f>
        <v>16.168191765119349</v>
      </c>
      <c r="D116" s="11">
        <f>'Graficas excel'!$N$3*(COS('Graficas excel'!$N$4*B116+'Graficas excel'!$N$5)+'Graficas excel'!$N$6)*SIN(B116)+'Graficas excel'!$N$8</f>
        <v>32.263416932991348</v>
      </c>
      <c r="E116" s="9">
        <f t="shared" si="22"/>
        <v>2.2124889826683081</v>
      </c>
      <c r="F116" s="9">
        <f>C116/(2*'Graficas excel'!$N$9*COS(E116/2))</f>
        <v>0.90219818261625118</v>
      </c>
      <c r="G116" s="9">
        <f t="shared" si="23"/>
        <v>0.4313217352324521</v>
      </c>
      <c r="H116" s="9">
        <f t="shared" si="24"/>
        <v>0.89191456256772184</v>
      </c>
      <c r="I116" s="9">
        <f t="shared" si="19"/>
        <v>1.5522017726180151</v>
      </c>
      <c r="J116" s="9">
        <f t="shared" si="25"/>
        <v>88.934610523737334</v>
      </c>
      <c r="K116" s="9">
        <f t="shared" si="20"/>
        <v>-0.24048800514089799</v>
      </c>
      <c r="L116" s="9">
        <f t="shared" si="26"/>
        <v>6.9527776423473799</v>
      </c>
      <c r="M116" s="9">
        <f t="shared" si="26"/>
        <v>55.598731390456919</v>
      </c>
      <c r="N116" s="9">
        <f t="shared" si="21"/>
        <v>-0.89191456256772206</v>
      </c>
      <c r="O116" s="9">
        <f t="shared" si="27"/>
        <v>0.98736279637344593</v>
      </c>
      <c r="P116" s="9">
        <f t="shared" si="27"/>
        <v>-13.773956651840619</v>
      </c>
      <c r="Q116" s="9">
        <f t="shared" si="27"/>
        <v>-130.38973107212993</v>
      </c>
    </row>
    <row r="117" spans="1:17" x14ac:dyDescent="0.35">
      <c r="A117" s="9">
        <v>114</v>
      </c>
      <c r="B117" s="9">
        <f t="shared" si="18"/>
        <v>1.1938052083641213</v>
      </c>
      <c r="C117" s="9">
        <f>'Graficas excel'!$N$3*(COS('Graficas excel'!$N$4*B117+'Graficas excel'!$N$5)+'Graficas excel'!$N$6)*COS(B117)+'Graficas excel'!$N$7</f>
        <v>16.122125002584276</v>
      </c>
      <c r="D117" s="11">
        <f>'Graficas excel'!$N$3*(COS('Graficas excel'!$N$4*B117+'Graficas excel'!$N$5)+'Graficas excel'!$N$6)*SIN(B117)+'Graficas excel'!$N$8</f>
        <v>32.3855876149428</v>
      </c>
      <c r="E117" s="9">
        <f t="shared" si="22"/>
        <v>2.217791852691843</v>
      </c>
      <c r="F117" s="9">
        <f>C117/(2*'Graficas excel'!$N$9*COS(E117/2))</f>
        <v>0.90441597169253707</v>
      </c>
      <c r="G117" s="9">
        <f t="shared" si="23"/>
        <v>0.42665179027802519</v>
      </c>
      <c r="H117" s="9">
        <f t="shared" si="24"/>
        <v>0.88157492354267297</v>
      </c>
      <c r="I117" s="9">
        <f t="shared" si="19"/>
        <v>1.549683388117258</v>
      </c>
      <c r="J117" s="9">
        <f t="shared" si="25"/>
        <v>88.790317720652794</v>
      </c>
      <c r="K117" s="9">
        <f t="shared" si="20"/>
        <v>-0.16767868793009169</v>
      </c>
      <c r="L117" s="9">
        <f t="shared" si="26"/>
        <v>7.5350061959646188</v>
      </c>
      <c r="M117" s="9">
        <f t="shared" si="26"/>
        <v>45.514825192043702</v>
      </c>
      <c r="N117" s="9">
        <f t="shared" si="21"/>
        <v>-0.88157492354267308</v>
      </c>
      <c r="O117" s="9">
        <f t="shared" si="27"/>
        <v>0.8431222596124901</v>
      </c>
      <c r="P117" s="9">
        <f t="shared" si="27"/>
        <v>-15.139394722639793</v>
      </c>
      <c r="Q117" s="9">
        <f t="shared" si="27"/>
        <v>-110.65350208644142</v>
      </c>
    </row>
    <row r="118" spans="1:17" x14ac:dyDescent="0.35">
      <c r="A118" s="9">
        <v>115</v>
      </c>
      <c r="B118" s="9">
        <f t="shared" si="18"/>
        <v>1.2042771838760873</v>
      </c>
      <c r="C118" s="9">
        <f>'Graficas excel'!$N$3*(COS('Graficas excel'!$N$4*B118+'Graficas excel'!$N$5)+'Graficas excel'!$N$6)*COS(B118)+'Graficas excel'!$N$7</f>
        <v>16.069205424064911</v>
      </c>
      <c r="D118" s="11">
        <f>'Graficas excel'!$N$3*(COS('Graficas excel'!$N$4*B118+'Graficas excel'!$N$5)+'Graficas excel'!$N$6)*SIN(B118)+'Graficas excel'!$N$8</f>
        <v>32.495553487530401</v>
      </c>
      <c r="E118" s="9">
        <f t="shared" si="22"/>
        <v>2.2231091541203334</v>
      </c>
      <c r="F118" s="9">
        <f>C118/(2*'Graficas excel'!$N$9*COS(E118/2))</f>
        <v>0.90629064026866746</v>
      </c>
      <c r="G118" s="9">
        <f t="shared" si="23"/>
        <v>0.42265503115591663</v>
      </c>
      <c r="H118" s="9">
        <f t="shared" si="24"/>
        <v>0.87274576788641778</v>
      </c>
      <c r="I118" s="9">
        <f t="shared" si="19"/>
        <v>1.5479274610033755</v>
      </c>
      <c r="J118" s="9">
        <f t="shared" si="25"/>
        <v>88.689710507894745</v>
      </c>
      <c r="K118" s="9">
        <f t="shared" si="20"/>
        <v>-8.8772287563438301E-2</v>
      </c>
      <c r="L118" s="9">
        <f t="shared" si="26"/>
        <v>8.0116363308071126</v>
      </c>
      <c r="M118" s="9">
        <f t="shared" si="26"/>
        <v>33.680025434461953</v>
      </c>
      <c r="N118" s="9">
        <f t="shared" si="21"/>
        <v>-0.87274576788641767</v>
      </c>
      <c r="O118" s="9">
        <f t="shared" si="27"/>
        <v>0.68458288881101925</v>
      </c>
      <c r="P118" s="9">
        <f t="shared" si="27"/>
        <v>-16.298155486802283</v>
      </c>
      <c r="Q118" s="9">
        <f t="shared" si="27"/>
        <v>-87.161455876084773</v>
      </c>
    </row>
    <row r="119" spans="1:17" x14ac:dyDescent="0.35">
      <c r="A119" s="9">
        <v>116</v>
      </c>
      <c r="B119" s="9">
        <f t="shared" si="18"/>
        <v>1.2147491593880533</v>
      </c>
      <c r="C119" s="9">
        <f>'Graficas excel'!$N$3*(COS('Graficas excel'!$N$4*B119+'Graficas excel'!$N$5)+'Graficas excel'!$N$6)*COS(B119)+'Graficas excel'!$N$7</f>
        <v>16.009493104767611</v>
      </c>
      <c r="D119" s="11">
        <f>'Graficas excel'!$N$3*(COS('Graficas excel'!$N$4*B119+'Graficas excel'!$N$5)+'Graficas excel'!$N$6)*SIN(B119)+'Graficas excel'!$N$8</f>
        <v>32.592283091175389</v>
      </c>
      <c r="E119" s="9">
        <f t="shared" si="22"/>
        <v>2.2284188469248623</v>
      </c>
      <c r="F119" s="9">
        <f>C119/(2*'Graficas excel'!$N$9*COS(E119/2))</f>
        <v>0.90779980810987415</v>
      </c>
      <c r="G119" s="9">
        <f t="shared" si="23"/>
        <v>0.4194037534353689</v>
      </c>
      <c r="H119" s="9">
        <f t="shared" si="24"/>
        <v>0.86557683263887764</v>
      </c>
      <c r="I119" s="9">
        <f t="shared" si="19"/>
        <v>1.54699783978187</v>
      </c>
      <c r="J119" s="9">
        <f t="shared" si="25"/>
        <v>88.636447135356676</v>
      </c>
      <c r="K119" s="9">
        <f t="shared" si="20"/>
        <v>-4.8746280964492763E-3</v>
      </c>
      <c r="L119" s="9">
        <f t="shared" si="26"/>
        <v>8.3643327323991894</v>
      </c>
      <c r="M119" s="9">
        <f t="shared" si="26"/>
        <v>20.397568044419479</v>
      </c>
      <c r="N119" s="9">
        <f t="shared" si="21"/>
        <v>-0.86557683263887775</v>
      </c>
      <c r="O119" s="9">
        <f t="shared" si="27"/>
        <v>0.51390900366301184</v>
      </c>
      <c r="P119" s="9">
        <f t="shared" si="27"/>
        <v>-17.210908118323946</v>
      </c>
      <c r="Q119" s="9">
        <f t="shared" si="27"/>
        <v>-60.520760242816735</v>
      </c>
    </row>
    <row r="120" spans="1:17" x14ac:dyDescent="0.35">
      <c r="A120" s="9">
        <v>117</v>
      </c>
      <c r="B120" s="9">
        <f t="shared" si="18"/>
        <v>1.2252211349000193</v>
      </c>
      <c r="C120" s="9">
        <f>'Graficas excel'!$N$3*(COS('Graficas excel'!$N$4*B120+'Graficas excel'!$N$5)+'Graficas excel'!$N$6)*COS(B120)+'Graficas excel'!$N$7</f>
        <v>15.943138821084334</v>
      </c>
      <c r="D120" s="11">
        <f>'Graficas excel'!$N$3*(COS('Graficas excel'!$N$4*B120+'Graficas excel'!$N$5)+'Graficas excel'!$N$6)*SIN(B120)+'Graficas excel'!$N$8</f>
        <v>32.674882561467086</v>
      </c>
      <c r="E120" s="9">
        <f t="shared" si="22"/>
        <v>2.2336983954544882</v>
      </c>
      <c r="F120" s="9">
        <f>C120/(2*'Graficas excel'!$N$9*COS(E120/2))</f>
        <v>0.90892506081154456</v>
      </c>
      <c r="G120" s="9">
        <f t="shared" si="23"/>
        <v>0.41695951101843215</v>
      </c>
      <c r="H120" s="9">
        <f t="shared" si="24"/>
        <v>0.86019519013713974</v>
      </c>
      <c r="I120" s="9">
        <f t="shared" si="19"/>
        <v>1.546946792795814</v>
      </c>
      <c r="J120" s="9">
        <f t="shared" si="25"/>
        <v>88.633522358498809</v>
      </c>
      <c r="K120" s="9">
        <f t="shared" si="20"/>
        <v>8.271645945117051E-2</v>
      </c>
      <c r="L120" s="9">
        <f t="shared" si="26"/>
        <v>8.5779355654640099</v>
      </c>
      <c r="M120" s="9">
        <f t="shared" si="26"/>
        <v>6.1058456685663787</v>
      </c>
      <c r="N120" s="9">
        <f t="shared" si="21"/>
        <v>-0.86019519013713985</v>
      </c>
      <c r="O120" s="9">
        <f t="shared" si="27"/>
        <v>0.33367679530922706</v>
      </c>
      <c r="P120" s="9">
        <f t="shared" si="27"/>
        <v>-17.844680037552287</v>
      </c>
      <c r="Q120" s="9">
        <f t="shared" si="27"/>
        <v>-31.608515660980611</v>
      </c>
    </row>
    <row r="121" spans="1:17" x14ac:dyDescent="0.35">
      <c r="A121" s="9">
        <v>118</v>
      </c>
      <c r="B121" s="9">
        <f t="shared" si="18"/>
        <v>1.2356931104119853</v>
      </c>
      <c r="C121" s="9">
        <f>'Graficas excel'!$N$3*(COS('Graficas excel'!$N$4*B121+'Graficas excel'!$N$5)+'Graficas excel'!$N$6)*COS(B121)+'Graficas excel'!$N$7</f>
        <v>15.870379498535986</v>
      </c>
      <c r="D121" s="11">
        <f>'Graficas excel'!$N$3*(COS('Graficas excel'!$N$4*B121+'Graficas excel'!$N$5)+'Graficas excel'!$N$6)*SIN(B121)+'Graficas excel'!$N$8</f>
        <v>32.742607144610346</v>
      </c>
      <c r="E121" s="9">
        <f t="shared" si="22"/>
        <v>2.2389250601594961</v>
      </c>
      <c r="F121" s="9">
        <f>C121/(2*'Graficas excel'!$N$9*COS(E121/2))</f>
        <v>0.90965215469081917</v>
      </c>
      <c r="G121" s="9">
        <f t="shared" si="23"/>
        <v>0.4153708673779975</v>
      </c>
      <c r="H121" s="9">
        <f t="shared" si="24"/>
        <v>0.85670093490775034</v>
      </c>
      <c r="I121" s="9">
        <f t="shared" si="19"/>
        <v>1.5478129975336232</v>
      </c>
      <c r="J121" s="9">
        <f t="shared" si="25"/>
        <v>88.683152234169512</v>
      </c>
      <c r="K121" s="9">
        <f t="shared" si="20"/>
        <v>0.17254439063593163</v>
      </c>
      <c r="L121" s="9">
        <f t="shared" si="26"/>
        <v>8.6418758317850806</v>
      </c>
      <c r="M121" s="9">
        <f t="shared" si="26"/>
        <v>-8.6518768841269704</v>
      </c>
      <c r="N121" s="9">
        <f t="shared" si="21"/>
        <v>-0.85670093490775034</v>
      </c>
      <c r="O121" s="9">
        <f t="shared" si="27"/>
        <v>0.14680774293711141</v>
      </c>
      <c r="P121" s="9">
        <f t="shared" si="27"/>
        <v>-18.175683639523669</v>
      </c>
      <c r="Q121" s="9">
        <f t="shared" si="27"/>
        <v>-1.5110130388100969</v>
      </c>
    </row>
    <row r="122" spans="1:17" x14ac:dyDescent="0.35">
      <c r="A122" s="9">
        <v>119</v>
      </c>
      <c r="B122" s="9">
        <f t="shared" si="18"/>
        <v>1.2461650859239513</v>
      </c>
      <c r="C122" s="9">
        <f>'Graficas excel'!$N$3*(COS('Graficas excel'!$N$4*B122+'Graficas excel'!$N$5)+'Graficas excel'!$N$6)*COS(B122)+'Graficas excel'!$N$7</f>
        <v>15.791532502445481</v>
      </c>
      <c r="D122" s="11">
        <f>'Graficas excel'!$N$3*(COS('Graficas excel'!$N$4*B122+'Graficas excel'!$N$5)+'Graficas excel'!$N$6)*SIN(B122)+'Graficas excel'!$N$8</f>
        <v>32.79487098888962</v>
      </c>
      <c r="E122" s="9">
        <f t="shared" si="22"/>
        <v>2.2440761885154337</v>
      </c>
      <c r="F122" s="9">
        <f>C122/(2*'Graficas excel'!$N$9*COS(E122/2))</f>
        <v>0.9099711746649265</v>
      </c>
      <c r="G122" s="9">
        <f t="shared" si="23"/>
        <v>0.41467151008832742</v>
      </c>
      <c r="H122" s="9">
        <f t="shared" si="24"/>
        <v>0.85516356781874592</v>
      </c>
      <c r="I122" s="9">
        <f t="shared" si="19"/>
        <v>1.5496198781670898</v>
      </c>
      <c r="J122" s="9">
        <f t="shared" si="25"/>
        <v>88.786678868551064</v>
      </c>
      <c r="K122" s="9">
        <f t="shared" si="20"/>
        <v>0.2630419027238356</v>
      </c>
      <c r="L122" s="9">
        <f t="shared" si="26"/>
        <v>8.5512735889219584</v>
      </c>
      <c r="M122" s="9">
        <f t="shared" si="26"/>
        <v>-23.275311968310515</v>
      </c>
      <c r="N122" s="9">
        <f t="shared" si="21"/>
        <v>-0.85516356781874592</v>
      </c>
      <c r="O122" s="9">
        <f t="shared" si="27"/>
        <v>-4.3527571049221093E-2</v>
      </c>
      <c r="P122" s="9">
        <f t="shared" si="27"/>
        <v>-18.19150693106435</v>
      </c>
      <c r="Q122" s="9">
        <f t="shared" si="27"/>
        <v>28.571972744611852</v>
      </c>
    </row>
    <row r="123" spans="1:17" x14ac:dyDescent="0.35">
      <c r="A123" s="9">
        <v>120</v>
      </c>
      <c r="B123" s="9">
        <f t="shared" si="18"/>
        <v>1.2566370614359172</v>
      </c>
      <c r="C123" s="9">
        <f>'Graficas excel'!$N$3*(COS('Graficas excel'!$N$4*B123+'Graficas excel'!$N$5)+'Graficas excel'!$N$6)*COS(B123)+'Graficas excel'!$N$7</f>
        <v>15.70698887072454</v>
      </c>
      <c r="D123" s="11">
        <f>'Graficas excel'!$N$3*(COS('Graficas excel'!$N$4*B123+'Graficas excel'!$N$5)+'Graficas excel'!$N$6)*SIN(B123)+'Graficas excel'!$N$8</f>
        <v>32.831255082745542</v>
      </c>
      <c r="E123" s="9">
        <f t="shared" si="22"/>
        <v>2.2491295055852008</v>
      </c>
      <c r="F123" s="9">
        <f>C123/(2*'Graficas excel'!$N$9*COS(E123/2))</f>
        <v>0.90987664331949747</v>
      </c>
      <c r="G123" s="9">
        <f t="shared" si="23"/>
        <v>0.41487889069178246</v>
      </c>
      <c r="H123" s="9">
        <f t="shared" si="24"/>
        <v>0.85561938747686883</v>
      </c>
      <c r="I123" s="9">
        <f t="shared" si="19"/>
        <v>1.5523744465310347</v>
      </c>
      <c r="J123" s="9">
        <f t="shared" si="25"/>
        <v>88.944504010185369</v>
      </c>
      <c r="K123" s="9">
        <f t="shared" si="20"/>
        <v>0.35259063034314775</v>
      </c>
      <c r="L123" s="9">
        <f t="shared" si="26"/>
        <v>8.3075350919564421</v>
      </c>
      <c r="M123" s="9">
        <f t="shared" si="26"/>
        <v>-37.165031797874818</v>
      </c>
      <c r="N123" s="9">
        <f t="shared" si="21"/>
        <v>-0.85561938747686872</v>
      </c>
      <c r="O123" s="9">
        <f t="shared" si="27"/>
        <v>-0.23402858615708627</v>
      </c>
      <c r="P123" s="9">
        <f t="shared" si="27"/>
        <v>-17.892301932154215</v>
      </c>
      <c r="Q123" s="9">
        <f t="shared" si="27"/>
        <v>57.442789624934385</v>
      </c>
    </row>
    <row r="124" spans="1:17" x14ac:dyDescent="0.35">
      <c r="A124" s="9">
        <v>121</v>
      </c>
      <c r="B124" s="9">
        <f t="shared" si="18"/>
        <v>1.267109036947883</v>
      </c>
      <c r="C124" s="9">
        <f>'Graficas excel'!$N$3*(COS('Graficas excel'!$N$4*B124+'Graficas excel'!$N$5)+'Graficas excel'!$N$6)*COS(B124)+'Graficas excel'!$N$7</f>
        <v>15.617205602109587</v>
      </c>
      <c r="D124" s="11">
        <f>'Graficas excel'!$N$3*(COS('Graficas excel'!$N$4*B124+'Graficas excel'!$N$5)+'Graficas excel'!$N$6)*SIN(B124)+'Graficas excel'!$N$8</f>
        <v>32.85151323239198</v>
      </c>
      <c r="E124" s="9">
        <f t="shared" si="22"/>
        <v>2.2540634048552679</v>
      </c>
      <c r="F124" s="9">
        <f>C124/(2*'Graficas excel'!$N$9*COS(E124/2))</f>
        <v>0.90936757985858918</v>
      </c>
      <c r="G124" s="9">
        <f t="shared" si="23"/>
        <v>0.41599351521644229</v>
      </c>
      <c r="H124" s="9">
        <f t="shared" si="24"/>
        <v>0.85807012910020553</v>
      </c>
      <c r="I124" s="9">
        <f t="shared" si="19"/>
        <v>1.5560667669777368</v>
      </c>
      <c r="J124" s="9">
        <f t="shared" si="25"/>
        <v>89.156058388391259</v>
      </c>
      <c r="K124" s="9">
        <f t="shared" si="20"/>
        <v>0.43958693439091362</v>
      </c>
      <c r="L124" s="9">
        <f t="shared" si="26"/>
        <v>7.9183437890676602</v>
      </c>
      <c r="M124" s="9">
        <f t="shared" si="26"/>
        <v>-49.780159073987662</v>
      </c>
      <c r="N124" s="9">
        <f t="shared" si="21"/>
        <v>-0.85807012910020575</v>
      </c>
      <c r="O124" s="9">
        <f t="shared" si="27"/>
        <v>-0.42139633384330671</v>
      </c>
      <c r="P124" s="9">
        <f t="shared" si="27"/>
        <v>-17.290762445862889</v>
      </c>
      <c r="Q124" s="9">
        <f t="shared" si="27"/>
        <v>84.020966039080463</v>
      </c>
    </row>
    <row r="125" spans="1:17" x14ac:dyDescent="0.35">
      <c r="A125" s="9">
        <v>122</v>
      </c>
      <c r="B125" s="9">
        <f t="shared" si="18"/>
        <v>1.277581012459849</v>
      </c>
      <c r="C125" s="9">
        <f>'Graficas excel'!$N$3*(COS('Graficas excel'!$N$4*B125+'Graficas excel'!$N$5)+'Graficas excel'!$N$6)*COS(B125)+'Graficas excel'!$N$7</f>
        <v>15.522697125421487</v>
      </c>
      <c r="D125" s="11">
        <f>'Graficas excel'!$N$3*(COS('Graficas excel'!$N$4*B125+'Graficas excel'!$N$5)+'Graficas excel'!$N$6)*SIN(B125)+'Graficas excel'!$N$8</f>
        <v>32.855575995668254</v>
      </c>
      <c r="E125" s="9">
        <f t="shared" si="22"/>
        <v>2.2588572399910722</v>
      </c>
      <c r="F125" s="9">
        <f>C125/(2*'Graficas excel'!$N$9*COS(E125/2))</f>
        <v>0.90844750813362241</v>
      </c>
      <c r="G125" s="9">
        <f t="shared" si="23"/>
        <v>0.4179989533070772</v>
      </c>
      <c r="H125" s="9">
        <f t="shared" si="24"/>
        <v>0.86248298118904521</v>
      </c>
      <c r="I125" s="9">
        <f t="shared" si="19"/>
        <v>1.5606701105900587</v>
      </c>
      <c r="J125" s="9">
        <f t="shared" si="25"/>
        <v>89.419810549025811</v>
      </c>
      <c r="K125" s="9">
        <f t="shared" si="20"/>
        <v>0.52250763664535804</v>
      </c>
      <c r="L125" s="9">
        <f t="shared" si="26"/>
        <v>7.3970471822630905</v>
      </c>
      <c r="M125" s="9">
        <f t="shared" si="26"/>
        <v>-60.685728046734205</v>
      </c>
      <c r="N125" s="9">
        <f t="shared" si="21"/>
        <v>-0.86248298118904509</v>
      </c>
      <c r="O125" s="9">
        <f t="shared" si="27"/>
        <v>-0.6024647747596038</v>
      </c>
      <c r="P125" s="9">
        <f t="shared" si="27"/>
        <v>-16.410896947009913</v>
      </c>
      <c r="Q125" s="9">
        <f t="shared" si="27"/>
        <v>107.43744882459185</v>
      </c>
    </row>
    <row r="126" spans="1:17" x14ac:dyDescent="0.35">
      <c r="A126" s="9">
        <v>123</v>
      </c>
      <c r="B126" s="9">
        <f t="shared" si="18"/>
        <v>1.288052987971815</v>
      </c>
      <c r="C126" s="9">
        <f>'Graficas excel'!$N$3*(COS('Graficas excel'!$N$4*B126+'Graficas excel'!$N$5)+'Graficas excel'!$N$6)*COS(B126)+'Graficas excel'!$N$7</f>
        <v>15.424026085791398</v>
      </c>
      <c r="D126" s="11">
        <f>'Graficas excel'!$N$3*(COS('Graficas excel'!$N$4*B126+'Graficas excel'!$N$5)+'Graficas excel'!$N$6)*SIN(B126)+'Graficas excel'!$N$8</f>
        <v>32.843552513729101</v>
      </c>
      <c r="E126" s="9">
        <f t="shared" si="22"/>
        <v>2.2634916179744984</v>
      </c>
      <c r="F126" s="9">
        <f>C126/(2*'Graficas excel'!$N$9*COS(E126/2))</f>
        <v>0.90712441346861805</v>
      </c>
      <c r="G126" s="9">
        <f t="shared" si="23"/>
        <v>0.42086256484654899</v>
      </c>
      <c r="H126" s="9">
        <f t="shared" si="24"/>
        <v>0.86879197755714954</v>
      </c>
      <c r="I126" s="9">
        <f t="shared" si="19"/>
        <v>1.5661417977658241</v>
      </c>
      <c r="J126" s="9">
        <f t="shared" si="25"/>
        <v>89.733315131013015</v>
      </c>
      <c r="K126" s="9">
        <f t="shared" si="20"/>
        <v>0.59996933359887406</v>
      </c>
      <c r="L126" s="9">
        <f t="shared" si="26"/>
        <v>6.7615477242318631</v>
      </c>
      <c r="M126" s="9">
        <f t="shared" si="26"/>
        <v>-69.582411572074051</v>
      </c>
      <c r="N126" s="9">
        <f t="shared" si="21"/>
        <v>-0.86879197755714976</v>
      </c>
      <c r="O126" s="9">
        <f t="shared" si="27"/>
        <v>-0.77431928571808883</v>
      </c>
      <c r="P126" s="9">
        <f t="shared" si="27"/>
        <v>-15.28581461385069</v>
      </c>
      <c r="Q126" s="9">
        <f t="shared" si="27"/>
        <v>127.0934204391057</v>
      </c>
    </row>
    <row r="127" spans="1:17" x14ac:dyDescent="0.35">
      <c r="A127" s="9">
        <v>124</v>
      </c>
      <c r="B127" s="9">
        <f t="shared" si="18"/>
        <v>1.298524963483781</v>
      </c>
      <c r="C127" s="9">
        <f>'Graficas excel'!$N$3*(COS('Graficas excel'!$N$4*B127+'Graficas excel'!$N$5)+'Graficas excel'!$N$6)*COS(B127)+'Graficas excel'!$N$7</f>
        <v>15.321793592157425</v>
      </c>
      <c r="D127" s="11">
        <f>'Graficas excel'!$N$3*(COS('Graficas excel'!$N$4*B127+'Graficas excel'!$N$5)+'Graficas excel'!$N$6)*SIN(B127)+'Graficas excel'!$N$8</f>
        <v>32.81573020791221</v>
      </c>
      <c r="E127" s="9">
        <f t="shared" si="22"/>
        <v>2.2679486937147715</v>
      </c>
      <c r="F127" s="9">
        <f>C127/(2*'Graficas excel'!$N$9*COS(E127/2))</f>
        <v>0.905410648531634</v>
      </c>
      <c r="G127" s="9">
        <f t="shared" si="23"/>
        <v>0.42453687416469005</v>
      </c>
      <c r="H127" s="9">
        <f t="shared" si="24"/>
        <v>0.87690063015563269</v>
      </c>
      <c r="I127" s="9">
        <f t="shared" si="19"/>
        <v>1.572424661935202</v>
      </c>
      <c r="J127" s="9">
        <f t="shared" si="25"/>
        <v>90.093296731172344</v>
      </c>
      <c r="K127" s="9">
        <f t="shared" si="20"/>
        <v>0.6707760957900194</v>
      </c>
      <c r="L127" s="9">
        <f t="shared" si="26"/>
        <v>6.0328824141855657</v>
      </c>
      <c r="M127" s="9">
        <f t="shared" si="26"/>
        <v>-76.315809003820519</v>
      </c>
      <c r="N127" s="9">
        <f t="shared" si="21"/>
        <v>-0.87690063015563258</v>
      </c>
      <c r="O127" s="9">
        <f t="shared" si="27"/>
        <v>-0.93439196203478492</v>
      </c>
      <c r="P127" s="9">
        <f t="shared" si="27"/>
        <v>-13.954895427280379</v>
      </c>
      <c r="Q127" s="9">
        <f t="shared" si="27"/>
        <v>142.67809790964213</v>
      </c>
    </row>
    <row r="128" spans="1:17" x14ac:dyDescent="0.35">
      <c r="A128" s="9">
        <v>125</v>
      </c>
      <c r="B128" s="9">
        <f t="shared" si="18"/>
        <v>1.308996938995747</v>
      </c>
      <c r="C128" s="9">
        <f>'Graficas excel'!$N$3*(COS('Graficas excel'!$N$4*B128+'Graficas excel'!$N$5)+'Graficas excel'!$N$6)*COS(B128)+'Graficas excel'!$N$7</f>
        <v>15.216629076589744</v>
      </c>
      <c r="D128" s="11">
        <f>'Graficas excel'!$N$3*(COS('Graficas excel'!$N$4*B128+'Graficas excel'!$N$5)+'Graficas excel'!$N$6)*SIN(B128)+'Graficas excel'!$N$8</f>
        <v>32.7725723353674</v>
      </c>
      <c r="E128" s="9">
        <f t="shared" si="22"/>
        <v>2.2722124656680158</v>
      </c>
      <c r="F128" s="9">
        <f>C128/(2*'Graficas excel'!$N$9*COS(E128/2))</f>
        <v>0.9033227890444967</v>
      </c>
      <c r="G128" s="9">
        <f t="shared" si="23"/>
        <v>0.42896146539388791</v>
      </c>
      <c r="H128" s="9">
        <f t="shared" si="24"/>
        <v>0.88668555990063846</v>
      </c>
      <c r="I128" s="9">
        <f t="shared" si="19"/>
        <v>1.5794490127843273</v>
      </c>
      <c r="J128" s="9">
        <f t="shared" si="25"/>
        <v>90.495762388646355</v>
      </c>
      <c r="K128" s="9">
        <f t="shared" si="20"/>
        <v>0.73395229269794082</v>
      </c>
      <c r="L128" s="9">
        <f t="shared" si="26"/>
        <v>5.2337051311216847</v>
      </c>
      <c r="M128" s="9">
        <f t="shared" si="26"/>
        <v>-80.867076646866977</v>
      </c>
      <c r="N128" s="9">
        <f t="shared" si="21"/>
        <v>-0.88668555990063869</v>
      </c>
      <c r="O128" s="9">
        <f t="shared" si="27"/>
        <v>-1.080527285221311</v>
      </c>
      <c r="P128" s="9">
        <f t="shared" si="27"/>
        <v>-12.460773879876722</v>
      </c>
      <c r="Q128" s="9">
        <f t="shared" si="27"/>
        <v>154.1490961319592</v>
      </c>
    </row>
    <row r="129" spans="1:17" x14ac:dyDescent="0.35">
      <c r="A129" s="9">
        <v>126</v>
      </c>
      <c r="B129" s="9">
        <f t="shared" si="18"/>
        <v>1.319468914507713</v>
      </c>
      <c r="C129" s="9">
        <f>'Graficas excel'!$N$3*(COS('Graficas excel'!$N$4*B129+'Graficas excel'!$N$5)+'Graficas excel'!$N$6)*COS(B129)+'Graficas excel'!$N$7</f>
        <v>15.109179920069952</v>
      </c>
      <c r="D129" s="11">
        <f>'Graficas excel'!$N$3*(COS('Graficas excel'!$N$4*B129+'Graficas excel'!$N$5)+'Graficas excel'!$N$6)*SIN(B129)+'Graficas excel'!$N$8</f>
        <v>32.714713423453972</v>
      </c>
      <c r="E129" s="9">
        <f t="shared" si="22"/>
        <v>2.2762690712693354</v>
      </c>
      <c r="F129" s="9">
        <f>C129/(2*'Graficas excel'!$N$9*COS(E129/2))</f>
        <v>0.90088144067205267</v>
      </c>
      <c r="G129" s="9">
        <f t="shared" si="23"/>
        <v>0.43406523686267118</v>
      </c>
      <c r="H129" s="9">
        <f t="shared" si="24"/>
        <v>0.89800081517148744</v>
      </c>
      <c r="I129" s="9">
        <f t="shared" si="19"/>
        <v>1.5871349432204114</v>
      </c>
      <c r="J129" s="9">
        <f t="shared" si="25"/>
        <v>90.936133764265122</v>
      </c>
      <c r="K129" s="9">
        <f t="shared" si="20"/>
        <v>0.78875952466789778</v>
      </c>
      <c r="L129" s="9">
        <f t="shared" si="26"/>
        <v>4.386867084751418</v>
      </c>
      <c r="M129" s="9">
        <f t="shared" si="26"/>
        <v>-83.329992729731501</v>
      </c>
      <c r="N129" s="9">
        <f t="shared" si="21"/>
        <v>-0.89800081517148733</v>
      </c>
      <c r="O129" s="9">
        <f t="shared" si="27"/>
        <v>-1.2110162041515253</v>
      </c>
      <c r="P129" s="9">
        <f t="shared" si="27"/>
        <v>-10.846528319991156</v>
      </c>
      <c r="Q129" s="9">
        <f t="shared" si="27"/>
        <v>161.68556666671117</v>
      </c>
    </row>
    <row r="130" spans="1:17" x14ac:dyDescent="0.35">
      <c r="A130" s="9">
        <v>127</v>
      </c>
      <c r="B130" s="9">
        <f t="shared" si="18"/>
        <v>1.329940890019679</v>
      </c>
      <c r="C130" s="9">
        <f>'Graficas excel'!$N$3*(COS('Graficas excel'!$N$4*B130+'Graficas excel'!$N$5)+'Graficas excel'!$N$6)*COS(B130)+'Graficas excel'!$N$7</f>
        <v>15.000101001189662</v>
      </c>
      <c r="D130" s="11">
        <f>'Graficas excel'!$N$3*(COS('Graficas excel'!$N$4*B130+'Graficas excel'!$N$5)+'Graficas excel'!$N$6)*SIN(B130)+'Graficas excel'!$N$8</f>
        <v>32.642952629179845</v>
      </c>
      <c r="E130" s="9">
        <f t="shared" si="22"/>
        <v>2.280107080089171</v>
      </c>
      <c r="F130" s="9">
        <f>C130/(2*'Graficas excel'!$N$9*COS(E130/2))</f>
        <v>0.89811099898508184</v>
      </c>
      <c r="G130" s="9">
        <f t="shared" si="23"/>
        <v>0.4397688409858278</v>
      </c>
      <c r="H130" s="9">
        <f t="shared" si="24"/>
        <v>0.91068254720595598</v>
      </c>
      <c r="I130" s="9">
        <f t="shared" si="19"/>
        <v>1.5953948136475635</v>
      </c>
      <c r="J130" s="9">
        <f t="shared" si="25"/>
        <v>91.409389479065865</v>
      </c>
      <c r="K130" s="9">
        <f t="shared" si="20"/>
        <v>0.8346986893536642</v>
      </c>
      <c r="L130" s="9">
        <f t="shared" si="26"/>
        <v>3.5142374414733668</v>
      </c>
      <c r="M130" s="9">
        <f t="shared" si="26"/>
        <v>-83.880931077317356</v>
      </c>
      <c r="N130" s="9">
        <f t="shared" si="21"/>
        <v>-0.91068254720595609</v>
      </c>
      <c r="O130" s="9">
        <f t="shared" si="27"/>
        <v>-1.3246007831083182</v>
      </c>
      <c r="P130" s="9">
        <f t="shared" si="27"/>
        <v>-9.1533610252190147</v>
      </c>
      <c r="Q130" s="9">
        <f t="shared" si="27"/>
        <v>165.62709742674281</v>
      </c>
    </row>
    <row r="131" spans="1:17" x14ac:dyDescent="0.35">
      <c r="A131" s="9">
        <v>128</v>
      </c>
      <c r="B131" s="9">
        <f t="shared" ref="B131:B194" si="28">A131*$B$1</f>
        <v>1.340412865531645</v>
      </c>
      <c r="C131" s="9">
        <f>'Graficas excel'!$N$3*(COS('Graficas excel'!$N$4*B131+'Graficas excel'!$N$5)+'Graficas excel'!$N$6)*COS(B131)+'Graficas excel'!$N$7</f>
        <v>14.890044323830175</v>
      </c>
      <c r="D131" s="11">
        <f>'Graficas excel'!$N$3*(COS('Graficas excel'!$N$4*B131+'Graficas excel'!$N$5)+'Graficas excel'!$N$6)*SIN(B131)+'Graficas excel'!$N$8</f>
        <v>32.558245095735927</v>
      </c>
      <c r="E131" s="9">
        <f t="shared" si="22"/>
        <v>2.283717781594893</v>
      </c>
      <c r="F131" s="9">
        <f>C131/(2*'Graficas excel'!$N$9*COS(E131/2))</f>
        <v>0.89503936494423253</v>
      </c>
      <c r="G131" s="9">
        <f t="shared" si="23"/>
        <v>0.44598714690024965</v>
      </c>
      <c r="H131" s="9">
        <f t="shared" si="24"/>
        <v>0.92455373416979714</v>
      </c>
      <c r="I131" s="9">
        <f t="shared" ref="I131:I194" si="29">(E131+H131)/2</f>
        <v>1.6041357578823452</v>
      </c>
      <c r="J131" s="9">
        <f t="shared" si="25"/>
        <v>91.910208692678054</v>
      </c>
      <c r="K131" s="9">
        <f t="shared" ref="K131:K194" si="30">(I132-I131)/$B$1</f>
        <v>0.87149969778400727</v>
      </c>
      <c r="L131" s="9">
        <f t="shared" si="26"/>
        <v>2.6358383853107936</v>
      </c>
      <c r="M131" s="9">
        <f t="shared" si="26"/>
        <v>-82.747802002108486</v>
      </c>
      <c r="N131" s="9">
        <f t="shared" ref="N131:N194" si="31">E131-2*I131</f>
        <v>-0.92455373416979736</v>
      </c>
      <c r="O131" s="9">
        <f t="shared" si="27"/>
        <v>-1.4204545556165955</v>
      </c>
      <c r="P131" s="9">
        <f t="shared" si="27"/>
        <v>-7.418918116848161</v>
      </c>
      <c r="Q131" s="9">
        <f t="shared" si="27"/>
        <v>166.41053849996317</v>
      </c>
    </row>
    <row r="132" spans="1:17" x14ac:dyDescent="0.35">
      <c r="A132" s="9">
        <v>129</v>
      </c>
      <c r="B132" s="9">
        <f t="shared" si="28"/>
        <v>1.350884841043611</v>
      </c>
      <c r="C132" s="9">
        <f>'Graficas excel'!$N$3*(COS('Graficas excel'!$N$4*B132+'Graficas excel'!$N$5)+'Graficas excel'!$N$6)*COS(B132)+'Graficas excel'!$N$7</f>
        <v>14.779648877257802</v>
      </c>
      <c r="D132" s="11">
        <f>'Graficas excel'!$N$3*(COS('Graficas excel'!$N$4*B132+'Graficas excel'!$N$5)+'Graficas excel'!$N$6)*SIN(B132)+'Graficas excel'!$N$8</f>
        <v>32.461691403146482</v>
      </c>
      <c r="E132" s="9">
        <f t="shared" ref="E132:E195" si="32">ATAN2(C132,D132)*2</f>
        <v>2.2870954632603753</v>
      </c>
      <c r="F132" s="9">
        <f>C132/(2*'Graficas excel'!$N$9*COS(E132/2))</f>
        <v>0.89169761890177146</v>
      </c>
      <c r="G132" s="9">
        <f t="shared" ref="G132:G195" si="33">(1-F132^2)^(1/2)</f>
        <v>0.45263159019771387</v>
      </c>
      <c r="H132" s="9">
        <f t="shared" ref="H132:H195" si="34">ATAN2(F132,G132)*2</f>
        <v>0.93942869949207475</v>
      </c>
      <c r="I132" s="9">
        <f t="shared" si="29"/>
        <v>1.6132620813762251</v>
      </c>
      <c r="J132" s="9">
        <f t="shared" ref="J132:J195" si="35">DEGREES(I132)</f>
        <v>92.433108511348465</v>
      </c>
      <c r="K132" s="9">
        <f t="shared" si="30"/>
        <v>0.89910213280848184</v>
      </c>
      <c r="L132" s="9">
        <f t="shared" ref="L132:M195" si="36">(K133-K132)/$B$1</f>
        <v>1.7693054290757044</v>
      </c>
      <c r="M132" s="9">
        <f t="shared" si="36"/>
        <v>-80.182444583116933</v>
      </c>
      <c r="N132" s="9">
        <f t="shared" si="31"/>
        <v>-0.93942869949207486</v>
      </c>
      <c r="O132" s="9">
        <f t="shared" ref="O132:Q195" si="37">(N133-N132)/$B$1</f>
        <v>-1.4981452844615102</v>
      </c>
      <c r="P132" s="9">
        <f t="shared" si="37"/>
        <v>-5.6762710327434753</v>
      </c>
      <c r="Q132" s="9">
        <f t="shared" si="37"/>
        <v>164.51378259245095</v>
      </c>
    </row>
    <row r="133" spans="1:17" x14ac:dyDescent="0.35">
      <c r="A133" s="9">
        <v>130</v>
      </c>
      <c r="B133" s="9">
        <f t="shared" si="28"/>
        <v>1.3613568165555769</v>
      </c>
      <c r="C133" s="9">
        <f>'Graficas excel'!$N$3*(COS('Graficas excel'!$N$4*B133+'Graficas excel'!$N$5)+'Graficas excel'!$N$6)*COS(B133)+'Graficas excel'!$N$7</f>
        <v>14.66953087726661</v>
      </c>
      <c r="D133" s="11">
        <f>'Graficas excel'!$N$3*(COS('Graficas excel'!$N$4*B133+'Graficas excel'!$N$5)+'Graficas excel'!$N$6)*SIN(B133)+'Graficas excel'!$N$8</f>
        <v>32.35452523389246</v>
      </c>
      <c r="E133" s="9">
        <f t="shared" si="32"/>
        <v>2.2902376735631806</v>
      </c>
      <c r="F133" s="9">
        <f>C133/(2*'Graficas excel'!$N$9*COS(E133/2))</f>
        <v>0.88811965665868431</v>
      </c>
      <c r="G133" s="9">
        <f t="shared" si="33"/>
        <v>0.45961230994878793</v>
      </c>
      <c r="H133" s="9">
        <f t="shared" si="34"/>
        <v>0.95511724022432321</v>
      </c>
      <c r="I133" s="9">
        <f t="shared" si="29"/>
        <v>1.6226774568937519</v>
      </c>
      <c r="J133" s="9">
        <f t="shared" si="35"/>
        <v>92.97256979103355</v>
      </c>
      <c r="K133" s="9">
        <f t="shared" si="30"/>
        <v>0.91763025593495107</v>
      </c>
      <c r="L133" s="9">
        <f t="shared" si="36"/>
        <v>0.92963683291173493</v>
      </c>
      <c r="M133" s="9">
        <f t="shared" si="36"/>
        <v>-76.438982964850567</v>
      </c>
      <c r="N133" s="9">
        <f t="shared" si="31"/>
        <v>-0.95511724022432309</v>
      </c>
      <c r="O133" s="9">
        <f t="shared" si="37"/>
        <v>-1.5575870557156817</v>
      </c>
      <c r="P133" s="9">
        <f t="shared" si="37"/>
        <v>-3.9534867300544345</v>
      </c>
      <c r="Q133" s="9">
        <f t="shared" si="37"/>
        <v>160.41159712536734</v>
      </c>
    </row>
    <row r="134" spans="1:17" x14ac:dyDescent="0.35">
      <c r="A134" s="9">
        <v>131</v>
      </c>
      <c r="B134" s="9">
        <f t="shared" si="28"/>
        <v>1.3718287920675429</v>
      </c>
      <c r="C134" s="9">
        <f>'Graficas excel'!$N$3*(COS('Graficas excel'!$N$4*B134+'Graficas excel'!$N$5)+'Graficas excel'!$N$6)*COS(B134)+'Graficas excel'!$N$7</f>
        <v>14.560274530101063</v>
      </c>
      <c r="D134" s="11">
        <f>'Graficas excel'!$N$3*(COS('Graficas excel'!$N$4*B134+'Graficas excel'!$N$5)+'Graficas excel'!$N$6)*SIN(B134)+'Graficas excel'!$N$8</f>
        <v>32.238099396768206</v>
      </c>
      <c r="E134" s="9">
        <f t="shared" si="32"/>
        <v>2.2931454631963506</v>
      </c>
      <c r="F134" s="9">
        <f>C134/(2*'Graficas excel'!$N$9*COS(E134/2))</f>
        <v>0.88434179164075744</v>
      </c>
      <c r="G134" s="9">
        <f t="shared" si="33"/>
        <v>0.4668400106649121</v>
      </c>
      <c r="H134" s="9">
        <f t="shared" si="34"/>
        <v>0.97142825372953301</v>
      </c>
      <c r="I134" s="9">
        <f t="shared" si="29"/>
        <v>1.6322868584629417</v>
      </c>
      <c r="J134" s="9">
        <f t="shared" si="35"/>
        <v>93.523147944594527</v>
      </c>
      <c r="K134" s="9">
        <f t="shared" si="30"/>
        <v>0.92736539008422436</v>
      </c>
      <c r="L134" s="9">
        <f t="shared" si="36"/>
        <v>0.12916967514423544</v>
      </c>
      <c r="M134" s="9">
        <f t="shared" si="36"/>
        <v>-71.758885517569411</v>
      </c>
      <c r="N134" s="9">
        <f t="shared" si="31"/>
        <v>-0.9714282537295329</v>
      </c>
      <c r="O134" s="9">
        <f t="shared" si="37"/>
        <v>-1.5989878719396942</v>
      </c>
      <c r="P134" s="9">
        <f t="shared" si="37"/>
        <v>-2.273660413122236</v>
      </c>
      <c r="Q134" s="9">
        <f t="shared" si="37"/>
        <v>154.54506744261985</v>
      </c>
    </row>
    <row r="135" spans="1:17" x14ac:dyDescent="0.35">
      <c r="A135" s="9">
        <v>132</v>
      </c>
      <c r="B135" s="9">
        <f t="shared" si="28"/>
        <v>1.3823007675795089</v>
      </c>
      <c r="C135" s="9">
        <f>'Graficas excel'!$N$3*(COS('Graficas excel'!$N$4*B135+'Graficas excel'!$N$5)+'Graficas excel'!$N$6)*COS(B135)+'Graficas excel'!$N$7</f>
        <v>14.452423452003339</v>
      </c>
      <c r="D135" s="11">
        <f>'Graficas excel'!$N$3*(COS('Graficas excel'!$N$4*B135+'Graficas excel'!$N$5)+'Graficas excel'!$N$6)*SIN(B135)+'Graficas excel'!$N$8</f>
        <v>32.113870372915621</v>
      </c>
      <c r="E135" s="9">
        <f t="shared" si="32"/>
        <v>2.2958235966686811</v>
      </c>
      <c r="F135" s="9">
        <f>C135/(2*'Graficas excel'!$N$9*COS(E135/2))</f>
        <v>0.88040232776144878</v>
      </c>
      <c r="G135" s="9">
        <f t="shared" si="33"/>
        <v>0.47422752057659262</v>
      </c>
      <c r="H135" s="9">
        <f t="shared" si="34"/>
        <v>0.98817281556841596</v>
      </c>
      <c r="I135" s="9">
        <f t="shared" si="29"/>
        <v>1.6419982061185485</v>
      </c>
      <c r="J135" s="9">
        <f t="shared" si="35"/>
        <v>94.079567178645064</v>
      </c>
      <c r="K135" s="9">
        <f t="shared" si="30"/>
        <v>0.9287180517592234</v>
      </c>
      <c r="L135" s="9">
        <f t="shared" si="36"/>
        <v>-0.6222876167617214</v>
      </c>
      <c r="M135" s="9">
        <f t="shared" si="36"/>
        <v>-66.362200412476724</v>
      </c>
      <c r="N135" s="9">
        <f t="shared" si="31"/>
        <v>-0.98817281556841596</v>
      </c>
      <c r="O135" s="9">
        <f t="shared" si="37"/>
        <v>-1.6227975881084367</v>
      </c>
      <c r="P135" s="9">
        <f t="shared" si="37"/>
        <v>-0.65526825136799061</v>
      </c>
      <c r="Q135" s="9">
        <f t="shared" si="37"/>
        <v>147.30368649944458</v>
      </c>
    </row>
    <row r="136" spans="1:17" x14ac:dyDescent="0.35">
      <c r="A136" s="9">
        <v>133</v>
      </c>
      <c r="B136" s="9">
        <f t="shared" si="28"/>
        <v>1.3927727430914749</v>
      </c>
      <c r="C136" s="9">
        <f>'Graficas excel'!$N$3*(COS('Graficas excel'!$N$4*B136+'Graficas excel'!$N$5)+'Graficas excel'!$N$6)*COS(B136)+'Graficas excel'!$N$7</f>
        <v>14.346472866488647</v>
      </c>
      <c r="D136" s="11">
        <f>'Graficas excel'!$N$3*(COS('Graficas excel'!$N$4*B136+'Graficas excel'!$N$5)+'Graficas excel'!$N$6)*SIN(B136)+'Graficas excel'!$N$8</f>
        <v>31.983381566679981</v>
      </c>
      <c r="E136" s="9">
        <f t="shared" si="32"/>
        <v>2.2982807254562188</v>
      </c>
      <c r="F136" s="9">
        <f>C136/(2*'Graficas excel'!$N$9*COS(E136/2))</f>
        <v>0.87634110801272047</v>
      </c>
      <c r="G136" s="9">
        <f t="shared" si="33"/>
        <v>0.48169104455764733</v>
      </c>
      <c r="H136" s="9">
        <f t="shared" si="34"/>
        <v>1.0051667121719652</v>
      </c>
      <c r="I136" s="9">
        <f t="shared" si="29"/>
        <v>1.6517237188140919</v>
      </c>
      <c r="J136" s="9">
        <f t="shared" si="35"/>
        <v>94.636798009700598</v>
      </c>
      <c r="K136" s="9">
        <f t="shared" si="30"/>
        <v>0.92220147107509498</v>
      </c>
      <c r="L136" s="9">
        <f t="shared" si="36"/>
        <v>-1.3172309544013561</v>
      </c>
      <c r="M136" s="9">
        <f t="shared" si="36"/>
        <v>-60.443743595033744</v>
      </c>
      <c r="N136" s="9">
        <f t="shared" si="31"/>
        <v>-1.005166712171965</v>
      </c>
      <c r="O136" s="9">
        <f t="shared" si="37"/>
        <v>-1.629659541190531</v>
      </c>
      <c r="P136" s="9">
        <f t="shared" si="37"/>
        <v>0.88729234647650645</v>
      </c>
      <c r="Q136" s="9">
        <f t="shared" si="37"/>
        <v>139.01773247803348</v>
      </c>
    </row>
    <row r="137" spans="1:17" x14ac:dyDescent="0.35">
      <c r="A137" s="9">
        <v>134</v>
      </c>
      <c r="B137" s="9">
        <f t="shared" si="28"/>
        <v>1.4032447186034409</v>
      </c>
      <c r="C137" s="9">
        <f>'Graficas excel'!$N$3*(COS('Graficas excel'!$N$4*B137+'Graficas excel'!$N$5)+'Graficas excel'!$N$6)*COS(B137)+'Graficas excel'!$N$7</f>
        <v>14.242862689017896</v>
      </c>
      <c r="D137" s="11">
        <f>'Graficas excel'!$N$3*(COS('Graficas excel'!$N$4*B137+'Graficas excel'!$N$5)+'Graficas excel'!$N$6)*SIN(B137)+'Graficas excel'!$N$8</f>
        <v>31.848245460407433</v>
      </c>
      <c r="E137" s="9">
        <f t="shared" si="32"/>
        <v>2.3005295130924246</v>
      </c>
      <c r="F137" s="9">
        <f>C137/(2*'Graficas excel'!$N$9*COS(E137/2))</f>
        <v>0.8721990442570221</v>
      </c>
      <c r="G137" s="9">
        <f t="shared" si="33"/>
        <v>0.489151129199491</v>
      </c>
      <c r="H137" s="9">
        <f t="shared" si="34"/>
        <v>1.0222324669801541</v>
      </c>
      <c r="I137" s="9">
        <f t="shared" si="29"/>
        <v>1.6613809900362893</v>
      </c>
      <c r="J137" s="9">
        <f t="shared" si="35"/>
        <v>95.190118892345652</v>
      </c>
      <c r="K137" s="9">
        <f t="shared" si="30"/>
        <v>0.90840746077700041</v>
      </c>
      <c r="L137" s="9">
        <f t="shared" si="36"/>
        <v>-1.9501963571800998</v>
      </c>
      <c r="M137" s="9">
        <f t="shared" si="36"/>
        <v>-54.172786357454846</v>
      </c>
      <c r="N137" s="9">
        <f t="shared" si="31"/>
        <v>-1.0222324669801539</v>
      </c>
      <c r="O137" s="9">
        <f t="shared" si="37"/>
        <v>-1.6203678374662742</v>
      </c>
      <c r="P137" s="9">
        <f t="shared" si="37"/>
        <v>2.3430826367155104</v>
      </c>
      <c r="Q137" s="9">
        <f t="shared" si="37"/>
        <v>129.95811203425916</v>
      </c>
    </row>
    <row r="138" spans="1:17" x14ac:dyDescent="0.35">
      <c r="A138" s="9">
        <v>135</v>
      </c>
      <c r="B138" s="9">
        <f t="shared" si="28"/>
        <v>1.4137166941154069</v>
      </c>
      <c r="C138" s="9">
        <f>'Graficas excel'!$N$3*(COS('Graficas excel'!$N$4*B138+'Graficas excel'!$N$5)+'Graficas excel'!$N$6)*COS(B138)+'Graficas excel'!$N$7</f>
        <v>14.141971594793686</v>
      </c>
      <c r="D138" s="11">
        <f>'Graficas excel'!$N$3*(COS('Graficas excel'!$N$4*B138+'Graficas excel'!$N$5)+'Graficas excel'!$N$6)*SIN(B138)+'Graficas excel'!$N$8</f>
        <v>31.710124886344506</v>
      </c>
      <c r="E138" s="9">
        <f t="shared" si="32"/>
        <v>2.3025867021463884</v>
      </c>
      <c r="F138" s="9">
        <f>C138/(2*'Graficas excel'!$N$9*COS(E138/2))</f>
        <v>0.86801763407185328</v>
      </c>
      <c r="G138" s="9">
        <f t="shared" si="33"/>
        <v>0.49653336941267329</v>
      </c>
      <c r="H138" s="9">
        <f t="shared" si="34"/>
        <v>1.039200919294478</v>
      </c>
      <c r="I138" s="9">
        <f t="shared" si="29"/>
        <v>1.6708938107204332</v>
      </c>
      <c r="J138" s="9">
        <f t="shared" si="35"/>
        <v>95.735163368811854</v>
      </c>
      <c r="K138" s="9">
        <f t="shared" si="30"/>
        <v>0.88798505228108515</v>
      </c>
      <c r="L138" s="9">
        <f t="shared" si="36"/>
        <v>-2.5174924493303314</v>
      </c>
      <c r="M138" s="9">
        <f t="shared" si="36"/>
        <v>-47.694873600143538</v>
      </c>
      <c r="N138" s="9">
        <f t="shared" si="31"/>
        <v>-1.039200919294478</v>
      </c>
      <c r="O138" s="9">
        <f t="shared" si="37"/>
        <v>-1.5958311334720767</v>
      </c>
      <c r="P138" s="9">
        <f t="shared" si="37"/>
        <v>3.704000803519603</v>
      </c>
      <c r="Q138" s="9">
        <f t="shared" si="37"/>
        <v>120.34099944574066</v>
      </c>
    </row>
    <row r="139" spans="1:17" x14ac:dyDescent="0.35">
      <c r="A139" s="9">
        <v>136</v>
      </c>
      <c r="B139" s="9">
        <f t="shared" si="28"/>
        <v>1.4241886696273727</v>
      </c>
      <c r="C139" s="9">
        <f>'Graficas excel'!$N$3*(COS('Graficas excel'!$N$4*B139+'Graficas excel'!$N$5)+'Graficas excel'!$N$6)*COS(B139)+'Graficas excel'!$N$7</f>
        <v>14.044112150157341</v>
      </c>
      <c r="D139" s="11">
        <f>'Graficas excel'!$N$3*(COS('Graficas excel'!$N$4*B139+'Graficas excel'!$N$5)+'Graficas excel'!$N$6)*SIN(B139)+'Graficas excel'!$N$8</f>
        <v>31.57071364022179</v>
      </c>
      <c r="E139" s="9">
        <f t="shared" si="32"/>
        <v>2.3044731130403946</v>
      </c>
      <c r="F139" s="9">
        <f>C139/(2*'Graficas excel'!$N$9*COS(E139/2))</f>
        <v>0.86383847080888165</v>
      </c>
      <c r="G139" s="9">
        <f t="shared" si="33"/>
        <v>0.50376889180513418</v>
      </c>
      <c r="H139" s="9">
        <f t="shared" si="34"/>
        <v>1.0559124238454305</v>
      </c>
      <c r="I139" s="9">
        <f t="shared" si="29"/>
        <v>1.6801927684429125</v>
      </c>
      <c r="J139" s="9">
        <f t="shared" si="35"/>
        <v>96.2679544001805</v>
      </c>
      <c r="K139" s="9">
        <f t="shared" si="30"/>
        <v>0.86162193300013867</v>
      </c>
      <c r="L139" s="9">
        <f t="shared" si="36"/>
        <v>-3.0169519977173471</v>
      </c>
      <c r="M139" s="9">
        <f t="shared" si="36"/>
        <v>-41.134651815072694</v>
      </c>
      <c r="N139" s="9">
        <f t="shared" si="31"/>
        <v>-1.0559124238454305</v>
      </c>
      <c r="O139" s="9">
        <f t="shared" si="37"/>
        <v>-1.5570429277613171</v>
      </c>
      <c r="P139" s="9">
        <f t="shared" si="37"/>
        <v>4.9642088028009104</v>
      </c>
      <c r="Q139" s="9">
        <f t="shared" si="37"/>
        <v>110.3350726607262</v>
      </c>
    </row>
    <row r="140" spans="1:17" x14ac:dyDescent="0.35">
      <c r="A140" s="9">
        <v>137</v>
      </c>
      <c r="B140" s="9">
        <f t="shared" si="28"/>
        <v>1.4346606451393387</v>
      </c>
      <c r="C140" s="9">
        <f>'Graficas excel'!$N$3*(COS('Graficas excel'!$N$4*B140+'Graficas excel'!$N$5)+'Graficas excel'!$N$6)*COS(B140)+'Graficas excel'!$N$7</f>
        <v>13.949527071733154</v>
      </c>
      <c r="D140" s="11">
        <f>'Graficas excel'!$N$3*(COS('Graficas excel'!$N$4*B140+'Graficas excel'!$N$5)+'Graficas excel'!$N$6)*SIN(B140)+'Graficas excel'!$N$8</f>
        <v>31.431716669759311</v>
      </c>
      <c r="E140" s="9">
        <f t="shared" si="32"/>
        <v>2.3062135651956988</v>
      </c>
      <c r="F140" s="9">
        <f>C140/(2*'Graficas excel'!$N$9*COS(E140/2))</f>
        <v>0.85970275325728185</v>
      </c>
      <c r="G140" s="9">
        <f t="shared" si="33"/>
        <v>0.51079465153997961</v>
      </c>
      <c r="H140" s="9">
        <f t="shared" si="34"/>
        <v>1.0722177392560268</v>
      </c>
      <c r="I140" s="9">
        <f t="shared" si="29"/>
        <v>1.6892156522258628</v>
      </c>
      <c r="J140" s="9">
        <f t="shared" si="35"/>
        <v>96.784927559980588</v>
      </c>
      <c r="K140" s="9">
        <f t="shared" si="30"/>
        <v>0.83002848555926578</v>
      </c>
      <c r="L140" s="9">
        <f t="shared" si="36"/>
        <v>-3.4477130642180351</v>
      </c>
      <c r="M140" s="9">
        <f t="shared" si="36"/>
        <v>-34.598887871399903</v>
      </c>
      <c r="N140" s="9">
        <f t="shared" si="31"/>
        <v>-1.0722177392560268</v>
      </c>
      <c r="O140" s="9">
        <f t="shared" si="37"/>
        <v>-1.5050578547421001</v>
      </c>
      <c r="P140" s="9">
        <f t="shared" si="37"/>
        <v>6.1196349818150217</v>
      </c>
      <c r="Q140" s="9">
        <f t="shared" si="37"/>
        <v>100.0697159212058</v>
      </c>
    </row>
    <row r="141" spans="1:17" x14ac:dyDescent="0.35">
      <c r="A141" s="9">
        <v>138</v>
      </c>
      <c r="B141" s="9">
        <f t="shared" si="28"/>
        <v>1.4451326206513047</v>
      </c>
      <c r="C141" s="9">
        <f>'Graficas excel'!$N$3*(COS('Graficas excel'!$N$4*B141+'Graficas excel'!$N$5)+'Graficas excel'!$N$6)*COS(B141)+'Graficas excel'!$N$7</f>
        <v>13.858386660287675</v>
      </c>
      <c r="D141" s="11">
        <f>'Graficas excel'!$N$3*(COS('Graficas excel'!$N$4*B141+'Graficas excel'!$N$5)+'Graficas excel'!$N$6)*SIN(B141)+'Graficas excel'!$N$8</f>
        <v>31.294830077105608</v>
      </c>
      <c r="E141" s="9">
        <f t="shared" si="32"/>
        <v>2.3078367121467691</v>
      </c>
      <c r="F141" s="9">
        <f>C141/(2*'Graficas excel'!$N$9*COS(E141/2))</f>
        <v>0.85565080143017191</v>
      </c>
      <c r="G141" s="9">
        <f t="shared" si="33"/>
        <v>0.51755357791431078</v>
      </c>
      <c r="H141" s="9">
        <f t="shared" si="34"/>
        <v>1.0879786682549779</v>
      </c>
      <c r="I141" s="9">
        <f t="shared" si="29"/>
        <v>1.6979076902008736</v>
      </c>
      <c r="J141" s="9">
        <f t="shared" si="35"/>
        <v>97.282944651316143</v>
      </c>
      <c r="K141" s="9">
        <f t="shared" si="30"/>
        <v>0.79392411877848934</v>
      </c>
      <c r="L141" s="9">
        <f t="shared" si="36"/>
        <v>-3.8100317707485916</v>
      </c>
      <c r="M141" s="9">
        <f t="shared" si="36"/>
        <v>-28.179148949624985</v>
      </c>
      <c r="N141" s="9">
        <f t="shared" si="31"/>
        <v>-1.0879786682549781</v>
      </c>
      <c r="O141" s="9">
        <f t="shared" si="37"/>
        <v>-1.4409731870703628</v>
      </c>
      <c r="P141" s="9">
        <f t="shared" si="37"/>
        <v>7.1675625964312806</v>
      </c>
      <c r="Q141" s="9">
        <f t="shared" si="37"/>
        <v>89.643093176136276</v>
      </c>
    </row>
    <row r="142" spans="1:17" x14ac:dyDescent="0.35">
      <c r="A142" s="9">
        <v>139</v>
      </c>
      <c r="B142" s="9">
        <f t="shared" si="28"/>
        <v>1.4556045961632706</v>
      </c>
      <c r="C142" s="9">
        <f>'Graficas excel'!$N$3*(COS('Graficas excel'!$N$4*B142+'Graficas excel'!$N$5)+'Graficas excel'!$N$6)*COS(B142)+'Graficas excel'!$N$7</f>
        <v>13.770787438493924</v>
      </c>
      <c r="D142" s="11">
        <f>'Graficas excel'!$N$3*(COS('Graficas excel'!$N$4*B142+'Graficas excel'!$N$5)+'Graficas excel'!$N$6)*SIN(B142)+'Graficas excel'!$N$8</f>
        <v>31.161721177038181</v>
      </c>
      <c r="E142" s="9">
        <f t="shared" si="32"/>
        <v>2.3093747840787837</v>
      </c>
      <c r="F142" s="9">
        <f>C142/(2*'Graficas excel'!$N$9*COS(E142/2))</f>
        <v>0.85172158500872952</v>
      </c>
      <c r="G142" s="9">
        <f t="shared" si="33"/>
        <v>0.52399460076437576</v>
      </c>
      <c r="H142" s="9">
        <f t="shared" si="34"/>
        <v>1.1030685041833788</v>
      </c>
      <c r="I142" s="9">
        <f t="shared" si="29"/>
        <v>1.7062216441310811</v>
      </c>
      <c r="J142" s="9">
        <f t="shared" si="35"/>
        <v>97.759299122583229</v>
      </c>
      <c r="K142" s="9">
        <f t="shared" si="30"/>
        <v>0.75402555937539772</v>
      </c>
      <c r="L142" s="9">
        <f t="shared" si="36"/>
        <v>-4.1051231284971061</v>
      </c>
      <c r="M142" s="9">
        <f t="shared" si="36"/>
        <v>-21.953858351220884</v>
      </c>
      <c r="N142" s="9">
        <f t="shared" si="31"/>
        <v>-1.1030685041833785</v>
      </c>
      <c r="O142" s="9">
        <f t="shared" si="37"/>
        <v>-1.3659146470800512</v>
      </c>
      <c r="P142" s="9">
        <f t="shared" si="37"/>
        <v>8.1063028729886639</v>
      </c>
      <c r="Q142" s="9">
        <f t="shared" si="37"/>
        <v>79.129435069500445</v>
      </c>
    </row>
    <row r="143" spans="1:17" x14ac:dyDescent="0.35">
      <c r="A143" s="9">
        <v>140</v>
      </c>
      <c r="B143" s="9">
        <f t="shared" si="28"/>
        <v>1.4660765716752366</v>
      </c>
      <c r="C143" s="9">
        <f>'Graficas excel'!$N$3*(COS('Graficas excel'!$N$4*B143+'Graficas excel'!$N$5)+'Graficas excel'!$N$6)*COS(B143)+'Graficas excel'!$N$7</f>
        <v>13.686752003668484</v>
      </c>
      <c r="D143" s="11">
        <f>'Graficas excel'!$N$3*(COS('Graficas excel'!$N$4*B143+'Graficas excel'!$N$5)+'Graficas excel'!$N$6)*SIN(B143)+'Graficas excel'!$N$8</f>
        <v>31.03400885256956</v>
      </c>
      <c r="E143" s="9">
        <f t="shared" si="32"/>
        <v>2.310863233729477</v>
      </c>
      <c r="F143" s="9">
        <f>C143/(2*'Graficas excel'!$N$9*COS(E143/2))</f>
        <v>0.84795227086762148</v>
      </c>
      <c r="G143" s="9">
        <f t="shared" si="33"/>
        <v>0.53007258590729245</v>
      </c>
      <c r="H143" s="9">
        <f t="shared" si="34"/>
        <v>1.1173723289190363</v>
      </c>
      <c r="I143" s="9">
        <f t="shared" si="29"/>
        <v>1.7141177813242567</v>
      </c>
      <c r="J143" s="9">
        <f t="shared" si="35"/>
        <v>98.211714458208476</v>
      </c>
      <c r="K143" s="9">
        <f t="shared" si="30"/>
        <v>0.71103681050017087</v>
      </c>
      <c r="L143" s="9">
        <f t="shared" si="36"/>
        <v>-4.335023395544261</v>
      </c>
      <c r="M143" s="9">
        <f t="shared" si="36"/>
        <v>-15.989631849392792</v>
      </c>
      <c r="N143" s="9">
        <f t="shared" si="31"/>
        <v>-1.1173723289190365</v>
      </c>
      <c r="O143" s="9">
        <f t="shared" si="37"/>
        <v>-1.2810256419015345</v>
      </c>
      <c r="P143" s="9">
        <f t="shared" si="37"/>
        <v>8.9349443793121743</v>
      </c>
      <c r="Q143" s="9">
        <f t="shared" si="37"/>
        <v>68.585210615372802</v>
      </c>
    </row>
    <row r="144" spans="1:17" x14ac:dyDescent="0.35">
      <c r="A144" s="9">
        <v>141</v>
      </c>
      <c r="B144" s="9">
        <f t="shared" si="28"/>
        <v>1.4765485471872026</v>
      </c>
      <c r="C144" s="9">
        <f>'Graficas excel'!$N$3*(COS('Graficas excel'!$N$4*B144+'Graficas excel'!$N$5)+'Graficas excel'!$N$6)*COS(B144)+'Graficas excel'!$N$7</f>
        <v>13.606230088342512</v>
      </c>
      <c r="D144" s="11">
        <f>'Graficas excel'!$N$3*(COS('Graficas excel'!$N$4*B144+'Graficas excel'!$N$5)+'Graficas excel'!$N$6)*SIN(B144)+'Graficas excel'!$N$8</f>
        <v>30.913244446418449</v>
      </c>
      <c r="E144" s="9">
        <f t="shared" si="32"/>
        <v>2.312340284712612</v>
      </c>
      <c r="F144" s="9">
        <f>C144/(2*'Graficas excel'!$N$9*COS(E144/2))</f>
        <v>0.84437779585804262</v>
      </c>
      <c r="G144" s="9">
        <f t="shared" si="33"/>
        <v>0.53574820378785559</v>
      </c>
      <c r="H144" s="9">
        <f t="shared" si="34"/>
        <v>1.1307871980712296</v>
      </c>
      <c r="I144" s="9">
        <f t="shared" si="29"/>
        <v>1.7215637413919209</v>
      </c>
      <c r="J144" s="9">
        <f t="shared" si="35"/>
        <v>98.638336544508576</v>
      </c>
      <c r="K144" s="9">
        <f t="shared" si="30"/>
        <v>0.66564055165823177</v>
      </c>
      <c r="L144" s="9">
        <f t="shared" si="36"/>
        <v>-4.5024664287164535</v>
      </c>
      <c r="M144" s="9">
        <f t="shared" si="36"/>
        <v>-10.341936742868135</v>
      </c>
      <c r="N144" s="9">
        <f t="shared" si="31"/>
        <v>-1.1307871980712298</v>
      </c>
      <c r="O144" s="9">
        <f t="shared" si="37"/>
        <v>-1.1874591231605993</v>
      </c>
      <c r="P144" s="9">
        <f t="shared" si="37"/>
        <v>9.6531670253593873</v>
      </c>
      <c r="Q144" s="9">
        <f t="shared" si="37"/>
        <v>58.054081958212279</v>
      </c>
    </row>
    <row r="145" spans="1:17" x14ac:dyDescent="0.35">
      <c r="A145" s="9">
        <v>142</v>
      </c>
      <c r="B145" s="9">
        <f t="shared" si="28"/>
        <v>1.4870205226991686</v>
      </c>
      <c r="C145" s="9">
        <f>'Graficas excel'!$N$3*(COS('Graficas excel'!$N$4*B145+'Graficas excel'!$N$5)+'Graficas excel'!$N$6)*COS(B145)+'Graficas excel'!$N$7</f>
        <v>13.529100803496183</v>
      </c>
      <c r="D145" s="11">
        <f>'Graficas excel'!$N$3*(COS('Graficas excel'!$N$4*B145+'Graficas excel'!$N$5)+'Graficas excel'!$N$6)*SIN(B145)+'Graficas excel'!$N$8</f>
        <v>30.800893420654219</v>
      </c>
      <c r="E145" s="9">
        <f t="shared" si="32"/>
        <v>2.3138463849668867</v>
      </c>
      <c r="F145" s="9">
        <f>C145/(2*'Graficas excel'!$N$9*COS(E145/2))</f>
        <v>0.84103047063619418</v>
      </c>
      <c r="G145" s="9">
        <f t="shared" si="33"/>
        <v>0.54098775167415925</v>
      </c>
      <c r="H145" s="9">
        <f t="shared" si="34"/>
        <v>1.143222240930428</v>
      </c>
      <c r="I145" s="9">
        <f t="shared" si="29"/>
        <v>1.7285343129486574</v>
      </c>
      <c r="J145" s="9">
        <f t="shared" si="35"/>
        <v>99.03772087550351</v>
      </c>
      <c r="K145" s="9">
        <f t="shared" si="30"/>
        <v>0.61849083347326417</v>
      </c>
      <c r="L145" s="9">
        <f t="shared" si="36"/>
        <v>-4.6107669370340698</v>
      </c>
      <c r="M145" s="9">
        <f t="shared" si="36"/>
        <v>-5.0552081070075738</v>
      </c>
      <c r="N145" s="9">
        <f t="shared" si="31"/>
        <v>-1.1432222409304282</v>
      </c>
      <c r="O145" s="9">
        <f t="shared" si="37"/>
        <v>-1.0863713944581184</v>
      </c>
      <c r="P145" s="9">
        <f t="shared" si="37"/>
        <v>10.261107949995452</v>
      </c>
      <c r="Q145" s="9">
        <f t="shared" si="37"/>
        <v>47.570687786775125</v>
      </c>
    </row>
    <row r="146" spans="1:17" x14ac:dyDescent="0.35">
      <c r="A146" s="9">
        <v>143</v>
      </c>
      <c r="B146" s="9">
        <f t="shared" si="28"/>
        <v>1.4974924982111346</v>
      </c>
      <c r="C146" s="9">
        <f>'Graficas excel'!$N$3*(COS('Graficas excel'!$N$4*B146+'Graficas excel'!$N$5)+'Graficas excel'!$N$6)*COS(B146)+'Graficas excel'!$N$7</f>
        <v>13.455176021686581</v>
      </c>
      <c r="D146" s="11">
        <f>'Graficas excel'!$N$3*(COS('Graficas excel'!$N$4*B146+'Graficas excel'!$N$5)+'Graficas excel'!$N$6)*SIN(B146)+'Graficas excel'!$N$8</f>
        <v>30.698318007778894</v>
      </c>
      <c r="E146" s="9">
        <f t="shared" si="32"/>
        <v>2.3154235720522358</v>
      </c>
      <c r="F146" s="9">
        <f>C146/(2*'Graficas excel'!$N$9*COS(E146/2))</f>
        <v>0.83793961979715892</v>
      </c>
      <c r="G146" s="9">
        <f t="shared" si="33"/>
        <v>0.54576294631844757</v>
      </c>
      <c r="H146" s="9">
        <f t="shared" si="34"/>
        <v>1.1545986955700942</v>
      </c>
      <c r="I146" s="9">
        <f t="shared" si="29"/>
        <v>1.7350111338111649</v>
      </c>
      <c r="J146" s="9">
        <f t="shared" si="35"/>
        <v>99.40881537558748</v>
      </c>
      <c r="K146" s="9">
        <f t="shared" si="30"/>
        <v>0.57020699501726102</v>
      </c>
      <c r="L146" s="9">
        <f t="shared" si="36"/>
        <v>-4.663704952538545</v>
      </c>
      <c r="M146" s="9">
        <f t="shared" si="36"/>
        <v>-0.16261125042402666</v>
      </c>
      <c r="N146" s="9">
        <f t="shared" si="31"/>
        <v>-1.154598695570094</v>
      </c>
      <c r="O146" s="9">
        <f t="shared" si="37"/>
        <v>-0.97891732328012659</v>
      </c>
      <c r="P146" s="9">
        <f t="shared" si="37"/>
        <v>10.75926702758594</v>
      </c>
      <c r="Q146" s="9">
        <f t="shared" si="37"/>
        <v>37.16338888504621</v>
      </c>
    </row>
    <row r="147" spans="1:17" x14ac:dyDescent="0.35">
      <c r="A147" s="9">
        <v>144</v>
      </c>
      <c r="B147" s="9">
        <f t="shared" si="28"/>
        <v>1.5079644737231006</v>
      </c>
      <c r="C147" s="9">
        <f>'Graficas excel'!$N$3*(COS('Graficas excel'!$N$4*B147+'Graficas excel'!$N$5)+'Graficas excel'!$N$6)*COS(B147)+'Graficas excel'!$N$7</f>
        <v>13.384204840382113</v>
      </c>
      <c r="D147" s="11">
        <f>'Graficas excel'!$N$3*(COS('Graficas excel'!$N$4*B147+'Graficas excel'!$N$5)+'Graficas excel'!$N$6)*SIN(B147)+'Graficas excel'!$N$8</f>
        <v>30.606761064683585</v>
      </c>
      <c r="E147" s="9">
        <f t="shared" si="32"/>
        <v>2.317114761191752</v>
      </c>
      <c r="F147" s="9">
        <f>C147/(2*'Graficas excel'!$N$9*COS(E147/2))</f>
        <v>0.83513126291617301</v>
      </c>
      <c r="G147" s="9">
        <f t="shared" si="33"/>
        <v>0.55005070102676712</v>
      </c>
      <c r="H147" s="9">
        <f t="shared" si="34"/>
        <v>1.1648498938077225</v>
      </c>
      <c r="I147" s="9">
        <f t="shared" si="29"/>
        <v>1.7409823274997374</v>
      </c>
      <c r="J147" s="9">
        <f t="shared" si="35"/>
        <v>99.750939572597829</v>
      </c>
      <c r="K147" s="9">
        <f t="shared" si="30"/>
        <v>0.52136879095924293</v>
      </c>
      <c r="L147" s="9">
        <f t="shared" si="36"/>
        <v>-4.6654078135709556</v>
      </c>
      <c r="M147" s="9">
        <f t="shared" si="36"/>
        <v>4.3143370961536069</v>
      </c>
      <c r="N147" s="9">
        <f t="shared" si="31"/>
        <v>-1.1648498938077227</v>
      </c>
      <c r="O147" s="9">
        <f t="shared" si="37"/>
        <v>-0.86624654244054367</v>
      </c>
      <c r="P147" s="9">
        <f t="shared" si="37"/>
        <v>11.148441125931813</v>
      </c>
      <c r="Q147" s="9">
        <f t="shared" si="37"/>
        <v>26.856156107817881</v>
      </c>
    </row>
    <row r="148" spans="1:17" x14ac:dyDescent="0.35">
      <c r="A148" s="9">
        <v>145</v>
      </c>
      <c r="B148" s="9">
        <f t="shared" si="28"/>
        <v>1.5184364492350666</v>
      </c>
      <c r="C148" s="9">
        <f>'Graficas excel'!$N$3*(COS('Graficas excel'!$N$4*B148+'Graficas excel'!$N$5)+'Graficas excel'!$N$6)*COS(B148)+'Graficas excel'!$N$7</f>
        <v>13.31587904982239</v>
      </c>
      <c r="D148" s="11">
        <f>'Graficas excel'!$N$3*(COS('Graficas excel'!$N$4*B148+'Graficas excel'!$N$5)+'Graficas excel'!$N$6)*SIN(B148)+'Graficas excel'!$N$8</f>
        <v>30.527331326450721</v>
      </c>
      <c r="E148" s="9">
        <f t="shared" si="32"/>
        <v>2.3189629710352464</v>
      </c>
      <c r="F148" s="9">
        <f>C148/(2*'Graficas excel'!$N$9*COS(E148/2))</f>
        <v>0.83262784032858839</v>
      </c>
      <c r="G148" s="9">
        <f t="shared" si="33"/>
        <v>0.55383289854409223</v>
      </c>
      <c r="H148" s="9">
        <f t="shared" si="34"/>
        <v>1.1739212063874853</v>
      </c>
      <c r="I148" s="9">
        <f t="shared" si="29"/>
        <v>1.7464420887113659</v>
      </c>
      <c r="J148" s="9">
        <f t="shared" si="35"/>
        <v>100.06376084717337</v>
      </c>
      <c r="K148" s="9">
        <f t="shared" si="30"/>
        <v>0.47251275458219316</v>
      </c>
      <c r="L148" s="9">
        <f t="shared" si="36"/>
        <v>-4.6202281811496686</v>
      </c>
      <c r="M148" s="9">
        <f t="shared" si="36"/>
        <v>8.366078746534285</v>
      </c>
      <c r="N148" s="9">
        <f t="shared" si="31"/>
        <v>-1.1739212063874853</v>
      </c>
      <c r="O148" s="9">
        <f t="shared" si="37"/>
        <v>-0.74950033997319132</v>
      </c>
      <c r="P148" s="9">
        <f t="shared" si="37"/>
        <v>11.429678135038417</v>
      </c>
      <c r="Q148" s="9">
        <f t="shared" si="37"/>
        <v>16.66979990403307</v>
      </c>
    </row>
    <row r="149" spans="1:17" x14ac:dyDescent="0.35">
      <c r="A149" s="9">
        <v>146</v>
      </c>
      <c r="B149" s="9">
        <f t="shared" si="28"/>
        <v>1.5289084247470326</v>
      </c>
      <c r="C149" s="9">
        <f>'Graficas excel'!$N$3*(COS('Graficas excel'!$N$4*B149+'Graficas excel'!$N$5)+'Graficas excel'!$N$6)*COS(B149)+'Graficas excel'!$N$7</f>
        <v>13.249839514877976</v>
      </c>
      <c r="D149" s="11">
        <f>'Graficas excel'!$N$3*(COS('Graficas excel'!$N$4*B149+'Graficas excel'!$N$5)+'Graficas excel'!$N$6)*SIN(B149)+'Graficas excel'!$N$8</f>
        <v>30.460990240048471</v>
      </c>
      <c r="E149" s="9">
        <f t="shared" si="32"/>
        <v>2.3210105058189896</v>
      </c>
      <c r="F149" s="9">
        <f>C149/(2*'Graficas excel'!$N$9*COS(E149/2))</f>
        <v>0.83044798662165997</v>
      </c>
      <c r="G149" s="9">
        <f t="shared" si="33"/>
        <v>0.55709616900139536</v>
      </c>
      <c r="H149" s="9">
        <f t="shared" si="34"/>
        <v>1.1817699555938947</v>
      </c>
      <c r="I149" s="9">
        <f t="shared" si="29"/>
        <v>1.7513902307064422</v>
      </c>
      <c r="J149" s="9">
        <f t="shared" si="35"/>
        <v>100.34726849992269</v>
      </c>
      <c r="K149" s="9">
        <f t="shared" si="30"/>
        <v>0.42412983820949873</v>
      </c>
      <c r="L149" s="9">
        <f t="shared" si="36"/>
        <v>-4.5326188093847826</v>
      </c>
      <c r="M149" s="9">
        <f t="shared" si="36"/>
        <v>11.995068037086785</v>
      </c>
      <c r="N149" s="9">
        <f t="shared" si="31"/>
        <v>-1.1817699555938947</v>
      </c>
      <c r="O149" s="9">
        <f t="shared" si="37"/>
        <v>-0.62980903043341607</v>
      </c>
      <c r="P149" s="9">
        <f t="shared" si="37"/>
        <v>11.604243871422824</v>
      </c>
      <c r="Q149" s="9">
        <f t="shared" si="37"/>
        <v>6.6227417565390372</v>
      </c>
    </row>
    <row r="150" spans="1:17" x14ac:dyDescent="0.35">
      <c r="A150" s="9">
        <v>147</v>
      </c>
      <c r="B150" s="9">
        <f t="shared" si="28"/>
        <v>1.5393804002589986</v>
      </c>
      <c r="C150" s="9">
        <f>'Graficas excel'!$N$3*(COS('Graficas excel'!$N$4*B150+'Graficas excel'!$N$5)+'Graficas excel'!$N$6)*COS(B150)+'Graficas excel'!$N$7</f>
        <v>13.185683366899912</v>
      </c>
      <c r="D150" s="11">
        <f>'Graficas excel'!$N$3*(COS('Graficas excel'!$N$4*B150+'Graficas excel'!$N$5)+'Graficas excel'!$N$6)*SIN(B150)+'Graficas excel'!$N$8</f>
        <v>30.408540538789087</v>
      </c>
      <c r="E150" s="9">
        <f t="shared" si="32"/>
        <v>2.3232981156343238</v>
      </c>
      <c r="F150" s="9">
        <f>C150/(2*'Graficas excel'!$N$9*COS(E150/2))</f>
        <v>0.82860635389766057</v>
      </c>
      <c r="G150" s="9">
        <f t="shared" si="33"/>
        <v>0.55983168031152442</v>
      </c>
      <c r="H150" s="9">
        <f t="shared" si="34"/>
        <v>1.1883653003378085</v>
      </c>
      <c r="I150" s="9">
        <f t="shared" si="29"/>
        <v>1.7558317079860661</v>
      </c>
      <c r="J150" s="9">
        <f t="shared" si="35"/>
        <v>100.60174640284839</v>
      </c>
      <c r="K150" s="9">
        <f t="shared" si="30"/>
        <v>0.37666436503254491</v>
      </c>
      <c r="L150" s="9">
        <f t="shared" si="36"/>
        <v>-4.407006750636044</v>
      </c>
      <c r="M150" s="9">
        <f t="shared" si="36"/>
        <v>15.215422104828303</v>
      </c>
      <c r="N150" s="9">
        <f t="shared" si="31"/>
        <v>-1.1883653003378085</v>
      </c>
      <c r="O150" s="9">
        <f t="shared" si="37"/>
        <v>-0.50828967277699499</v>
      </c>
      <c r="P150" s="9">
        <f t="shared" si="37"/>
        <v>11.673597060919375</v>
      </c>
      <c r="Q150" s="9">
        <f t="shared" si="37"/>
        <v>-3.2684836274512938</v>
      </c>
    </row>
    <row r="151" spans="1:17" x14ac:dyDescent="0.35">
      <c r="A151" s="9">
        <v>148</v>
      </c>
      <c r="B151" s="9">
        <f t="shared" si="28"/>
        <v>1.5498523757709646</v>
      </c>
      <c r="C151" s="9">
        <f>'Graficas excel'!$N$3*(COS('Graficas excel'!$N$4*B151+'Graficas excel'!$N$5)+'Graficas excel'!$N$6)*COS(B151)+'Graficas excel'!$N$7</f>
        <v>13.122971889615307</v>
      </c>
      <c r="D151" s="11">
        <f>'Graficas excel'!$N$3*(COS('Graficas excel'!$N$4*B151+'Graficas excel'!$N$5)+'Graficas excel'!$N$6)*SIN(B151)+'Graficas excel'!$N$8</f>
        <v>30.370616697237022</v>
      </c>
      <c r="E151" s="9">
        <f t="shared" si="32"/>
        <v>2.3258641586417199</v>
      </c>
      <c r="F151" s="9">
        <f>C151/(2*'Graficas excel'!$N$9*COS(E151/2))</f>
        <v>0.82711348593547229</v>
      </c>
      <c r="G151" s="9">
        <f t="shared" si="33"/>
        <v>0.56203494676369659</v>
      </c>
      <c r="H151" s="9">
        <f t="shared" si="34"/>
        <v>1.1936880973441144</v>
      </c>
      <c r="I151" s="9">
        <f t="shared" si="29"/>
        <v>1.7597761279929172</v>
      </c>
      <c r="J151" s="9">
        <f t="shared" si="35"/>
        <v>100.82774502186791</v>
      </c>
      <c r="K151" s="9">
        <f t="shared" si="30"/>
        <v>0.33051429825881551</v>
      </c>
      <c r="L151" s="9">
        <f t="shared" si="36"/>
        <v>-4.2476712229500562</v>
      </c>
      <c r="M151" s="9">
        <f t="shared" si="36"/>
        <v>18.052069943196503</v>
      </c>
      <c r="N151" s="9">
        <f t="shared" si="31"/>
        <v>-1.1936880973441144</v>
      </c>
      <c r="O151" s="9">
        <f t="shared" si="37"/>
        <v>-0.38604405021848931</v>
      </c>
      <c r="P151" s="9">
        <f t="shared" si="37"/>
        <v>11.639369580411444</v>
      </c>
      <c r="Q151" s="9">
        <f t="shared" si="37"/>
        <v>-12.988825587467279</v>
      </c>
    </row>
    <row r="152" spans="1:17" x14ac:dyDescent="0.35">
      <c r="A152" s="9">
        <v>149</v>
      </c>
      <c r="B152" s="9">
        <f t="shared" si="28"/>
        <v>1.5603243512829306</v>
      </c>
      <c r="C152" s="9">
        <f>'Graficas excel'!$N$3*(COS('Graficas excel'!$N$4*B152+'Graficas excel'!$N$5)+'Graficas excel'!$N$6)*COS(B152)+'Graficas excel'!$N$7</f>
        <v>13.061238972911317</v>
      </c>
      <c r="D152" s="11">
        <f>'Graficas excel'!$N$3*(COS('Graficas excel'!$N$4*B152+'Graficas excel'!$N$5)+'Graficas excel'!$N$6)*SIN(B152)+'Graficas excel'!$N$8</f>
        <v>30.347677383319699</v>
      </c>
      <c r="E152" s="9">
        <f t="shared" si="32"/>
        <v>2.3287437900767336</v>
      </c>
      <c r="F152" s="9">
        <f>C152/(2*'Graficas excel'!$N$9*COS(E152/2))</f>
        <v>0.82597574346555103</v>
      </c>
      <c r="G152" s="9">
        <f t="shared" si="33"/>
        <v>0.56370566008026768</v>
      </c>
      <c r="H152" s="9">
        <f t="shared" si="34"/>
        <v>1.1977307411845426</v>
      </c>
      <c r="I152" s="9">
        <f t="shared" si="29"/>
        <v>1.7632372656306381</v>
      </c>
      <c r="J152" s="9">
        <f t="shared" si="35"/>
        <v>101.0260536008232</v>
      </c>
      <c r="K152" s="9">
        <f t="shared" si="30"/>
        <v>0.28603278922919995</v>
      </c>
      <c r="L152" s="9">
        <f t="shared" si="36"/>
        <v>-4.0586303885646053</v>
      </c>
      <c r="M152" s="9">
        <f t="shared" si="36"/>
        <v>20.539358332439331</v>
      </c>
      <c r="N152" s="9">
        <f t="shared" si="31"/>
        <v>-1.1977307411845426</v>
      </c>
      <c r="O152" s="9">
        <f t="shared" si="37"/>
        <v>-0.26415685699769897</v>
      </c>
      <c r="P152" s="9">
        <f t="shared" si="37"/>
        <v>11.503350916930289</v>
      </c>
      <c r="Q152" s="9">
        <f t="shared" si="37"/>
        <v>-22.524269158511231</v>
      </c>
    </row>
    <row r="153" spans="1:17" x14ac:dyDescent="0.35">
      <c r="A153" s="9">
        <v>150</v>
      </c>
      <c r="B153" s="9">
        <f t="shared" si="28"/>
        <v>1.5707963267948963</v>
      </c>
      <c r="C153" s="9">
        <f>'Graficas excel'!$N$3*(COS('Graficas excel'!$N$4*B153+'Graficas excel'!$N$5)+'Graficas excel'!$N$6)*COS(B153)+'Graficas excel'!$N$7</f>
        <v>13.000000000000002</v>
      </c>
      <c r="D153" s="11">
        <f>'Graficas excel'!$N$3*(COS('Graficas excel'!$N$4*B153+'Graficas excel'!$N$5)+'Graficas excel'!$N$6)*SIN(B153)+'Graficas excel'!$N$8</f>
        <v>30.34</v>
      </c>
      <c r="E153" s="9">
        <f t="shared" si="32"/>
        <v>2.3319682026677908</v>
      </c>
      <c r="F153" s="9">
        <f>C153/(2*'Graficas excel'!$N$9*COS(E153/2))</f>
        <v>0.82519527991863839</v>
      </c>
      <c r="G153" s="9">
        <f t="shared" si="33"/>
        <v>0.56484754580329022</v>
      </c>
      <c r="H153" s="9">
        <f t="shared" si="34"/>
        <v>1.2004969853223402</v>
      </c>
      <c r="I153" s="9">
        <f t="shared" si="29"/>
        <v>1.7662325939950656</v>
      </c>
      <c r="J153" s="9">
        <f t="shared" si="35"/>
        <v>101.19767327436072</v>
      </c>
      <c r="K153" s="9">
        <f t="shared" si="30"/>
        <v>0.24353091118803044</v>
      </c>
      <c r="L153" s="9">
        <f t="shared" si="36"/>
        <v>-3.8435427310758064</v>
      </c>
      <c r="M153" s="9">
        <f t="shared" si="36"/>
        <v>22.719128047815712</v>
      </c>
      <c r="N153" s="9">
        <f t="shared" si="31"/>
        <v>-1.2004969853223404</v>
      </c>
      <c r="O153" s="9">
        <f t="shared" si="37"/>
        <v>-0.14369404789005363</v>
      </c>
      <c r="P153" s="9">
        <f t="shared" si="37"/>
        <v>11.267477321877429</v>
      </c>
      <c r="Q153" s="9">
        <f t="shared" si="37"/>
        <v>-31.861224103574781</v>
      </c>
    </row>
    <row r="154" spans="1:17" x14ac:dyDescent="0.35">
      <c r="A154" s="9">
        <v>151</v>
      </c>
      <c r="B154" s="9">
        <f t="shared" si="28"/>
        <v>1.5812683023068623</v>
      </c>
      <c r="C154" s="9">
        <f>'Graficas excel'!$N$3*(COS('Graficas excel'!$N$4*B154+'Graficas excel'!$N$5)+'Graficas excel'!$N$6)*COS(B154)+'Graficas excel'!$N$7</f>
        <v>12.938761027088685</v>
      </c>
      <c r="D154" s="11">
        <f>'Graficas excel'!$N$3*(COS('Graficas excel'!$N$4*B154+'Graficas excel'!$N$5)+'Graficas excel'!$N$6)*SIN(B154)+'Graficas excel'!$N$8</f>
        <v>30.347677383319699</v>
      </c>
      <c r="E154" s="9">
        <f t="shared" si="32"/>
        <v>2.3355639415938065</v>
      </c>
      <c r="F154" s="9">
        <f>C154/(2*'Graficas excel'!$N$9*COS(E154/2))</f>
        <v>0.82477006624504245</v>
      </c>
      <c r="G154" s="9">
        <f t="shared" si="33"/>
        <v>0.56546824652331118</v>
      </c>
      <c r="H154" s="9">
        <f t="shared" si="34"/>
        <v>1.2020017458730603</v>
      </c>
      <c r="I154" s="9">
        <f t="shared" si="29"/>
        <v>1.7687828437334334</v>
      </c>
      <c r="J154" s="9">
        <f t="shared" si="35"/>
        <v>101.34379182107355</v>
      </c>
      <c r="K154" s="9">
        <f t="shared" si="30"/>
        <v>0.20328142582900977</v>
      </c>
      <c r="L154" s="9">
        <f t="shared" si="36"/>
        <v>-3.6056285785058608</v>
      </c>
      <c r="M154" s="9">
        <f t="shared" si="36"/>
        <v>24.63832318694055</v>
      </c>
      <c r="N154" s="9">
        <f t="shared" si="31"/>
        <v>-1.2020017458730603</v>
      </c>
      <c r="O154" s="9">
        <f t="shared" si="37"/>
        <v>-2.5701301293721217E-2</v>
      </c>
      <c r="P154" s="9">
        <f t="shared" si="37"/>
        <v>10.933827363283534</v>
      </c>
      <c r="Q154" s="9">
        <f t="shared" si="37"/>
        <v>-40.985664076810345</v>
      </c>
    </row>
    <row r="155" spans="1:17" x14ac:dyDescent="0.35">
      <c r="A155" s="9">
        <v>152</v>
      </c>
      <c r="B155" s="9">
        <f t="shared" si="28"/>
        <v>1.5917402778188283</v>
      </c>
      <c r="C155" s="9">
        <f>'Graficas excel'!$N$3*(COS('Graficas excel'!$N$4*B155+'Graficas excel'!$N$5)+'Graficas excel'!$N$6)*COS(B155)+'Graficas excel'!$N$7</f>
        <v>12.877028110384696</v>
      </c>
      <c r="D155" s="11">
        <f>'Graficas excel'!$N$3*(COS('Graficas excel'!$N$4*B155+'Graficas excel'!$N$5)+'Graficas excel'!$N$6)*SIN(B155)+'Graficas excel'!$N$8</f>
        <v>30.370616697237022</v>
      </c>
      <c r="E155" s="9">
        <f t="shared" si="32"/>
        <v>2.3395523144226709</v>
      </c>
      <c r="F155" s="9">
        <f>C155/(2*'Graficas excel'!$N$9*COS(E155/2))</f>
        <v>0.82469396275456686</v>
      </c>
      <c r="G155" s="9">
        <f t="shared" si="33"/>
        <v>0.56557923211179617</v>
      </c>
      <c r="H155" s="9">
        <f t="shared" si="34"/>
        <v>1.2022708892708338</v>
      </c>
      <c r="I155" s="9">
        <f t="shared" si="29"/>
        <v>1.7709116018467523</v>
      </c>
      <c r="J155" s="9">
        <f t="shared" si="35"/>
        <v>101.46576067657095</v>
      </c>
      <c r="K155" s="9">
        <f t="shared" si="30"/>
        <v>0.1655233716496517</v>
      </c>
      <c r="L155" s="9">
        <f t="shared" si="36"/>
        <v>-3.3476166614363159</v>
      </c>
      <c r="M155" s="9">
        <f t="shared" si="36"/>
        <v>26.346235893905511</v>
      </c>
      <c r="N155" s="9">
        <f t="shared" si="31"/>
        <v>-1.2022708892708338</v>
      </c>
      <c r="O155" s="9">
        <f t="shared" si="37"/>
        <v>8.8797471106647458E-2</v>
      </c>
      <c r="P155" s="9">
        <f t="shared" si="37"/>
        <v>10.504626492729512</v>
      </c>
      <c r="Q155" s="9">
        <f t="shared" si="37"/>
        <v>-49.881958990268238</v>
      </c>
    </row>
    <row r="156" spans="1:17" x14ac:dyDescent="0.35">
      <c r="A156" s="9">
        <v>153</v>
      </c>
      <c r="B156" s="9">
        <f t="shared" si="28"/>
        <v>1.6022122533307943</v>
      </c>
      <c r="C156" s="9">
        <f>'Graficas excel'!$N$3*(COS('Graficas excel'!$N$4*B156+'Graficas excel'!$N$5)+'Graficas excel'!$N$6)*COS(B156)+'Graficas excel'!$N$7</f>
        <v>12.81431663310009</v>
      </c>
      <c r="D156" s="11">
        <f>'Graficas excel'!$N$3*(COS('Graficas excel'!$N$4*B156+'Graficas excel'!$N$5)+'Graficas excel'!$N$6)*SIN(B156)+'Graficas excel'!$N$8</f>
        <v>30.408540538789087</v>
      </c>
      <c r="E156" s="9">
        <f t="shared" si="32"/>
        <v>2.3439489127547706</v>
      </c>
      <c r="F156" s="9">
        <f>C156/(2*'Graficas excel'!$N$9*COS(E156/2))</f>
        <v>0.82495683541342202</v>
      </c>
      <c r="G156" s="9">
        <f t="shared" si="33"/>
        <v>0.56519573574530102</v>
      </c>
      <c r="H156" s="9">
        <f t="shared" si="34"/>
        <v>1.2013410043278805</v>
      </c>
      <c r="I156" s="9">
        <f t="shared" si="29"/>
        <v>1.7726449585413255</v>
      </c>
      <c r="J156" s="9">
        <f t="shared" si="35"/>
        <v>101.56507469956074</v>
      </c>
      <c r="K156" s="9">
        <f t="shared" si="30"/>
        <v>0.1304672119476413</v>
      </c>
      <c r="L156" s="9">
        <f t="shared" si="36"/>
        <v>-3.0717195243228583</v>
      </c>
      <c r="M156" s="9">
        <f t="shared" si="36"/>
        <v>27.891515441830357</v>
      </c>
      <c r="N156" s="9">
        <f t="shared" si="31"/>
        <v>-1.2013410043278805</v>
      </c>
      <c r="O156" s="9">
        <f t="shared" si="37"/>
        <v>0.19880166250085995</v>
      </c>
      <c r="P156" s="9">
        <f t="shared" si="37"/>
        <v>9.9822638396945322</v>
      </c>
      <c r="Q156" s="9">
        <f t="shared" si="37"/>
        <v>-58.531373768656934</v>
      </c>
    </row>
    <row r="157" spans="1:17" x14ac:dyDescent="0.35">
      <c r="A157" s="9">
        <v>154</v>
      </c>
      <c r="B157" s="9">
        <f t="shared" si="28"/>
        <v>1.6126842288427603</v>
      </c>
      <c r="C157" s="9">
        <f>'Graficas excel'!$N$3*(COS('Graficas excel'!$N$4*B157+'Graficas excel'!$N$5)+'Graficas excel'!$N$6)*COS(B157)+'Graficas excel'!$N$7</f>
        <v>12.750160485122027</v>
      </c>
      <c r="D157" s="11">
        <f>'Graficas excel'!$N$3*(COS('Graficas excel'!$N$4*B157+'Graficas excel'!$N$5)+'Graficas excel'!$N$6)*SIN(B157)+'Graficas excel'!$N$8</f>
        <v>30.460990240048467</v>
      </c>
      <c r="E157" s="9">
        <f t="shared" si="32"/>
        <v>2.3487632577934781</v>
      </c>
      <c r="F157" s="9">
        <f>C157/(2*'Graficas excel'!$N$9*COS(E157/2))</f>
        <v>0.82554471365906923</v>
      </c>
      <c r="G157" s="9">
        <f t="shared" si="33"/>
        <v>0.56433671309738953</v>
      </c>
      <c r="H157" s="9">
        <f t="shared" si="34"/>
        <v>1.1992591581864331</v>
      </c>
      <c r="I157" s="9">
        <f t="shared" si="29"/>
        <v>1.7740112079899557</v>
      </c>
      <c r="J157" s="9">
        <f t="shared" si="35"/>
        <v>101.64335502672932</v>
      </c>
      <c r="K157" s="9">
        <f t="shared" si="30"/>
        <v>9.8300240309304551E-2</v>
      </c>
      <c r="L157" s="9">
        <f t="shared" si="36"/>
        <v>-2.7796402576243899</v>
      </c>
      <c r="M157" s="9">
        <f t="shared" si="36"/>
        <v>29.31908381689513</v>
      </c>
      <c r="N157" s="9">
        <f t="shared" si="31"/>
        <v>-1.1992591581864334</v>
      </c>
      <c r="O157" s="9">
        <f t="shared" si="37"/>
        <v>0.30333568498412455</v>
      </c>
      <c r="P157" s="9">
        <f t="shared" si="37"/>
        <v>9.3693247269074291</v>
      </c>
      <c r="Q157" s="9">
        <f t="shared" si="37"/>
        <v>-66.910236234258235</v>
      </c>
    </row>
    <row r="158" spans="1:17" x14ac:dyDescent="0.35">
      <c r="A158" s="9">
        <v>155</v>
      </c>
      <c r="B158" s="9">
        <f t="shared" si="28"/>
        <v>1.6231562043547263</v>
      </c>
      <c r="C158" s="9">
        <f>'Graficas excel'!$N$3*(COS('Graficas excel'!$N$4*B158+'Graficas excel'!$N$5)+'Graficas excel'!$N$6)*COS(B158)+'Graficas excel'!$N$7</f>
        <v>12.684120950177611</v>
      </c>
      <c r="D158" s="11">
        <f>'Graficas excel'!$N$3*(COS('Graficas excel'!$N$4*B158+'Graficas excel'!$N$5)+'Graficas excel'!$N$6)*SIN(B158)+'Graficas excel'!$N$8</f>
        <v>30.527331326450721</v>
      </c>
      <c r="E158" s="9">
        <f t="shared" si="32"/>
        <v>2.353998577077216</v>
      </c>
      <c r="F158" s="9">
        <f>C158/(2*'Graficas excel'!$N$9*COS(E158/2))</f>
        <v>0.82643998655136575</v>
      </c>
      <c r="G158" s="9">
        <f t="shared" si="33"/>
        <v>0.56302482061537784</v>
      </c>
      <c r="H158" s="9">
        <f t="shared" si="34"/>
        <v>1.1960826343213742</v>
      </c>
      <c r="I158" s="9">
        <f t="shared" si="29"/>
        <v>1.7750406056992951</v>
      </c>
      <c r="J158" s="9">
        <f t="shared" si="35"/>
        <v>101.70233517091491</v>
      </c>
      <c r="K158" s="9">
        <f t="shared" si="30"/>
        <v>6.9191915599387144E-2</v>
      </c>
      <c r="L158" s="9">
        <f t="shared" si="36"/>
        <v>-2.4726115298605862</v>
      </c>
      <c r="M158" s="9">
        <f t="shared" si="36"/>
        <v>30.667101062547474</v>
      </c>
      <c r="N158" s="9">
        <f t="shared" si="31"/>
        <v>-1.1960826343213742</v>
      </c>
      <c r="O158" s="9">
        <f t="shared" si="37"/>
        <v>0.40145102408795647</v>
      </c>
      <c r="P158" s="9">
        <f t="shared" si="37"/>
        <v>8.6686423715624183</v>
      </c>
      <c r="Q158" s="9">
        <f t="shared" si="37"/>
        <v>-74.9878068669979</v>
      </c>
    </row>
    <row r="159" spans="1:17" x14ac:dyDescent="0.35">
      <c r="A159" s="9">
        <v>156</v>
      </c>
      <c r="B159" s="9">
        <f t="shared" si="28"/>
        <v>1.6336281798666923</v>
      </c>
      <c r="C159" s="9">
        <f>'Graficas excel'!$N$3*(COS('Graficas excel'!$N$4*B159+'Graficas excel'!$N$5)+'Graficas excel'!$N$6)*COS(B159)+'Graficas excel'!$N$7</f>
        <v>12.615795159617889</v>
      </c>
      <c r="D159" s="11">
        <f>'Graficas excel'!$N$3*(COS('Graficas excel'!$N$4*B159+'Graficas excel'!$N$5)+'Graficas excel'!$N$6)*SIN(B159)+'Graficas excel'!$N$8</f>
        <v>30.606761064683585</v>
      </c>
      <c r="E159" s="9">
        <f t="shared" si="32"/>
        <v>2.3596517144622844</v>
      </c>
      <c r="F159" s="9">
        <f>C159/(2*'Graficas excel'!$N$9*COS(E159/2))</f>
        <v>0.8276216339533079</v>
      </c>
      <c r="G159" s="9">
        <f t="shared" si="33"/>
        <v>0.56128640729351076</v>
      </c>
      <c r="H159" s="9">
        <f t="shared" si="34"/>
        <v>1.1918786490278717</v>
      </c>
      <c r="I159" s="9">
        <f t="shared" si="29"/>
        <v>1.7757651817450779</v>
      </c>
      <c r="J159" s="9">
        <f t="shared" si="35"/>
        <v>101.74385032027455</v>
      </c>
      <c r="K159" s="9">
        <f t="shared" si="30"/>
        <v>4.3298788208082355E-2</v>
      </c>
      <c r="L159" s="9">
        <f t="shared" si="36"/>
        <v>-2.1514663985106033</v>
      </c>
      <c r="M159" s="9">
        <f t="shared" si="36"/>
        <v>31.964115755850475</v>
      </c>
      <c r="N159" s="9">
        <f t="shared" si="31"/>
        <v>-1.1918786490278714</v>
      </c>
      <c r="O159" s="9">
        <f t="shared" si="37"/>
        <v>0.49222883472494877</v>
      </c>
      <c r="P159" s="9">
        <f t="shared" si="37"/>
        <v>7.8833718943551823</v>
      </c>
      <c r="Q159" s="9">
        <f t="shared" si="37"/>
        <v>-82.723914746663638</v>
      </c>
    </row>
    <row r="160" spans="1:17" x14ac:dyDescent="0.35">
      <c r="A160" s="9">
        <v>157</v>
      </c>
      <c r="B160" s="9">
        <f t="shared" si="28"/>
        <v>1.6441001553786583</v>
      </c>
      <c r="C160" s="9">
        <f>'Graficas excel'!$N$3*(COS('Graficas excel'!$N$4*B160+'Graficas excel'!$N$5)+'Graficas excel'!$N$6)*COS(B160)+'Graficas excel'!$N$7</f>
        <v>12.544823978313421</v>
      </c>
      <c r="D160" s="11">
        <f>'Graficas excel'!$N$3*(COS('Graficas excel'!$N$4*B160+'Graficas excel'!$N$5)+'Graficas excel'!$N$6)*SIN(B160)+'Graficas excel'!$N$8</f>
        <v>30.698318007778894</v>
      </c>
      <c r="E160" s="9">
        <f t="shared" si="32"/>
        <v>2.3657131704654333</v>
      </c>
      <c r="F160" s="9">
        <f>C160/(2*'Graficas excel'!$N$9*COS(E160/2))</f>
        <v>0.82906548940418034</v>
      </c>
      <c r="G160" s="9">
        <f t="shared" si="33"/>
        <v>0.55915151281115838</v>
      </c>
      <c r="H160" s="9">
        <f t="shared" si="34"/>
        <v>1.186724040724348</v>
      </c>
      <c r="I160" s="9">
        <f t="shared" si="29"/>
        <v>1.7762186055948908</v>
      </c>
      <c r="J160" s="9">
        <f t="shared" si="35"/>
        <v>101.76982959319939</v>
      </c>
      <c r="K160" s="9">
        <f t="shared" si="30"/>
        <v>2.0768684768061686E-2</v>
      </c>
      <c r="L160" s="9">
        <f t="shared" si="36"/>
        <v>-1.8167389610536913</v>
      </c>
      <c r="M160" s="9">
        <f t="shared" si="36"/>
        <v>33.226523593704982</v>
      </c>
      <c r="N160" s="9">
        <f t="shared" si="31"/>
        <v>-1.1867240407243482</v>
      </c>
      <c r="O160" s="9">
        <f t="shared" si="37"/>
        <v>0.57478331215435707</v>
      </c>
      <c r="P160" s="9">
        <f t="shared" si="37"/>
        <v>7.0170890848741596</v>
      </c>
      <c r="Q160" s="9">
        <f t="shared" si="37"/>
        <v>-90.066459778475078</v>
      </c>
    </row>
    <row r="161" spans="1:17" x14ac:dyDescent="0.35">
      <c r="A161" s="9">
        <v>158</v>
      </c>
      <c r="B161" s="9">
        <f t="shared" si="28"/>
        <v>1.6545721308906243</v>
      </c>
      <c r="C161" s="9">
        <f>'Graficas excel'!$N$3*(COS('Graficas excel'!$N$4*B161+'Graficas excel'!$N$5)+'Graficas excel'!$N$6)*COS(B161)+'Graficas excel'!$N$7</f>
        <v>12.470899196503819</v>
      </c>
      <c r="D161" s="11">
        <f>'Graficas excel'!$N$3*(COS('Graficas excel'!$N$4*B161+'Graficas excel'!$N$5)+'Graficas excel'!$N$6)*SIN(B161)+'Graficas excel'!$N$8</f>
        <v>30.800893420654212</v>
      </c>
      <c r="E161" s="9">
        <f t="shared" si="32"/>
        <v>2.3721672655516142</v>
      </c>
      <c r="F161" s="9">
        <f>C161/(2*'Graficas excel'!$N$9*COS(E161/2))</f>
        <v>0.83074453138429538</v>
      </c>
      <c r="G161" s="9">
        <f t="shared" si="33"/>
        <v>0.55665386334335942</v>
      </c>
      <c r="H161" s="9">
        <f t="shared" si="34"/>
        <v>1.1807049239547813</v>
      </c>
      <c r="I161" s="9">
        <f t="shared" si="29"/>
        <v>1.7764360947531976</v>
      </c>
      <c r="J161" s="9">
        <f t="shared" si="35"/>
        <v>101.78229080406022</v>
      </c>
      <c r="K161" s="9">
        <f t="shared" si="30"/>
        <v>1.7438388562729219E-3</v>
      </c>
      <c r="L161" s="9">
        <f t="shared" si="36"/>
        <v>-1.4687916196326529</v>
      </c>
      <c r="M161" s="9">
        <f t="shared" si="36"/>
        <v>34.456445043521242</v>
      </c>
      <c r="N161" s="9">
        <f t="shared" si="31"/>
        <v>-1.1807049239547811</v>
      </c>
      <c r="O161" s="9">
        <f t="shared" si="37"/>
        <v>0.64826609721644302</v>
      </c>
      <c r="P161" s="9">
        <f t="shared" si="37"/>
        <v>6.0739153236245</v>
      </c>
      <c r="Q161" s="9">
        <f t="shared" si="37"/>
        <v>-96.948923457579099</v>
      </c>
    </row>
    <row r="162" spans="1:17" x14ac:dyDescent="0.35">
      <c r="A162" s="9">
        <v>159</v>
      </c>
      <c r="B162" s="9">
        <f t="shared" si="28"/>
        <v>1.6650441064025903</v>
      </c>
      <c r="C162" s="9">
        <f>'Graficas excel'!$N$3*(COS('Graficas excel'!$N$4*B162+'Graficas excel'!$N$5)+'Graficas excel'!$N$6)*COS(B162)+'Graficas excel'!$N$7</f>
        <v>12.39376991165749</v>
      </c>
      <c r="D162" s="11">
        <f>'Graficas excel'!$N$3*(COS('Graficas excel'!$N$4*B162+'Graficas excel'!$N$5)+'Graficas excel'!$N$6)*SIN(B162)+'Graficas excel'!$N$8</f>
        <v>30.913244446418446</v>
      </c>
      <c r="E162" s="9">
        <f t="shared" si="32"/>
        <v>2.3789924151225019</v>
      </c>
      <c r="F162" s="9">
        <f>C162/(2*'Graficas excel'!$N$9*COS(E162/2))</f>
        <v>0.83262919974437288</v>
      </c>
      <c r="G162" s="9">
        <f t="shared" si="33"/>
        <v>0.55383085480410466</v>
      </c>
      <c r="H162" s="9">
        <f t="shared" si="34"/>
        <v>1.1739162972594928</v>
      </c>
      <c r="I162" s="9">
        <f t="shared" si="29"/>
        <v>1.7764543561909973</v>
      </c>
      <c r="J162" s="9">
        <f t="shared" si="35"/>
        <v>101.783337107374</v>
      </c>
      <c r="K162" s="9">
        <f t="shared" si="30"/>
        <v>-1.3637311016701063E-2</v>
      </c>
      <c r="L162" s="9">
        <f t="shared" si="36"/>
        <v>-1.107964570907497</v>
      </c>
      <c r="M162" s="9">
        <f t="shared" si="36"/>
        <v>35.640125715122849</v>
      </c>
      <c r="N162" s="9">
        <f t="shared" si="31"/>
        <v>-1.1739162972594928</v>
      </c>
      <c r="O162" s="9">
        <f t="shared" si="37"/>
        <v>0.71187198974719368</v>
      </c>
      <c r="P162" s="9">
        <f t="shared" si="37"/>
        <v>5.0586685712652679</v>
      </c>
      <c r="Q162" s="9">
        <f t="shared" si="37"/>
        <v>-103.28808082590135</v>
      </c>
    </row>
    <row r="163" spans="1:17" x14ac:dyDescent="0.35">
      <c r="A163" s="9">
        <v>160</v>
      </c>
      <c r="B163" s="9">
        <f t="shared" si="28"/>
        <v>1.6755160819145563</v>
      </c>
      <c r="C163" s="9">
        <f>'Graficas excel'!$N$3*(COS('Graficas excel'!$N$4*B163+'Graficas excel'!$N$5)+'Graficas excel'!$N$6)*COS(B163)+'Graficas excel'!$N$7</f>
        <v>12.313247996331517</v>
      </c>
      <c r="D163" s="11">
        <f>'Graficas excel'!$N$3*(COS('Graficas excel'!$N$4*B163+'Graficas excel'!$N$5)+'Graficas excel'!$N$6)*SIN(B163)+'Graficas excel'!$N$8</f>
        <v>31.034008852569553</v>
      </c>
      <c r="E163" s="9">
        <f t="shared" si="32"/>
        <v>2.3861615019927571</v>
      </c>
      <c r="F163" s="9">
        <f>C163/(2*'Graficas excel'!$N$9*COS(E163/2))</f>
        <v>0.83468773415591158</v>
      </c>
      <c r="G163" s="9">
        <f t="shared" si="33"/>
        <v>0.55072351180031376</v>
      </c>
      <c r="H163" s="9">
        <f t="shared" si="34"/>
        <v>1.1664615912152057</v>
      </c>
      <c r="I163" s="9">
        <f t="shared" si="29"/>
        <v>1.7763115466039814</v>
      </c>
      <c r="J163" s="9">
        <f t="shared" si="35"/>
        <v>101.77515472076398</v>
      </c>
      <c r="K163" s="9">
        <f t="shared" si="30"/>
        <v>-2.5239888871370263E-2</v>
      </c>
      <c r="L163" s="9">
        <f t="shared" si="36"/>
        <v>-0.73474204717534164</v>
      </c>
      <c r="M163" s="9">
        <f t="shared" si="36"/>
        <v>36.746964067200416</v>
      </c>
      <c r="N163" s="9">
        <f t="shared" si="31"/>
        <v>-1.1664615912152057</v>
      </c>
      <c r="O163" s="9">
        <f t="shared" si="37"/>
        <v>0.76484624314863547</v>
      </c>
      <c r="P163" s="9">
        <f t="shared" si="37"/>
        <v>3.9770383181784665</v>
      </c>
      <c r="Q163" s="9">
        <f t="shared" si="37"/>
        <v>-108.98216595675484</v>
      </c>
    </row>
    <row r="164" spans="1:17" x14ac:dyDescent="0.35">
      <c r="A164" s="9">
        <v>161</v>
      </c>
      <c r="B164" s="9">
        <f t="shared" si="28"/>
        <v>1.6859880574265222</v>
      </c>
      <c r="C164" s="9">
        <f>'Graficas excel'!$N$3*(COS('Graficas excel'!$N$4*B164+'Graficas excel'!$N$5)+'Graficas excel'!$N$6)*COS(B164)+'Graficas excel'!$N$7</f>
        <v>12.229212561506078</v>
      </c>
      <c r="D164" s="11">
        <f>'Graficas excel'!$N$3*(COS('Graficas excel'!$N$4*B164+'Graficas excel'!$N$5)+'Graficas excel'!$N$6)*SIN(B164)+'Graficas excel'!$N$8</f>
        <v>31.161721177038178</v>
      </c>
      <c r="E164" s="9">
        <f t="shared" si="32"/>
        <v>2.3936423301250573</v>
      </c>
      <c r="F164" s="9">
        <f>C164/(2*'Graficas excel'!$N$9*COS(E164/2))</f>
        <v>0.83688653150754544</v>
      </c>
      <c r="G164" s="9">
        <f t="shared" si="33"/>
        <v>0.54737640922976405</v>
      </c>
      <c r="H164" s="9">
        <f t="shared" si="34"/>
        <v>1.158452140086534</v>
      </c>
      <c r="I164" s="9">
        <f t="shared" si="29"/>
        <v>1.7760472351057957</v>
      </c>
      <c r="J164" s="9">
        <f t="shared" si="35"/>
        <v>101.76001078744115</v>
      </c>
      <c r="K164" s="9">
        <f t="shared" si="30"/>
        <v>-3.293408959700219E-2</v>
      </c>
      <c r="L164" s="9">
        <f t="shared" si="36"/>
        <v>-0.34992873932452523</v>
      </c>
      <c r="M164" s="9">
        <f t="shared" si="36"/>
        <v>37.729280583756413</v>
      </c>
      <c r="N164" s="9">
        <f t="shared" si="31"/>
        <v>-1.158452140086534</v>
      </c>
      <c r="O164" s="9">
        <f t="shared" si="37"/>
        <v>0.80649369102675073</v>
      </c>
      <c r="P164" s="9">
        <f t="shared" si="37"/>
        <v>2.8357797450383178</v>
      </c>
      <c r="Q164" s="9">
        <f t="shared" si="37"/>
        <v>-113.90980886028261</v>
      </c>
    </row>
    <row r="165" spans="1:17" x14ac:dyDescent="0.35">
      <c r="A165" s="9">
        <v>162</v>
      </c>
      <c r="B165" s="9">
        <f t="shared" si="28"/>
        <v>1.6964600329384882</v>
      </c>
      <c r="C165" s="9">
        <f>'Graficas excel'!$N$3*(COS('Graficas excel'!$N$4*B165+'Graficas excel'!$N$5)+'Graficas excel'!$N$6)*COS(B165)+'Graficas excel'!$N$7</f>
        <v>12.141613339712329</v>
      </c>
      <c r="D165" s="11">
        <f>'Graficas excel'!$N$3*(COS('Graficas excel'!$N$4*B165+'Graficas excel'!$N$5)+'Graficas excel'!$N$6)*SIN(B165)+'Graficas excel'!$N$8</f>
        <v>31.294830077105605</v>
      </c>
      <c r="E165" s="9">
        <f t="shared" si="32"/>
        <v>2.4013981423485071</v>
      </c>
      <c r="F165" s="9">
        <f>C165/(2*'Graficas excel'!$N$9*COS(E165/2))</f>
        <v>0.83919051920809151</v>
      </c>
      <c r="G165" s="9">
        <f t="shared" si="33"/>
        <v>0.54383754235180726</v>
      </c>
      <c r="H165" s="9">
        <f t="shared" si="34"/>
        <v>1.1500065579035468</v>
      </c>
      <c r="I165" s="9">
        <f t="shared" si="29"/>
        <v>1.775702350126027</v>
      </c>
      <c r="J165" s="9">
        <f t="shared" si="35"/>
        <v>101.74025033368295</v>
      </c>
      <c r="K165" s="9">
        <f t="shared" si="30"/>
        <v>-3.6598534786141744E-2</v>
      </c>
      <c r="L165" s="9">
        <f t="shared" si="36"/>
        <v>4.5171363032665265E-2</v>
      </c>
      <c r="M165" s="9">
        <f t="shared" si="36"/>
        <v>38.522958704956991</v>
      </c>
      <c r="N165" s="9">
        <f t="shared" si="31"/>
        <v>-1.1500065579035468</v>
      </c>
      <c r="O165" s="9">
        <f t="shared" si="37"/>
        <v>0.83618990707412111</v>
      </c>
      <c r="P165" s="9">
        <f t="shared" si="37"/>
        <v>1.6429190160807132</v>
      </c>
      <c r="Q165" s="9">
        <f t="shared" si="37"/>
        <v>-117.93012666672219</v>
      </c>
    </row>
    <row r="166" spans="1:17" x14ac:dyDescent="0.35">
      <c r="A166" s="9">
        <v>163</v>
      </c>
      <c r="B166" s="9">
        <f t="shared" si="28"/>
        <v>1.7069320084504542</v>
      </c>
      <c r="C166" s="9">
        <f>'Graficas excel'!$N$3*(COS('Graficas excel'!$N$4*B166+'Graficas excel'!$N$5)+'Graficas excel'!$N$6)*COS(B166)+'Graficas excel'!$N$7</f>
        <v>12.050472928266849</v>
      </c>
      <c r="D166" s="11">
        <f>'Graficas excel'!$N$3*(COS('Graficas excel'!$N$4*B166+'Graficas excel'!$N$5)+'Graficas excel'!$N$6)*SIN(B166)+'Graficas excel'!$N$8</f>
        <v>31.431716669759304</v>
      </c>
      <c r="E166" s="9">
        <f t="shared" si="32"/>
        <v>2.4093881846586318</v>
      </c>
      <c r="F166" s="9">
        <f>C166/(2*'Graficas excel'!$N$9*COS(E166/2))</f>
        <v>0.84156354134837819</v>
      </c>
      <c r="G166" s="9">
        <f t="shared" si="33"/>
        <v>0.5401581304332802</v>
      </c>
      <c r="H166" s="9">
        <f t="shared" si="34"/>
        <v>1.1412499976733135</v>
      </c>
      <c r="I166" s="9">
        <f t="shared" si="29"/>
        <v>1.7753190911659726</v>
      </c>
      <c r="J166" s="9">
        <f t="shared" si="35"/>
        <v>101.71829121281127</v>
      </c>
      <c r="K166" s="9">
        <f t="shared" si="30"/>
        <v>-3.6125501378621548E-2</v>
      </c>
      <c r="L166" s="9">
        <f t="shared" si="36"/>
        <v>0.44858284323945147</v>
      </c>
      <c r="M166" s="9">
        <f t="shared" si="36"/>
        <v>39.049104070686532</v>
      </c>
      <c r="N166" s="9">
        <f t="shared" si="31"/>
        <v>-1.1412499976733135</v>
      </c>
      <c r="O166" s="9">
        <f t="shared" si="37"/>
        <v>0.85339451477866157</v>
      </c>
      <c r="P166" s="9">
        <f t="shared" si="37"/>
        <v>0.40795761750375265</v>
      </c>
      <c r="Q166" s="9">
        <f t="shared" si="37"/>
        <v>-120.88440334372078</v>
      </c>
    </row>
    <row r="167" spans="1:17" x14ac:dyDescent="0.35">
      <c r="A167" s="9">
        <v>164</v>
      </c>
      <c r="B167" s="9">
        <f t="shared" si="28"/>
        <v>1.71740398396242</v>
      </c>
      <c r="C167" s="9">
        <f>'Graficas excel'!$N$3*(COS('Graficas excel'!$N$4*B167+'Graficas excel'!$N$5)+'Graficas excel'!$N$6)*COS(B167)+'Graficas excel'!$N$7</f>
        <v>11.955887849842664</v>
      </c>
      <c r="D167" s="11">
        <f>'Graficas excel'!$N$3*(COS('Graficas excel'!$N$4*B167+'Graficas excel'!$N$5)+'Graficas excel'!$N$6)*SIN(B167)+'Graficas excel'!$N$8</f>
        <v>31.570713640221783</v>
      </c>
      <c r="E167" s="9">
        <f t="shared" si="32"/>
        <v>2.4175683003878512</v>
      </c>
      <c r="F167" s="9">
        <f>C167/(2*'Graficas excel'!$N$9*COS(E167/2))</f>
        <v>0.84396875461672938</v>
      </c>
      <c r="G167" s="9">
        <f t="shared" si="33"/>
        <v>0.53639233890006932</v>
      </c>
      <c r="H167" s="9">
        <f t="shared" si="34"/>
        <v>1.132313271212505</v>
      </c>
      <c r="I167" s="9">
        <f t="shared" si="29"/>
        <v>1.7749407858001782</v>
      </c>
      <c r="J167" s="9">
        <f t="shared" si="35"/>
        <v>101.6966159119841</v>
      </c>
      <c r="K167" s="9">
        <f t="shared" si="30"/>
        <v>-3.142795282912994E-2</v>
      </c>
      <c r="L167" s="9">
        <f t="shared" si="36"/>
        <v>0.85750410483189177</v>
      </c>
      <c r="M167" s="9">
        <f t="shared" si="36"/>
        <v>39.216874674715314</v>
      </c>
      <c r="N167" s="9">
        <f t="shared" si="31"/>
        <v>-1.1323132712125052</v>
      </c>
      <c r="O167" s="9">
        <f t="shared" si="37"/>
        <v>0.85766663695908085</v>
      </c>
      <c r="P167" s="9">
        <f t="shared" si="37"/>
        <v>-0.85794089409030938</v>
      </c>
      <c r="Q167" s="9">
        <f t="shared" si="37"/>
        <v>-122.59980969842445</v>
      </c>
    </row>
    <row r="168" spans="1:17" x14ac:dyDescent="0.35">
      <c r="A168" s="9">
        <v>165</v>
      </c>
      <c r="B168" s="9">
        <f t="shared" si="28"/>
        <v>1.727875959474386</v>
      </c>
      <c r="C168" s="9">
        <f>'Graficas excel'!$N$3*(COS('Graficas excel'!$N$4*B168+'Graficas excel'!$N$5)+'Graficas excel'!$N$6)*COS(B168)+'Graficas excel'!$N$7</f>
        <v>11.858028405206317</v>
      </c>
      <c r="D168" s="11">
        <f>'Graficas excel'!$N$3*(COS('Graficas excel'!$N$4*B168+'Graficas excel'!$N$5)+'Graficas excel'!$N$6)*SIN(B168)+'Graficas excel'!$N$8</f>
        <v>31.710124886344502</v>
      </c>
      <c r="E168" s="9">
        <f t="shared" si="32"/>
        <v>2.4258915389026812</v>
      </c>
      <c r="F168" s="9">
        <f>C168/(2*'Graficas excel'!$N$9*COS(E168/2))</f>
        <v>0.84636903075957515</v>
      </c>
      <c r="G168" s="9">
        <f t="shared" si="33"/>
        <v>0.5325969055215185</v>
      </c>
      <c r="H168" s="9">
        <f t="shared" si="34"/>
        <v>1.1233318071928393</v>
      </c>
      <c r="I168" s="9">
        <f t="shared" si="29"/>
        <v>1.7746116730477604</v>
      </c>
      <c r="J168" s="9">
        <f t="shared" si="35"/>
        <v>101.67775914028661</v>
      </c>
      <c r="K168" s="9">
        <f t="shared" si="30"/>
        <v>-2.2448190841920065E-2</v>
      </c>
      <c r="L168" s="9">
        <f t="shared" si="36"/>
        <v>1.2681822560813492</v>
      </c>
      <c r="M168" s="9">
        <f t="shared" si="36"/>
        <v>38.927616652549773</v>
      </c>
      <c r="N168" s="9">
        <f t="shared" si="31"/>
        <v>-1.1233318071928395</v>
      </c>
      <c r="O168" s="9">
        <f t="shared" si="37"/>
        <v>0.84868230092545294</v>
      </c>
      <c r="P168" s="9">
        <f t="shared" si="37"/>
        <v>-2.1418030990238992</v>
      </c>
      <c r="Q168" s="9">
        <f t="shared" si="37"/>
        <v>-122.89557442334217</v>
      </c>
    </row>
    <row r="169" spans="1:17" x14ac:dyDescent="0.35">
      <c r="A169" s="9">
        <v>166</v>
      </c>
      <c r="B169" s="9">
        <f t="shared" si="28"/>
        <v>1.738347934986352</v>
      </c>
      <c r="C169" s="9">
        <f>'Graficas excel'!$N$3*(COS('Graficas excel'!$N$4*B169+'Graficas excel'!$N$5)+'Graficas excel'!$N$6)*COS(B169)+'Graficas excel'!$N$7</f>
        <v>11.757137310982108</v>
      </c>
      <c r="D169" s="11">
        <f>'Graficas excel'!$N$3*(COS('Graficas excel'!$N$4*B169+'Graficas excel'!$N$5)+'Graficas excel'!$N$6)*SIN(B169)+'Graficas excel'!$N$8</f>
        <v>31.84824546040743</v>
      </c>
      <c r="E169" s="9">
        <f t="shared" si="32"/>
        <v>2.4343087653658424</v>
      </c>
      <c r="F169" s="9">
        <f>C169/(2*'Graficas excel'!$N$9*COS(E169/2))</f>
        <v>0.84872736223700296</v>
      </c>
      <c r="G169" s="9">
        <f t="shared" si="33"/>
        <v>0.52883065776316251</v>
      </c>
      <c r="H169" s="9">
        <f t="shared" si="34"/>
        <v>1.1144444269201093</v>
      </c>
      <c r="I169" s="9">
        <f t="shared" si="29"/>
        <v>1.7743765961429758</v>
      </c>
      <c r="J169" s="9">
        <f t="shared" si="35"/>
        <v>101.66429022578146</v>
      </c>
      <c r="K169" s="9">
        <f t="shared" si="30"/>
        <v>-9.1678173115264106E-3</v>
      </c>
      <c r="L169" s="9">
        <f t="shared" si="36"/>
        <v>1.6758313044060493</v>
      </c>
      <c r="M169" s="9">
        <f t="shared" si="36"/>
        <v>38.080382875394662</v>
      </c>
      <c r="N169" s="9">
        <f t="shared" si="31"/>
        <v>-1.1144444269201093</v>
      </c>
      <c r="O169" s="9">
        <f t="shared" si="37"/>
        <v>0.82625339132102182</v>
      </c>
      <c r="P169" s="9">
        <f t="shared" si="37"/>
        <v>-3.4287625449141306</v>
      </c>
      <c r="Q169" s="9">
        <f t="shared" si="37"/>
        <v>-121.59188807633775</v>
      </c>
    </row>
    <row r="170" spans="1:17" x14ac:dyDescent="0.35">
      <c r="A170" s="9">
        <v>167</v>
      </c>
      <c r="B170" s="9">
        <f t="shared" si="28"/>
        <v>1.748819910498318</v>
      </c>
      <c r="C170" s="9">
        <f>'Graficas excel'!$N$3*(COS('Graficas excel'!$N$4*B170+'Graficas excel'!$N$5)+'Graficas excel'!$N$6)*COS(B170)+'Graficas excel'!$N$7</f>
        <v>11.653527133511357</v>
      </c>
      <c r="D170" s="11">
        <f>'Graficas excel'!$N$3*(COS('Graficas excel'!$N$4*B170+'Graficas excel'!$N$5)+'Graficas excel'!$N$6)*SIN(B170)+'Graficas excel'!$N$8</f>
        <v>31.983381566679981</v>
      </c>
      <c r="E170" s="9">
        <f t="shared" si="32"/>
        <v>2.442769260329666</v>
      </c>
      <c r="F170" s="9">
        <f>C170/(2*'Graficas excel'!$N$9*COS(E170/2))</f>
        <v>0.85100726755538403</v>
      </c>
      <c r="G170" s="9">
        <f t="shared" si="33"/>
        <v>0.52515391131354916</v>
      </c>
      <c r="H170" s="9">
        <f t="shared" si="34"/>
        <v>1.1057919216395167</v>
      </c>
      <c r="I170" s="9">
        <f t="shared" si="29"/>
        <v>1.7742805909845913</v>
      </c>
      <c r="J170" s="9">
        <f t="shared" si="35"/>
        <v>101.65878953539455</v>
      </c>
      <c r="K170" s="9">
        <f t="shared" si="30"/>
        <v>8.3814470703997383E-3</v>
      </c>
      <c r="L170" s="9">
        <f t="shared" si="36"/>
        <v>2.0746081413634707</v>
      </c>
      <c r="M170" s="9">
        <f t="shared" si="36"/>
        <v>36.578800828163715</v>
      </c>
      <c r="N170" s="9">
        <f t="shared" si="31"/>
        <v>-1.1057919216395167</v>
      </c>
      <c r="O170" s="9">
        <f t="shared" si="37"/>
        <v>0.79034747391433491</v>
      </c>
      <c r="P170" s="9">
        <f t="shared" si="37"/>
        <v>-4.7020698193032473</v>
      </c>
      <c r="Q170" s="9">
        <f t="shared" si="37"/>
        <v>-118.52158152617689</v>
      </c>
    </row>
    <row r="171" spans="1:17" x14ac:dyDescent="0.35">
      <c r="A171" s="9">
        <v>168</v>
      </c>
      <c r="B171" s="9">
        <f t="shared" si="28"/>
        <v>1.759291886010284</v>
      </c>
      <c r="C171" s="9">
        <f>'Graficas excel'!$N$3*(COS('Graficas excel'!$N$4*B171+'Graficas excel'!$N$5)+'Graficas excel'!$N$6)*COS(B171)+'Graficas excel'!$N$7</f>
        <v>11.547576547996664</v>
      </c>
      <c r="D171" s="11">
        <f>'Graficas excel'!$N$3*(COS('Graficas excel'!$N$4*B171+'Graficas excel'!$N$5)+'Graficas excel'!$N$6)*SIN(B171)+'Graficas excel'!$N$8</f>
        <v>32.113870372915621</v>
      </c>
      <c r="E171" s="9">
        <f t="shared" si="32"/>
        <v>2.4512213003393932</v>
      </c>
      <c r="F171" s="9">
        <f>C171/(2*'Graficas excel'!$N$9*COS(E171/2))</f>
        <v>0.85317319258030411</v>
      </c>
      <c r="G171" s="9">
        <f t="shared" si="33"/>
        <v>0.52162774414550783</v>
      </c>
      <c r="H171" s="9">
        <f t="shared" si="34"/>
        <v>1.0975154222467418</v>
      </c>
      <c r="I171" s="9">
        <f t="shared" si="29"/>
        <v>1.7743683612930674</v>
      </c>
      <c r="J171" s="9">
        <f t="shared" si="35"/>
        <v>101.66381840363678</v>
      </c>
      <c r="K171" s="9">
        <f t="shared" si="30"/>
        <v>3.0106692723683253E-2</v>
      </c>
      <c r="L171" s="9">
        <f t="shared" si="36"/>
        <v>2.4576604478930819</v>
      </c>
      <c r="M171" s="9">
        <f t="shared" si="36"/>
        <v>34.339085912236769</v>
      </c>
      <c r="N171" s="9">
        <f t="shared" si="31"/>
        <v>-1.0975154222467416</v>
      </c>
      <c r="O171" s="9">
        <f t="shared" si="37"/>
        <v>0.74110751391103702</v>
      </c>
      <c r="P171" s="9">
        <f t="shared" si="37"/>
        <v>-5.9432249186848507</v>
      </c>
      <c r="Q171" s="9">
        <f t="shared" si="37"/>
        <v>-113.54425804205395</v>
      </c>
    </row>
    <row r="172" spans="1:17" x14ac:dyDescent="0.35">
      <c r="A172" s="9">
        <v>169</v>
      </c>
      <c r="B172" s="9">
        <f t="shared" si="28"/>
        <v>1.76976386152225</v>
      </c>
      <c r="C172" s="9">
        <f>'Graficas excel'!$N$3*(COS('Graficas excel'!$N$4*B172+'Graficas excel'!$N$5)+'Graficas excel'!$N$6)*COS(B172)+'Graficas excel'!$N$7</f>
        <v>11.43972546989894</v>
      </c>
      <c r="D172" s="11">
        <f>'Graficas excel'!$N$3*(COS('Graficas excel'!$N$4*B172+'Graficas excel'!$N$5)+'Graficas excel'!$N$6)*SIN(B172)+'Graficas excel'!$N$8</f>
        <v>32.238099396768199</v>
      </c>
      <c r="E172" s="9">
        <f t="shared" si="32"/>
        <v>2.459612713174701</v>
      </c>
      <c r="F172" s="9">
        <f>C172/(2*'Graficas excel'!$N$9*COS(E172/2))</f>
        <v>0.85519090395893482</v>
      </c>
      <c r="G172" s="9">
        <f t="shared" si="33"/>
        <v>0.51831314645289472</v>
      </c>
      <c r="H172" s="9">
        <f t="shared" si="34"/>
        <v>1.0897545625093312</v>
      </c>
      <c r="I172" s="9">
        <f t="shared" si="29"/>
        <v>1.7746836378420161</v>
      </c>
      <c r="J172" s="9">
        <f t="shared" si="35"/>
        <v>101.68188241927099</v>
      </c>
      <c r="K172" s="9">
        <f t="shared" si="30"/>
        <v>5.584325275074694E-2</v>
      </c>
      <c r="L172" s="9">
        <f t="shared" si="36"/>
        <v>2.8172585146693212</v>
      </c>
      <c r="M172" s="9">
        <f t="shared" si="36"/>
        <v>31.29877296384608</v>
      </c>
      <c r="N172" s="9">
        <f t="shared" si="31"/>
        <v>-1.0897545625093312</v>
      </c>
      <c r="O172" s="9">
        <f t="shared" si="37"/>
        <v>0.67887020810046328</v>
      </c>
      <c r="P172" s="9">
        <f t="shared" si="37"/>
        <v>-7.1322576084255855</v>
      </c>
      <c r="Q172" s="9">
        <f t="shared" si="37"/>
        <v>-106.56208952294992</v>
      </c>
    </row>
    <row r="173" spans="1:17" x14ac:dyDescent="0.35">
      <c r="A173" s="9">
        <v>170</v>
      </c>
      <c r="B173" s="9">
        <f t="shared" si="28"/>
        <v>1.780235837034216</v>
      </c>
      <c r="C173" s="9">
        <f>'Graficas excel'!$N$3*(COS('Graficas excel'!$N$4*B173+'Graficas excel'!$N$5)+'Graficas excel'!$N$6)*COS(B173)+'Graficas excel'!$N$7</f>
        <v>11.330469122733396</v>
      </c>
      <c r="D173" s="11">
        <f>'Graficas excel'!$N$3*(COS('Graficas excel'!$N$4*B173+'Graficas excel'!$N$5)+'Graficas excel'!$N$6)*SIN(B173)+'Graficas excel'!$N$8</f>
        <v>32.354525233892453</v>
      </c>
      <c r="E173" s="9">
        <f t="shared" si="32"/>
        <v>2.467891403720361</v>
      </c>
      <c r="F173" s="9">
        <f>C173/(2*'Graficas excel'!$N$9*COS(E173/2))</f>
        <v>0.85702787062753938</v>
      </c>
      <c r="G173" s="9">
        <f t="shared" si="33"/>
        <v>0.51527005440606144</v>
      </c>
      <c r="H173" s="9">
        <f t="shared" si="34"/>
        <v>1.0826454503142999</v>
      </c>
      <c r="I173" s="9">
        <f t="shared" si="29"/>
        <v>1.7752684270173305</v>
      </c>
      <c r="J173" s="9">
        <f t="shared" si="35"/>
        <v>101.71538837092145</v>
      </c>
      <c r="K173" s="9">
        <f t="shared" si="30"/>
        <v>8.5345514927241711E-2</v>
      </c>
      <c r="L173" s="9">
        <f t="shared" si="36"/>
        <v>3.1450184987013001</v>
      </c>
      <c r="M173" s="9">
        <f t="shared" si="36"/>
        <v>27.42548868202973</v>
      </c>
      <c r="N173" s="9">
        <f t="shared" si="31"/>
        <v>-1.0826454503142999</v>
      </c>
      <c r="O173" s="9">
        <f t="shared" si="37"/>
        <v>0.60418138107999753</v>
      </c>
      <c r="P173" s="9">
        <f t="shared" si="37"/>
        <v>-8.2481732004138433</v>
      </c>
      <c r="Q173" s="9">
        <f t="shared" si="37"/>
        <v>-97.535966756889366</v>
      </c>
    </row>
    <row r="174" spans="1:17" x14ac:dyDescent="0.35">
      <c r="A174" s="9">
        <v>171</v>
      </c>
      <c r="B174" s="9">
        <f t="shared" si="28"/>
        <v>1.7907078125461819</v>
      </c>
      <c r="C174" s="9">
        <f>'Graficas excel'!$N$3*(COS('Graficas excel'!$N$4*B174+'Graficas excel'!$N$5)+'Graficas excel'!$N$6)*COS(B174)+'Graficas excel'!$N$7</f>
        <v>11.220351122742201</v>
      </c>
      <c r="D174" s="11">
        <f>'Graficas excel'!$N$3*(COS('Graficas excel'!$N$4*B174+'Graficas excel'!$N$5)+'Graficas excel'!$N$6)*SIN(B174)+'Graficas excel'!$N$8</f>
        <v>32.461691403146482</v>
      </c>
      <c r="E174" s="9">
        <f t="shared" si="32"/>
        <v>2.4760058486325649</v>
      </c>
      <c r="F174" s="9">
        <f>C174/(2*'Graficas excel'!$N$9*COS(E174/2))</f>
        <v>0.85865362926165412</v>
      </c>
      <c r="G174" s="9">
        <f t="shared" si="33"/>
        <v>0.51255628467104941</v>
      </c>
      <c r="H174" s="9">
        <f t="shared" si="34"/>
        <v>1.0763184776868442</v>
      </c>
      <c r="I174" s="9">
        <f t="shared" si="29"/>
        <v>1.7761621631597047</v>
      </c>
      <c r="J174" s="9">
        <f t="shared" si="35"/>
        <v>101.76659567987778</v>
      </c>
      <c r="K174" s="9">
        <f t="shared" si="30"/>
        <v>0.11828007163032173</v>
      </c>
      <c r="L174" s="9">
        <f t="shared" si="36"/>
        <v>3.4322175445832155</v>
      </c>
      <c r="M174" s="9">
        <f t="shared" si="36"/>
        <v>22.724857005330531</v>
      </c>
      <c r="N174" s="9">
        <f t="shared" si="31"/>
        <v>-1.0763184776868444</v>
      </c>
      <c r="O174" s="9">
        <f t="shared" si="37"/>
        <v>0.51780671330680972</v>
      </c>
      <c r="P174" s="9">
        <f t="shared" si="37"/>
        <v>-9.2695674558279162</v>
      </c>
      <c r="Q174" s="9">
        <f t="shared" si="37"/>
        <v>-86.500214463908449</v>
      </c>
    </row>
    <row r="175" spans="1:17" x14ac:dyDescent="0.35">
      <c r="A175" s="9">
        <v>172</v>
      </c>
      <c r="B175" s="9">
        <f t="shared" si="28"/>
        <v>1.8011797880581479</v>
      </c>
      <c r="C175" s="9">
        <f>'Graficas excel'!$N$3*(COS('Graficas excel'!$N$4*B175+'Graficas excel'!$N$5)+'Graficas excel'!$N$6)*COS(B175)+'Graficas excel'!$N$7</f>
        <v>11.109955676169829</v>
      </c>
      <c r="D175" s="11">
        <f>'Graficas excel'!$N$3*(COS('Graficas excel'!$N$4*B175+'Graficas excel'!$N$5)+'Graficas excel'!$N$6)*SIN(B175)+'Graficas excel'!$N$8</f>
        <v>32.558245095735927</v>
      </c>
      <c r="E175" s="9">
        <f t="shared" si="32"/>
        <v>2.483905559881578</v>
      </c>
      <c r="F175" s="9">
        <f>C175/(2*'Graficas excel'!$N$9*COS(E175/2))</f>
        <v>0.86004012945634911</v>
      </c>
      <c r="G175" s="9">
        <f t="shared" si="33"/>
        <v>0.51022639653854285</v>
      </c>
      <c r="H175" s="9">
        <f t="shared" si="34"/>
        <v>1.0708960184651639</v>
      </c>
      <c r="I175" s="9">
        <f t="shared" si="29"/>
        <v>1.777400789173371</v>
      </c>
      <c r="J175" s="9">
        <f t="shared" si="35"/>
        <v>101.83756372285598</v>
      </c>
      <c r="K175" s="9">
        <f t="shared" si="30"/>
        <v>0.15422216970893715</v>
      </c>
      <c r="L175" s="9">
        <f t="shared" si="36"/>
        <v>3.6701916906559653</v>
      </c>
      <c r="M175" s="9">
        <f t="shared" si="36"/>
        <v>17.246482426437215</v>
      </c>
      <c r="N175" s="9">
        <f t="shared" si="31"/>
        <v>-1.0708960184651639</v>
      </c>
      <c r="O175" s="9">
        <f t="shared" si="37"/>
        <v>0.42073602990286302</v>
      </c>
      <c r="P175" s="9">
        <f t="shared" si="37"/>
        <v>-10.175395583473771</v>
      </c>
      <c r="Q175" s="9">
        <f t="shared" si="37"/>
        <v>-73.573773462412234</v>
      </c>
    </row>
    <row r="176" spans="1:17" x14ac:dyDescent="0.35">
      <c r="A176" s="9">
        <v>173</v>
      </c>
      <c r="B176" s="9">
        <f t="shared" si="28"/>
        <v>1.8116517635701139</v>
      </c>
      <c r="C176" s="9">
        <f>'Graficas excel'!$N$3*(COS('Graficas excel'!$N$4*B176+'Graficas excel'!$N$5)+'Graficas excel'!$N$6)*COS(B176)+'Graficas excel'!$N$7</f>
        <v>10.999898998810341</v>
      </c>
      <c r="D176" s="11">
        <f>'Graficas excel'!$N$3*(COS('Graficas excel'!$N$4*B176+'Graficas excel'!$N$5)+'Graficas excel'!$N$6)*SIN(B176)+'Graficas excel'!$N$8</f>
        <v>32.642952629179845</v>
      </c>
      <c r="E176" s="9">
        <f t="shared" si="32"/>
        <v>2.4915415188529111</v>
      </c>
      <c r="F176" s="9">
        <f>C176/(2*'Graficas excel'!$N$9*COS(E176/2))</f>
        <v>0.86116205441212856</v>
      </c>
      <c r="G176" s="9">
        <f t="shared" si="33"/>
        <v>0.50833051850216715</v>
      </c>
      <c r="H176" s="9">
        <f t="shared" si="34"/>
        <v>1.0664900810630193</v>
      </c>
      <c r="I176" s="9">
        <f t="shared" si="29"/>
        <v>1.7790157999579652</v>
      </c>
      <c r="J176" s="9">
        <f t="shared" si="35"/>
        <v>101.93009702468134</v>
      </c>
      <c r="K176" s="9">
        <f t="shared" si="30"/>
        <v>0.19265632721770742</v>
      </c>
      <c r="L176" s="9">
        <f t="shared" si="36"/>
        <v>3.8507964322931674</v>
      </c>
      <c r="M176" s="9">
        <f t="shared" si="36"/>
        <v>11.086958826246612</v>
      </c>
      <c r="N176" s="9">
        <f t="shared" si="31"/>
        <v>-1.0664900810630193</v>
      </c>
      <c r="O176" s="9">
        <f t="shared" si="37"/>
        <v>0.31417953652815894</v>
      </c>
      <c r="P176" s="9">
        <f t="shared" si="37"/>
        <v>-10.945858337495084</v>
      </c>
      <c r="Q176" s="9">
        <f t="shared" si="37"/>
        <v>-58.965746565739941</v>
      </c>
    </row>
    <row r="177" spans="1:17" x14ac:dyDescent="0.35">
      <c r="A177" s="9">
        <v>174</v>
      </c>
      <c r="B177" s="9">
        <f t="shared" si="28"/>
        <v>1.8221237390820799</v>
      </c>
      <c r="C177" s="9">
        <f>'Graficas excel'!$N$3*(COS('Graficas excel'!$N$4*B177+'Graficas excel'!$N$5)+'Graficas excel'!$N$6)*COS(B177)+'Graficas excel'!$N$7</f>
        <v>10.890820079930052</v>
      </c>
      <c r="D177" s="11">
        <f>'Graficas excel'!$N$3*(COS('Graficas excel'!$N$4*B177+'Graficas excel'!$N$5)+'Graficas excel'!$N$6)*SIN(B177)+'Graficas excel'!$N$8</f>
        <v>32.714713423453972</v>
      </c>
      <c r="E177" s="9">
        <f t="shared" si="32"/>
        <v>2.4988665839474931</v>
      </c>
      <c r="F177" s="9">
        <f>C177/(2*'Graficas excel'!$N$9*COS(E177/2))</f>
        <v>0.86199711295634818</v>
      </c>
      <c r="G177" s="9">
        <f t="shared" si="33"/>
        <v>0.50691318512632977</v>
      </c>
      <c r="H177" s="9">
        <f t="shared" si="34"/>
        <v>1.0632000006501354</v>
      </c>
      <c r="I177" s="9">
        <f t="shared" si="29"/>
        <v>1.7810332922988144</v>
      </c>
      <c r="J177" s="9">
        <f t="shared" si="35"/>
        <v>102.04569082101197</v>
      </c>
      <c r="K177" s="9">
        <f t="shared" si="30"/>
        <v>0.23298177315824742</v>
      </c>
      <c r="L177" s="9">
        <f t="shared" si="36"/>
        <v>3.9668987936237969</v>
      </c>
      <c r="M177" s="9">
        <f t="shared" si="36"/>
        <v>4.3890528985900952</v>
      </c>
      <c r="N177" s="9">
        <f t="shared" si="31"/>
        <v>-1.0632000006501356</v>
      </c>
      <c r="O177" s="9">
        <f t="shared" si="37"/>
        <v>0.19955477606046182</v>
      </c>
      <c r="P177" s="9">
        <f t="shared" si="37"/>
        <v>-11.563346191576304</v>
      </c>
      <c r="Q177" s="9">
        <f t="shared" si="37"/>
        <v>-42.973600204760189</v>
      </c>
    </row>
    <row r="178" spans="1:17" x14ac:dyDescent="0.35">
      <c r="A178" s="9">
        <v>175</v>
      </c>
      <c r="B178" s="9">
        <f t="shared" si="28"/>
        <v>1.8325957145940459</v>
      </c>
      <c r="C178" s="9">
        <f>'Graficas excel'!$N$3*(COS('Graficas excel'!$N$4*B178+'Graficas excel'!$N$5)+'Graficas excel'!$N$6)*COS(B178)+'Graficas excel'!$N$7</f>
        <v>10.78337092341026</v>
      </c>
      <c r="D178" s="11">
        <f>'Graficas excel'!$N$3*(COS('Graficas excel'!$N$4*B178+'Graficas excel'!$N$5)+'Graficas excel'!$N$6)*SIN(B178)+'Graficas excel'!$N$8</f>
        <v>32.7725723353674</v>
      </c>
      <c r="E178" s="9">
        <f t="shared" si="32"/>
        <v>2.5058358755221892</v>
      </c>
      <c r="F178" s="9">
        <f>C178/(2*'Graficas excel'!$N$9*COS(E178/2))</f>
        <v>0.86252629885584464</v>
      </c>
      <c r="G178" s="9">
        <f t="shared" si="33"/>
        <v>0.50601223679080942</v>
      </c>
      <c r="H178" s="9">
        <f t="shared" si="34"/>
        <v>1.0611102679219346</v>
      </c>
      <c r="I178" s="9">
        <f t="shared" si="29"/>
        <v>1.7834730717220619</v>
      </c>
      <c r="J178" s="9">
        <f t="shared" si="35"/>
        <v>102.18547988490691</v>
      </c>
      <c r="K178" s="9">
        <f t="shared" si="30"/>
        <v>0.27452304018352319</v>
      </c>
      <c r="L178" s="9">
        <f t="shared" si="36"/>
        <v>4.0128608480985557</v>
      </c>
      <c r="M178" s="9">
        <f t="shared" si="36"/>
        <v>-2.6633785297884138</v>
      </c>
      <c r="N178" s="9">
        <f t="shared" si="31"/>
        <v>-1.0611102679219346</v>
      </c>
      <c r="O178" s="9">
        <f t="shared" si="37"/>
        <v>7.8463697905889737E-2</v>
      </c>
      <c r="P178" s="9">
        <f t="shared" si="37"/>
        <v>-12.013364680581569</v>
      </c>
      <c r="Q178" s="9">
        <f t="shared" si="37"/>
        <v>-25.973129469215404</v>
      </c>
    </row>
    <row r="179" spans="1:17" x14ac:dyDescent="0.35">
      <c r="A179" s="9">
        <v>176</v>
      </c>
      <c r="B179" s="9">
        <f t="shared" si="28"/>
        <v>1.8430676901060119</v>
      </c>
      <c r="C179" s="9">
        <f>'Graficas excel'!$N$3*(COS('Graficas excel'!$N$4*B179+'Graficas excel'!$N$5)+'Graficas excel'!$N$6)*COS(B179)+'Graficas excel'!$N$7</f>
        <v>10.678206407842579</v>
      </c>
      <c r="D179" s="11">
        <f>'Graficas excel'!$N$3*(COS('Graficas excel'!$N$4*B179+'Graficas excel'!$N$5)+'Graficas excel'!$N$6)*SIN(B179)+'Graficas excel'!$N$8</f>
        <v>32.81573020791221</v>
      </c>
      <c r="E179" s="9">
        <f t="shared" si="32"/>
        <v>2.5124071425537826</v>
      </c>
      <c r="F179" s="9">
        <f>C179/(2*'Graficas excel'!$N$9*COS(E179/2))</f>
        <v>0.86273411357692209</v>
      </c>
      <c r="G179" s="9">
        <f t="shared" si="33"/>
        <v>0.50565783813824394</v>
      </c>
      <c r="H179" s="9">
        <f t="shared" si="34"/>
        <v>1.0602885979988856</v>
      </c>
      <c r="I179" s="9">
        <f t="shared" si="29"/>
        <v>1.7863478702763342</v>
      </c>
      <c r="J179" s="9">
        <f t="shared" si="35"/>
        <v>102.35019370901703</v>
      </c>
      <c r="K179" s="9">
        <f t="shared" si="30"/>
        <v>0.31654562071773829</v>
      </c>
      <c r="L179" s="9">
        <f t="shared" si="36"/>
        <v>3.9849700133555155</v>
      </c>
      <c r="M179" s="9">
        <f t="shared" si="36"/>
        <v>-9.8546080350057963</v>
      </c>
      <c r="N179" s="9">
        <f t="shared" si="31"/>
        <v>-1.0602885979988859</v>
      </c>
      <c r="O179" s="9">
        <f t="shared" si="37"/>
        <v>-4.7339962845477417E-2</v>
      </c>
      <c r="P179" s="9">
        <f t="shared" si="37"/>
        <v>-12.285354656352315</v>
      </c>
      <c r="Q179" s="9">
        <f t="shared" si="37"/>
        <v>-8.4004311709988873</v>
      </c>
    </row>
    <row r="180" spans="1:17" x14ac:dyDescent="0.35">
      <c r="A180" s="9">
        <v>177</v>
      </c>
      <c r="B180" s="9">
        <f t="shared" si="28"/>
        <v>1.8535396656179779</v>
      </c>
      <c r="C180" s="9">
        <f>'Graficas excel'!$N$3*(COS('Graficas excel'!$N$4*B180+'Graficas excel'!$N$5)+'Graficas excel'!$N$6)*COS(B180)+'Graficas excel'!$N$7</f>
        <v>10.575973914208607</v>
      </c>
      <c r="D180" s="11">
        <f>'Graficas excel'!$N$3*(COS('Graficas excel'!$N$4*B180+'Graficas excel'!$N$5)+'Graficas excel'!$N$6)*SIN(B180)+'Graficas excel'!$N$8</f>
        <v>32.843552513729094</v>
      </c>
      <c r="E180" s="9">
        <f t="shared" si="32"/>
        <v>2.5185411155992798</v>
      </c>
      <c r="F180" s="9">
        <f>C180/(2*'Graficas excel'!$N$9*COS(E180/2))</f>
        <v>0.86260874892535344</v>
      </c>
      <c r="G180" s="9">
        <f t="shared" si="33"/>
        <v>0.50587166977153064</v>
      </c>
      <c r="H180" s="9">
        <f t="shared" si="34"/>
        <v>1.0607843409305411</v>
      </c>
      <c r="I180" s="9">
        <f t="shared" si="29"/>
        <v>1.7896627282649105</v>
      </c>
      <c r="J180" s="9">
        <f t="shared" si="35"/>
        <v>102.54012108144768</v>
      </c>
      <c r="K180" s="9">
        <f t="shared" si="30"/>
        <v>0.35827612911351597</v>
      </c>
      <c r="L180" s="9">
        <f t="shared" si="36"/>
        <v>3.8817727993329116</v>
      </c>
      <c r="M180" s="9">
        <f t="shared" si="36"/>
        <v>-16.949635960409161</v>
      </c>
      <c r="N180" s="9">
        <f t="shared" si="31"/>
        <v>-1.0607843409305411</v>
      </c>
      <c r="O180" s="9">
        <f t="shared" si="37"/>
        <v>-0.17599189596261605</v>
      </c>
      <c r="P180" s="9">
        <f t="shared" si="37"/>
        <v>-12.373323765864971</v>
      </c>
      <c r="Q180" s="9">
        <f t="shared" si="37"/>
        <v>9.2726145210851385</v>
      </c>
    </row>
    <row r="181" spans="1:17" x14ac:dyDescent="0.35">
      <c r="A181" s="9">
        <v>178</v>
      </c>
      <c r="B181" s="9">
        <f t="shared" si="28"/>
        <v>1.8640116411299437</v>
      </c>
      <c r="C181" s="9">
        <f>'Graficas excel'!$N$3*(COS('Graficas excel'!$N$4*B181+'Graficas excel'!$N$5)+'Graficas excel'!$N$6)*COS(B181)+'Graficas excel'!$N$7</f>
        <v>10.477302874578518</v>
      </c>
      <c r="D181" s="11">
        <f>'Graficas excel'!$N$3*(COS('Graficas excel'!$N$4*B181+'Graficas excel'!$N$5)+'Graficas excel'!$N$6)*SIN(B181)+'Graficas excel'!$N$8</f>
        <v>32.855575995668246</v>
      </c>
      <c r="E181" s="9">
        <f t="shared" si="32"/>
        <v>2.5242018504756523</v>
      </c>
      <c r="F181" s="9">
        <f>C181/(2*'Graficas excel'!$N$9*COS(E181/2))</f>
        <v>0.86214222635130777</v>
      </c>
      <c r="G181" s="9">
        <f t="shared" si="33"/>
        <v>0.5066663414338971</v>
      </c>
      <c r="H181" s="9">
        <f t="shared" si="34"/>
        <v>1.0626273237553661</v>
      </c>
      <c r="I181" s="9">
        <f t="shared" si="29"/>
        <v>1.7934145871155092</v>
      </c>
      <c r="J181" s="9">
        <f t="shared" si="35"/>
        <v>102.75508675891578</v>
      </c>
      <c r="K181" s="9">
        <f t="shared" si="30"/>
        <v>0.39892595881114584</v>
      </c>
      <c r="L181" s="9">
        <f t="shared" si="36"/>
        <v>3.704276626618769</v>
      </c>
      <c r="M181" s="9">
        <f t="shared" si="36"/>
        <v>-23.708860604239927</v>
      </c>
      <c r="N181" s="9">
        <f t="shared" si="31"/>
        <v>-1.0626273237553661</v>
      </c>
      <c r="O181" s="9">
        <f t="shared" si="37"/>
        <v>-0.30556503944038066</v>
      </c>
      <c r="P181" s="9">
        <f t="shared" si="37"/>
        <v>-12.276221173668267</v>
      </c>
      <c r="Q181" s="9">
        <f t="shared" si="37"/>
        <v>26.566756992524905</v>
      </c>
    </row>
    <row r="182" spans="1:17" x14ac:dyDescent="0.35">
      <c r="A182" s="9">
        <v>179</v>
      </c>
      <c r="B182" s="9">
        <f t="shared" si="28"/>
        <v>1.8744836166419097</v>
      </c>
      <c r="C182" s="9">
        <f>'Graficas excel'!$N$3*(COS('Graficas excel'!$N$4*B182+'Graficas excel'!$N$5)+'Graficas excel'!$N$6)*COS(B182)+'Graficas excel'!$N$7</f>
        <v>10.382794397890418</v>
      </c>
      <c r="D182" s="11">
        <f>'Graficas excel'!$N$3*(COS('Graficas excel'!$N$4*B182+'Graficas excel'!$N$5)+'Graficas excel'!$N$6)*SIN(B182)+'Graficas excel'!$N$8</f>
        <v>32.85151323239198</v>
      </c>
      <c r="E182" s="9">
        <f t="shared" si="32"/>
        <v>2.5293570666088354</v>
      </c>
      <c r="F182" s="9">
        <f>C182/(2*'Graficas excel'!$N$9*COS(E182/2))</f>
        <v>0.86133049013099872</v>
      </c>
      <c r="G182" s="9">
        <f t="shared" si="33"/>
        <v>0.50804506372042779</v>
      </c>
      <c r="H182" s="9">
        <f t="shared" si="34"/>
        <v>1.0658271933656986</v>
      </c>
      <c r="I182" s="9">
        <f t="shared" si="29"/>
        <v>1.797592129987267</v>
      </c>
      <c r="J182" s="9">
        <f t="shared" si="35"/>
        <v>102.99444233420247</v>
      </c>
      <c r="K182" s="9">
        <f t="shared" si="30"/>
        <v>0.43771705293464552</v>
      </c>
      <c r="L182" s="9">
        <f t="shared" si="36"/>
        <v>3.4559980189545536</v>
      </c>
      <c r="M182" s="9">
        <f t="shared" si="36"/>
        <v>-29.90317468191617</v>
      </c>
      <c r="N182" s="9">
        <f t="shared" si="31"/>
        <v>-1.0658271933656986</v>
      </c>
      <c r="O182" s="9">
        <f t="shared" si="37"/>
        <v>-0.43412132695051298</v>
      </c>
      <c r="P182" s="9">
        <f t="shared" si="37"/>
        <v>-11.998014745010195</v>
      </c>
      <c r="Q182" s="9">
        <f t="shared" si="37"/>
        <v>43.024410907836618</v>
      </c>
    </row>
    <row r="183" spans="1:17" x14ac:dyDescent="0.35">
      <c r="A183" s="9">
        <v>180</v>
      </c>
      <c r="B183" s="9">
        <f t="shared" si="28"/>
        <v>1.8849555921538756</v>
      </c>
      <c r="C183" s="9">
        <f>'Graficas excel'!$N$3*(COS('Graficas excel'!$N$4*B183+'Graficas excel'!$N$5)+'Graficas excel'!$N$6)*COS(B183)+'Graficas excel'!$N$7</f>
        <v>10.293011129275463</v>
      </c>
      <c r="D183" s="11">
        <f>'Graficas excel'!$N$3*(COS('Graficas excel'!$N$4*B183+'Graficas excel'!$N$5)+'Graficas excel'!$N$6)*SIN(B183)+'Graficas excel'!$N$8</f>
        <v>32.831255082745542</v>
      </c>
      <c r="E183" s="9">
        <f t="shared" si="32"/>
        <v>2.5339784832227905</v>
      </c>
      <c r="F183" s="9">
        <f>C183/(2*'Graficas excel'!$N$9*COS(E183/2))</f>
        <v>0.8601734521361426</v>
      </c>
      <c r="G183" s="9">
        <f t="shared" si="33"/>
        <v>0.51000160023297103</v>
      </c>
      <c r="H183" s="9">
        <f t="shared" si="34"/>
        <v>1.0703733012707464</v>
      </c>
      <c r="I183" s="9">
        <f t="shared" si="29"/>
        <v>1.8021758922467686</v>
      </c>
      <c r="J183" s="9">
        <f t="shared" si="35"/>
        <v>103.25707256596326</v>
      </c>
      <c r="K183" s="9">
        <f t="shared" si="30"/>
        <v>0.47390817955854053</v>
      </c>
      <c r="L183" s="9">
        <f t="shared" si="36"/>
        <v>3.1428527059554865</v>
      </c>
      <c r="M183" s="9">
        <f t="shared" si="36"/>
        <v>-35.327799565841623</v>
      </c>
      <c r="N183" s="9">
        <f t="shared" si="31"/>
        <v>-1.0703733012707466</v>
      </c>
      <c r="O183" s="9">
        <f t="shared" si="37"/>
        <v>-0.55976424355246646</v>
      </c>
      <c r="P183" s="9">
        <f t="shared" si="37"/>
        <v>-11.547464167566568</v>
      </c>
      <c r="Q183" s="9">
        <f t="shared" si="37"/>
        <v>58.235960882485166</v>
      </c>
    </row>
    <row r="184" spans="1:17" x14ac:dyDescent="0.35">
      <c r="A184" s="9">
        <v>181</v>
      </c>
      <c r="B184" s="9">
        <f t="shared" si="28"/>
        <v>1.8954275676658416</v>
      </c>
      <c r="C184" s="9">
        <f>'Graficas excel'!$N$3*(COS('Graficas excel'!$N$4*B184+'Graficas excel'!$N$5)+'Graficas excel'!$N$6)*COS(B184)+'Graficas excel'!$N$7</f>
        <v>10.208467497554523</v>
      </c>
      <c r="D184" s="11">
        <f>'Graficas excel'!$N$3*(COS('Graficas excel'!$N$4*B184+'Graficas excel'!$N$5)+'Graficas excel'!$N$6)*SIN(B184)+'Graficas excel'!$N$8</f>
        <v>32.79487098888962</v>
      </c>
      <c r="E184" s="9">
        <f t="shared" si="32"/>
        <v>2.5380421554743497</v>
      </c>
      <c r="F184" s="9">
        <f>C184/(2*'Graficas excel'!$N$9*COS(E184/2))</f>
        <v>0.85867498647135887</v>
      </c>
      <c r="G184" s="9">
        <f t="shared" si="33"/>
        <v>0.5125205045736333</v>
      </c>
      <c r="H184" s="9">
        <f t="shared" si="34"/>
        <v>1.0762351387217022</v>
      </c>
      <c r="I184" s="9">
        <f t="shared" si="29"/>
        <v>1.807138647098026</v>
      </c>
      <c r="J184" s="9">
        <f t="shared" si="35"/>
        <v>103.54141747369839</v>
      </c>
      <c r="K184" s="9">
        <f t="shared" si="30"/>
        <v>0.50682005613302239</v>
      </c>
      <c r="L184" s="9">
        <f t="shared" si="36"/>
        <v>2.7729008540103508</v>
      </c>
      <c r="M184" s="9">
        <f t="shared" si="36"/>
        <v>-39.813430398413281</v>
      </c>
      <c r="N184" s="9">
        <f t="shared" si="31"/>
        <v>-1.0762351387217022</v>
      </c>
      <c r="O184" s="9">
        <f t="shared" si="37"/>
        <v>-0.68068900554052814</v>
      </c>
      <c r="P184" s="9">
        <f t="shared" si="37"/>
        <v>-10.937618611289375</v>
      </c>
      <c r="Q184" s="9">
        <f t="shared" si="37"/>
        <v>71.860510484537343</v>
      </c>
    </row>
    <row r="185" spans="1:17" x14ac:dyDescent="0.35">
      <c r="A185" s="9">
        <v>182</v>
      </c>
      <c r="B185" s="9">
        <f t="shared" si="28"/>
        <v>1.9058995431778076</v>
      </c>
      <c r="C185" s="9">
        <f>'Graficas excel'!$N$3*(COS('Graficas excel'!$N$4*B185+'Graficas excel'!$N$5)+'Graficas excel'!$N$6)*COS(B185)+'Graficas excel'!$N$7</f>
        <v>10.129620501464016</v>
      </c>
      <c r="D185" s="11">
        <f>'Graficas excel'!$N$3*(COS('Graficas excel'!$N$4*B185+'Graficas excel'!$N$5)+'Graficas excel'!$N$6)*SIN(B185)+'Graficas excel'!$N$8</f>
        <v>32.742607144610353</v>
      </c>
      <c r="E185" s="9">
        <f t="shared" si="32"/>
        <v>2.5415288113106613</v>
      </c>
      <c r="F185" s="9">
        <f>C185/(2*'Graficas excel'!$N$9*COS(E185/2))</f>
        <v>0.85684287289516003</v>
      </c>
      <c r="G185" s="9">
        <f t="shared" si="33"/>
        <v>0.51557762865427803</v>
      </c>
      <c r="H185" s="9">
        <f t="shared" si="34"/>
        <v>1.0833632973189871</v>
      </c>
      <c r="I185" s="9">
        <f t="shared" si="29"/>
        <v>1.8124460543148242</v>
      </c>
      <c r="J185" s="9">
        <f t="shared" si="35"/>
        <v>103.8455095073782</v>
      </c>
      <c r="K185" s="9">
        <f t="shared" si="30"/>
        <v>0.53585780597332833</v>
      </c>
      <c r="L185" s="9">
        <f t="shared" si="36"/>
        <v>2.3559755858308051</v>
      </c>
      <c r="M185" s="9">
        <f t="shared" si="36"/>
        <v>-43.233760601475964</v>
      </c>
      <c r="N185" s="9">
        <f t="shared" si="31"/>
        <v>-1.0833632973189871</v>
      </c>
      <c r="O185" s="9">
        <f t="shared" si="37"/>
        <v>-0.79522747979717379</v>
      </c>
      <c r="P185" s="9">
        <f t="shared" si="37"/>
        <v>-10.185097105217926</v>
      </c>
      <c r="Q185" s="9">
        <f t="shared" si="37"/>
        <v>83.639250427553876</v>
      </c>
    </row>
    <row r="186" spans="1:17" x14ac:dyDescent="0.35">
      <c r="A186" s="9">
        <v>183</v>
      </c>
      <c r="B186" s="9">
        <f t="shared" si="28"/>
        <v>1.9163715186897736</v>
      </c>
      <c r="C186" s="9">
        <f>'Graficas excel'!$N$3*(COS('Graficas excel'!$N$4*B186+'Graficas excel'!$N$5)+'Graficas excel'!$N$6)*COS(B186)+'Graficas excel'!$N$7</f>
        <v>10.056861178915668</v>
      </c>
      <c r="D186" s="11">
        <f>'Graficas excel'!$N$3*(COS('Graficas excel'!$N$4*B186+'Graficas excel'!$N$5)+'Graficas excel'!$N$6)*SIN(B186)+'Graficas excel'!$N$8</f>
        <v>32.674882561467086</v>
      </c>
      <c r="E186" s="9">
        <f t="shared" si="32"/>
        <v>2.5444241882598799</v>
      </c>
      <c r="F186" s="9">
        <f>C186/(2*'Graficas excel'!$N$9*COS(E186/2))</f>
        <v>0.85468868863816694</v>
      </c>
      <c r="G186" s="9">
        <f t="shared" si="33"/>
        <v>0.51914087251339647</v>
      </c>
      <c r="H186" s="9">
        <f t="shared" si="34"/>
        <v>1.0916909000138655</v>
      </c>
      <c r="I186" s="9">
        <f t="shared" si="29"/>
        <v>1.8180575441368727</v>
      </c>
      <c r="J186" s="9">
        <f t="shared" si="35"/>
        <v>104.1670241909622</v>
      </c>
      <c r="K186" s="9">
        <f t="shared" si="30"/>
        <v>0.56052952461493821</v>
      </c>
      <c r="L186" s="9">
        <f t="shared" si="36"/>
        <v>1.9032327035219494</v>
      </c>
      <c r="M186" s="9">
        <f t="shared" si="36"/>
        <v>-45.509059967596492</v>
      </c>
      <c r="N186" s="9">
        <f t="shared" si="31"/>
        <v>-1.0916909000138655</v>
      </c>
      <c r="O186" s="9">
        <f t="shared" si="37"/>
        <v>-0.90188556727001146</v>
      </c>
      <c r="P186" s="9">
        <f t="shared" si="37"/>
        <v>-9.3092289229013918</v>
      </c>
      <c r="Q186" s="9">
        <f t="shared" si="37"/>
        <v>93.400843747424915</v>
      </c>
    </row>
    <row r="187" spans="1:17" x14ac:dyDescent="0.35">
      <c r="A187" s="9">
        <v>184</v>
      </c>
      <c r="B187" s="9">
        <f t="shared" si="28"/>
        <v>1.9268434942017396</v>
      </c>
      <c r="C187" s="9">
        <f>'Graficas excel'!$N$3*(COS('Graficas excel'!$N$4*B187+'Graficas excel'!$N$5)+'Graficas excel'!$N$6)*COS(B187)+'Graficas excel'!$N$7</f>
        <v>9.990506895232393</v>
      </c>
      <c r="D187" s="11">
        <f>'Graficas excel'!$N$3*(COS('Graficas excel'!$N$4*B187+'Graficas excel'!$N$5)+'Graficas excel'!$N$6)*SIN(B187)+'Graficas excel'!$N$8</f>
        <v>32.592283091175396</v>
      </c>
      <c r="E187" s="9">
        <f t="shared" si="32"/>
        <v>2.5467193675958359</v>
      </c>
      <c r="F187" s="9">
        <f>C187/(2*'Graficas excel'!$N$9*COS(E187/2))</f>
        <v>0.85222764898786108</v>
      </c>
      <c r="G187" s="9">
        <f t="shared" si="33"/>
        <v>0.52317113290072026</v>
      </c>
      <c r="H187" s="9">
        <f t="shared" si="34"/>
        <v>1.1011354235889128</v>
      </c>
      <c r="I187" s="9">
        <f t="shared" si="29"/>
        <v>1.8239273955923743</v>
      </c>
      <c r="J187" s="9">
        <f t="shared" si="35"/>
        <v>104.50334190573116</v>
      </c>
      <c r="K187" s="9">
        <f t="shared" si="30"/>
        <v>0.58046013087979287</v>
      </c>
      <c r="L187" s="9">
        <f t="shared" si="36"/>
        <v>1.4266629419686878</v>
      </c>
      <c r="M187" s="9">
        <f t="shared" si="36"/>
        <v>-46.606057148679099</v>
      </c>
      <c r="N187" s="9">
        <f t="shared" si="31"/>
        <v>-1.1011354235889126</v>
      </c>
      <c r="O187" s="9">
        <f t="shared" si="37"/>
        <v>-0.99937158458592024</v>
      </c>
      <c r="P187" s="9">
        <f t="shared" si="37"/>
        <v>-8.3311375743813976</v>
      </c>
      <c r="Q187" s="9">
        <f t="shared" si="37"/>
        <v>101.05939306376665</v>
      </c>
    </row>
    <row r="188" spans="1:17" x14ac:dyDescent="0.35">
      <c r="A188" s="9">
        <v>185</v>
      </c>
      <c r="B188" s="9">
        <f t="shared" si="28"/>
        <v>1.9373154697137056</v>
      </c>
      <c r="C188" s="9">
        <f>'Graficas excel'!$N$3*(COS('Graficas excel'!$N$4*B188+'Graficas excel'!$N$5)+'Graficas excel'!$N$6)*COS(B188)+'Graficas excel'!$N$7</f>
        <v>9.9307945759350886</v>
      </c>
      <c r="D188" s="11">
        <f>'Graficas excel'!$N$3*(COS('Graficas excel'!$N$4*B188+'Graficas excel'!$N$5)+'Graficas excel'!$N$6)*SIN(B188)+'Graficas excel'!$N$8</f>
        <v>32.495553487530408</v>
      </c>
      <c r="E188" s="9">
        <f t="shared" si="32"/>
        <v>2.5484111013871891</v>
      </c>
      <c r="F188" s="9">
        <f>C188/(2*'Graficas excel'!$N$9*COS(E188/2))</f>
        <v>0.84947839781626144</v>
      </c>
      <c r="G188" s="9">
        <f t="shared" si="33"/>
        <v>0.52762339944653469</v>
      </c>
      <c r="H188" s="9">
        <f t="shared" si="34"/>
        <v>1.1116008183500512</v>
      </c>
      <c r="I188" s="9">
        <f t="shared" si="29"/>
        <v>1.83000595986862</v>
      </c>
      <c r="J188" s="9">
        <f t="shared" si="35"/>
        <v>104.85161798425904</v>
      </c>
      <c r="K188" s="9">
        <f t="shared" si="30"/>
        <v>0.5954001102719183</v>
      </c>
      <c r="L188" s="9">
        <f t="shared" si="36"/>
        <v>0.93860545279843344</v>
      </c>
      <c r="M188" s="9">
        <f t="shared" si="36"/>
        <v>-46.53481417184117</v>
      </c>
      <c r="N188" s="9">
        <f t="shared" si="31"/>
        <v>-1.111600818350051</v>
      </c>
      <c r="O188" s="9">
        <f t="shared" si="37"/>
        <v>-1.0866150532516619</v>
      </c>
      <c r="P188" s="9">
        <f t="shared" si="37"/>
        <v>-7.2728460849634891</v>
      </c>
      <c r="Q188" s="9">
        <f t="shared" si="37"/>
        <v>106.60644467753738</v>
      </c>
    </row>
    <row r="189" spans="1:17" x14ac:dyDescent="0.35">
      <c r="A189" s="9">
        <v>186</v>
      </c>
      <c r="B189" s="9">
        <f t="shared" si="28"/>
        <v>1.9477874452256716</v>
      </c>
      <c r="C189" s="9">
        <f>'Graficas excel'!$N$3*(COS('Graficas excel'!$N$4*B189+'Graficas excel'!$N$5)+'Graficas excel'!$N$6)*COS(B189)+'Graficas excel'!$N$7</f>
        <v>9.8778749974157254</v>
      </c>
      <c r="D189" s="11">
        <f>'Graficas excel'!$N$3*(COS('Graficas excel'!$N$4*B189+'Graficas excel'!$N$5)+'Graficas excel'!$N$6)*SIN(B189)+'Graficas excel'!$N$8</f>
        <v>32.385587614942807</v>
      </c>
      <c r="E189" s="9">
        <f t="shared" si="32"/>
        <v>2.5495021259077828</v>
      </c>
      <c r="F189" s="9">
        <f>C189/(2*'Graficas excel'!$N$9*COS(E189/2))</f>
        <v>0.8464627500773837</v>
      </c>
      <c r="G189" s="9">
        <f t="shared" si="33"/>
        <v>0.5324479436822277</v>
      </c>
      <c r="H189" s="9">
        <f t="shared" si="34"/>
        <v>1.122979824578636</v>
      </c>
      <c r="I189" s="9">
        <f t="shared" si="29"/>
        <v>1.8362409752432094</v>
      </c>
      <c r="J189" s="9">
        <f t="shared" si="35"/>
        <v>105.20885805042218</v>
      </c>
      <c r="K189" s="9">
        <f t="shared" si="30"/>
        <v>0.60522916358902124</v>
      </c>
      <c r="L189" s="9">
        <f t="shared" si="36"/>
        <v>0.45129401833702543</v>
      </c>
      <c r="M189" s="9">
        <f t="shared" si="36"/>
        <v>-45.343517680466569</v>
      </c>
      <c r="N189" s="9">
        <f t="shared" si="31"/>
        <v>-1.122979824578636</v>
      </c>
      <c r="O189" s="9">
        <f t="shared" si="37"/>
        <v>-1.1627761193556971</v>
      </c>
      <c r="P189" s="9">
        <f t="shared" si="37"/>
        <v>-6.1564660068825621</v>
      </c>
      <c r="Q189" s="9">
        <f t="shared" si="37"/>
        <v>110.09897502544011</v>
      </c>
    </row>
    <row r="190" spans="1:17" x14ac:dyDescent="0.35">
      <c r="A190" s="9">
        <v>187</v>
      </c>
      <c r="B190" s="9">
        <f t="shared" si="28"/>
        <v>1.9582594207376376</v>
      </c>
      <c r="C190" s="9">
        <f>'Graficas excel'!$N$3*(COS('Graficas excel'!$N$4*B190+'Graficas excel'!$N$5)+'Graficas excel'!$N$6)*COS(B190)+'Graficas excel'!$N$7</f>
        <v>9.8318082348806524</v>
      </c>
      <c r="D190" s="11">
        <f>'Graficas excel'!$N$3*(COS('Graficas excel'!$N$4*B190+'Graficas excel'!$N$5)+'Graficas excel'!$N$6)*SIN(B190)+'Graficas excel'!$N$8</f>
        <v>32.263416932991348</v>
      </c>
      <c r="E190" s="9">
        <f t="shared" si="32"/>
        <v>2.5500014528204549</v>
      </c>
      <c r="F190" s="9">
        <f>C190/(2*'Graficas excel'!$N$9*COS(E190/2))</f>
        <v>0.84320538918444254</v>
      </c>
      <c r="G190" s="9">
        <f t="shared" si="33"/>
        <v>0.53759154722736546</v>
      </c>
      <c r="H190" s="9">
        <f t="shared" si="34"/>
        <v>1.1351563876264277</v>
      </c>
      <c r="I190" s="9">
        <f t="shared" si="29"/>
        <v>1.8425789202234413</v>
      </c>
      <c r="J190" s="9">
        <f t="shared" si="35"/>
        <v>105.5719955485756</v>
      </c>
      <c r="K190" s="9">
        <f t="shared" si="30"/>
        <v>0.60995510349774329</v>
      </c>
      <c r="L190" s="9">
        <f t="shared" si="36"/>
        <v>-2.3542188439216804E-2</v>
      </c>
      <c r="M190" s="9">
        <f t="shared" si="36"/>
        <v>-43.112146406373796</v>
      </c>
      <c r="N190" s="9">
        <f t="shared" si="31"/>
        <v>-1.1351563876264277</v>
      </c>
      <c r="O190" s="9">
        <f t="shared" si="37"/>
        <v>-1.2272464806200223</v>
      </c>
      <c r="P190" s="9">
        <f t="shared" si="37"/>
        <v>-5.0035122365235996</v>
      </c>
      <c r="Q190" s="9">
        <f t="shared" si="37"/>
        <v>111.64538990519841</v>
      </c>
    </row>
    <row r="191" spans="1:17" x14ac:dyDescent="0.35">
      <c r="A191" s="9">
        <v>188</v>
      </c>
      <c r="B191" s="9">
        <f t="shared" si="28"/>
        <v>1.9687313962496036</v>
      </c>
      <c r="C191" s="9">
        <f>'Graficas excel'!$N$3*(COS('Graficas excel'!$N$4*B191+'Graficas excel'!$N$5)+'Graficas excel'!$N$6)*COS(B191)+'Graficas excel'!$N$7</f>
        <v>9.79256035146879</v>
      </c>
      <c r="D191" s="11">
        <f>'Graficas excel'!$N$3*(COS('Graficas excel'!$N$4*B191+'Graficas excel'!$N$5)+'Graficas excel'!$N$6)*SIN(B191)+'Graficas excel'!$N$8</f>
        <v>32.130197407015416</v>
      </c>
      <c r="E191" s="9">
        <f t="shared" si="32"/>
        <v>2.5499246275427097</v>
      </c>
      <c r="F191" s="9">
        <f>C191/(2*'Graficas excel'!$N$9*COS(E191/2))</f>
        <v>0.83973352307850457</v>
      </c>
      <c r="G191" s="9">
        <f t="shared" si="33"/>
        <v>0.54299872027304319</v>
      </c>
      <c r="H191" s="9">
        <f t="shared" si="34"/>
        <v>1.148008082718627</v>
      </c>
      <c r="I191" s="9">
        <f t="shared" si="29"/>
        <v>1.8489663551306683</v>
      </c>
      <c r="J191" s="9">
        <f t="shared" si="35"/>
        <v>105.93796861067425</v>
      </c>
      <c r="K191" s="9">
        <f t="shared" si="30"/>
        <v>0.60970857027690972</v>
      </c>
      <c r="L191" s="9">
        <f t="shared" si="36"/>
        <v>-0.47501152987505513</v>
      </c>
      <c r="M191" s="9">
        <f t="shared" si="36"/>
        <v>-39.945849050444437</v>
      </c>
      <c r="N191" s="9">
        <f t="shared" si="31"/>
        <v>-1.148008082718627</v>
      </c>
      <c r="O191" s="9">
        <f t="shared" si="37"/>
        <v>-1.2796431382347195</v>
      </c>
      <c r="P191" s="9">
        <f t="shared" si="37"/>
        <v>-3.8343644474124683</v>
      </c>
      <c r="Q191" s="9">
        <f t="shared" si="37"/>
        <v>111.39132795994703</v>
      </c>
    </row>
    <row r="192" spans="1:17" x14ac:dyDescent="0.35">
      <c r="A192" s="9">
        <v>189</v>
      </c>
      <c r="B192" s="9">
        <f t="shared" si="28"/>
        <v>1.9792033717615696</v>
      </c>
      <c r="C192" s="9">
        <f>'Graficas excel'!$N$3*(COS('Graficas excel'!$N$4*B192+'Graficas excel'!$N$5)+'Graficas excel'!$N$6)*COS(B192)+'Graficas excel'!$N$7</f>
        <v>9.7600013956485867</v>
      </c>
      <c r="D192" s="11">
        <f>'Graficas excel'!$N$3*(COS('Graficas excel'!$N$4*B192+'Graficas excel'!$N$5)+'Graficas excel'!$N$6)*SIN(B192)+'Graficas excel'!$N$8</f>
        <v>31.987195013425421</v>
      </c>
      <c r="E192" s="9">
        <f t="shared" si="32"/>
        <v>2.5492939423698115</v>
      </c>
      <c r="F192" s="9">
        <f>C192/(2*'Graficas excel'!$N$9*COS(E192/2))</f>
        <v>0.83607650370270037</v>
      </c>
      <c r="G192" s="9">
        <f t="shared" si="33"/>
        <v>0.54861286893060435</v>
      </c>
      <c r="H192" s="9">
        <f t="shared" si="34"/>
        <v>1.1614084743262765</v>
      </c>
      <c r="I192" s="9">
        <f t="shared" si="29"/>
        <v>1.8553512083480439</v>
      </c>
      <c r="J192" s="9">
        <f t="shared" si="35"/>
        <v>106.30379375284039</v>
      </c>
      <c r="K192" s="9">
        <f t="shared" si="30"/>
        <v>0.60473426116815665</v>
      </c>
      <c r="L192" s="9">
        <f t="shared" si="36"/>
        <v>-0.89332348293599861</v>
      </c>
      <c r="M192" s="9">
        <f t="shared" si="36"/>
        <v>-35.968645247296983</v>
      </c>
      <c r="N192" s="9">
        <f t="shared" si="31"/>
        <v>-1.1614084743262763</v>
      </c>
      <c r="O192" s="9">
        <f t="shared" si="37"/>
        <v>-1.3197965088319759</v>
      </c>
      <c r="P192" s="9">
        <f t="shared" si="37"/>
        <v>-2.6678771887705319</v>
      </c>
      <c r="Q192" s="9">
        <f t="shared" si="37"/>
        <v>109.50662225457584</v>
      </c>
    </row>
    <row r="193" spans="1:17" x14ac:dyDescent="0.35">
      <c r="A193" s="9">
        <v>190</v>
      </c>
      <c r="B193" s="9">
        <f t="shared" si="28"/>
        <v>1.9896753472735356</v>
      </c>
      <c r="C193" s="9">
        <f>'Graficas excel'!$N$3*(COS('Graficas excel'!$N$4*B193+'Graficas excel'!$N$5)+'Graficas excel'!$N$6)*COS(B193)+'Graficas excel'!$N$7</f>
        <v>9.7339047561013246</v>
      </c>
      <c r="D193" s="11">
        <f>'Graficas excel'!$N$3*(COS('Graficas excel'!$N$4*B193+'Graficas excel'!$N$5)+'Graficas excel'!$N$6)*SIN(B193)+'Graficas excel'!$N$8</f>
        <v>31.835770024870087</v>
      </c>
      <c r="E193" s="9">
        <f t="shared" si="32"/>
        <v>2.5481385903969445</v>
      </c>
      <c r="F193" s="9">
        <f>C193/(2*'Graficas excel'!$N$9*COS(E193/2))</f>
        <v>0.832265415476513</v>
      </c>
      <c r="G193" s="9">
        <f t="shared" si="33"/>
        <v>0.55437737886904015</v>
      </c>
      <c r="H193" s="9">
        <f t="shared" si="34"/>
        <v>1.1752293510475427</v>
      </c>
      <c r="I193" s="9">
        <f t="shared" si="29"/>
        <v>1.8616839707222437</v>
      </c>
      <c r="J193" s="9">
        <f t="shared" si="35"/>
        <v>106.66663430954128</v>
      </c>
      <c r="K193" s="9">
        <f t="shared" si="30"/>
        <v>0.59537939953058672</v>
      </c>
      <c r="L193" s="9">
        <f t="shared" si="36"/>
        <v>-1.269986255164284</v>
      </c>
      <c r="M193" s="9">
        <f t="shared" si="36"/>
        <v>-31.317810078458674</v>
      </c>
      <c r="N193" s="9">
        <f t="shared" si="31"/>
        <v>-1.1752293510475429</v>
      </c>
      <c r="O193" s="9">
        <f t="shared" si="37"/>
        <v>-1.3477344534217135</v>
      </c>
      <c r="P193" s="9">
        <f t="shared" si="37"/>
        <v>-1.5211265221225052</v>
      </c>
      <c r="Q193" s="9">
        <f t="shared" si="37"/>
        <v>106.17426525567357</v>
      </c>
    </row>
    <row r="194" spans="1:17" x14ac:dyDescent="0.35">
      <c r="A194" s="9">
        <v>191</v>
      </c>
      <c r="B194" s="9">
        <f t="shared" si="28"/>
        <v>2.0001473227855016</v>
      </c>
      <c r="C194" s="9">
        <f>'Graficas excel'!$N$3*(COS('Graficas excel'!$N$4*B194+'Graficas excel'!$N$5)+'Graficas excel'!$N$6)*COS(B194)+'Graficas excel'!$N$7</f>
        <v>9.7139479045485135</v>
      </c>
      <c r="D194" s="11">
        <f>'Graficas excel'!$N$3*(COS('Graficas excel'!$N$4*B194+'Graficas excel'!$N$5)+'Graficas excel'!$N$6)*SIN(B194)+'Graficas excel'!$N$8</f>
        <v>31.677360274468978</v>
      </c>
      <c r="E194" s="9">
        <f t="shared" si="32"/>
        <v>2.546494745188506</v>
      </c>
      <c r="F194" s="9">
        <f>C194/(2*'Graficas excel'!$N$9*COS(E194/2))</f>
        <v>0.82833263919559674</v>
      </c>
      <c r="G194" s="9">
        <f t="shared" si="33"/>
        <v>0.56023659184603192</v>
      </c>
      <c r="H194" s="9">
        <f t="shared" si="34"/>
        <v>1.1893427932404081</v>
      </c>
      <c r="I194" s="9">
        <f t="shared" si="29"/>
        <v>1.867918769214457</v>
      </c>
      <c r="J194" s="9">
        <f t="shared" si="35"/>
        <v>107.02386194925963</v>
      </c>
      <c r="K194" s="9">
        <f t="shared" si="30"/>
        <v>0.58208013456597296</v>
      </c>
      <c r="L194" s="9">
        <f t="shared" si="36"/>
        <v>-1.5979455953943045</v>
      </c>
      <c r="M194" s="9">
        <f t="shared" si="36"/>
        <v>-26.139072238647749</v>
      </c>
      <c r="N194" s="9">
        <f t="shared" si="31"/>
        <v>-1.1893427932404079</v>
      </c>
      <c r="O194" s="9">
        <f t="shared" si="37"/>
        <v>-1.3636636531119823</v>
      </c>
      <c r="P194" s="9">
        <f t="shared" si="37"/>
        <v>-0.4092722163641116</v>
      </c>
      <c r="Q194" s="9">
        <f t="shared" si="37"/>
        <v>101.58174594727319</v>
      </c>
    </row>
    <row r="195" spans="1:17" x14ac:dyDescent="0.35">
      <c r="A195" s="9">
        <v>192</v>
      </c>
      <c r="B195" s="9">
        <f t="shared" ref="B195:B258" si="38">A195*$B$1</f>
        <v>2.0106192982974673</v>
      </c>
      <c r="C195" s="9">
        <f>'Graficas excel'!$N$3*(COS('Graficas excel'!$N$4*B195+'Graficas excel'!$N$5)+'Graficas excel'!$N$6)*COS(B195)+'Graficas excel'!$N$7</f>
        <v>9.6997145376330316</v>
      </c>
      <c r="D195" s="11">
        <f>'Graficas excel'!$N$3*(COS('Graficas excel'!$N$4*B195+'Graficas excel'!$N$5)+'Graficas excel'!$N$6)*SIN(B195)+'Graficas excel'!$N$8</f>
        <v>31.513463609827951</v>
      </c>
      <c r="E195" s="9">
        <f t="shared" si="32"/>
        <v>2.5444055506369128</v>
      </c>
      <c r="F195" s="9">
        <f>C195/(2*'Graficas excel'!$N$9*COS(E195/2))</f>
        <v>0.82431139853195023</v>
      </c>
      <c r="G195" s="9">
        <f t="shared" si="33"/>
        <v>0.56613666040126764</v>
      </c>
      <c r="H195" s="9">
        <f t="shared" si="34"/>
        <v>1.2036230456223549</v>
      </c>
      <c r="I195" s="9">
        <f t="shared" ref="I195:I258" si="39">(E195+H195)/2</f>
        <v>1.8740142981296337</v>
      </c>
      <c r="J195" s="9">
        <f t="shared" si="35"/>
        <v>107.37311002999921</v>
      </c>
      <c r="K195" s="9">
        <f t="shared" ref="K195:K258" si="40">(I196-I195)/$B$1</f>
        <v>0.56534648742154991</v>
      </c>
      <c r="L195" s="9">
        <f t="shared" si="36"/>
        <v>-1.8716733197829334</v>
      </c>
      <c r="M195" s="9">
        <f t="shared" si="36"/>
        <v>-20.582579687720191</v>
      </c>
      <c r="N195" s="9">
        <f t="shared" ref="N195:N258" si="41">E195-2*I195</f>
        <v>-1.2036230456223547</v>
      </c>
      <c r="O195" s="9">
        <f t="shared" si="37"/>
        <v>-1.3679495417394754</v>
      </c>
      <c r="P195" s="9">
        <f t="shared" si="37"/>
        <v>0.65448933965848233</v>
      </c>
      <c r="Q195" s="9">
        <f t="shared" si="37"/>
        <v>95.914745575293296</v>
      </c>
    </row>
    <row r="196" spans="1:17" x14ac:dyDescent="0.35">
      <c r="A196" s="9">
        <v>193</v>
      </c>
      <c r="B196" s="9">
        <f t="shared" si="38"/>
        <v>2.0210912738094335</v>
      </c>
      <c r="C196" s="9">
        <f>'Graficas excel'!$N$3*(COS('Graficas excel'!$N$4*B196+'Graficas excel'!$N$5)+'Graficas excel'!$N$6)*COS(B196)+'Graficas excel'!$N$7</f>
        <v>9.6906981092822289</v>
      </c>
      <c r="D196" s="11">
        <f>'Graficas excel'!$N$3*(COS('Graficas excel'!$N$4*B196+'Graficas excel'!$N$5)+'Graficas excel'!$N$6)*SIN(B196)+'Graficas excel'!$N$8</f>
        <v>31.345619756370322</v>
      </c>
      <c r="E196" s="9">
        <f t="shared" ref="E196:E259" si="42">ATAN2(C196,D196)*2</f>
        <v>2.5419210056783208</v>
      </c>
      <c r="F196" s="9">
        <f>C196/(2*'Graficas excel'!$N$9*COS(E196/2))</f>
        <v>0.82023529694083797</v>
      </c>
      <c r="G196" s="9">
        <f t="shared" ref="G196:G259" si="43">(1-F196^2)^(1/2)</f>
        <v>0.57202627356824731</v>
      </c>
      <c r="H196" s="9">
        <f t="shared" ref="H196:H259" si="44">ATAN2(F196,G196)*2</f>
        <v>1.2179481797250555</v>
      </c>
      <c r="I196" s="9">
        <f t="shared" si="39"/>
        <v>1.8799345927016882</v>
      </c>
      <c r="J196" s="9">
        <f t="shared" ref="J196:J259" si="45">DEGREES(I196)</f>
        <v>107.71231792245214</v>
      </c>
      <c r="K196" s="9">
        <f t="shared" si="40"/>
        <v>0.54574637025038297</v>
      </c>
      <c r="L196" s="9">
        <f t="shared" ref="L196:M259" si="46">(K197-K196)/$B$1</f>
        <v>-2.0872135902458275</v>
      </c>
      <c r="M196" s="9">
        <f t="shared" si="46"/>
        <v>-14.799477278797388</v>
      </c>
      <c r="N196" s="9">
        <f t="shared" si="41"/>
        <v>-1.2179481797250555</v>
      </c>
      <c r="O196" s="9">
        <f t="shared" ref="O196:Q259" si="47">(N197-N196)/$B$1</f>
        <v>-1.361095745401729</v>
      </c>
      <c r="P196" s="9">
        <f t="shared" si="47"/>
        <v>1.6589062065594007</v>
      </c>
      <c r="Q196" s="9">
        <f t="shared" si="47"/>
        <v>89.352915713691104</v>
      </c>
    </row>
    <row r="197" spans="1:17" x14ac:dyDescent="0.35">
      <c r="A197" s="9">
        <v>194</v>
      </c>
      <c r="B197" s="9">
        <f t="shared" si="38"/>
        <v>2.0315632493213993</v>
      </c>
      <c r="C197" s="9">
        <f>'Graficas excel'!$N$3*(COS('Graficas excel'!$N$4*B197+'Graficas excel'!$N$5)+'Graficas excel'!$N$6)*COS(B197)+'Graficas excel'!$N$7</f>
        <v>9.6863067252374204</v>
      </c>
      <c r="D197" s="11">
        <f>'Graficas excel'!$N$3*(COS('Graficas excel'!$N$4*B197+'Graficas excel'!$N$5)+'Graficas excel'!$N$6)*SIN(B197)+'Graficas excel'!$N$8</f>
        <v>31.175391815537459</v>
      </c>
      <c r="E197" s="9">
        <f t="shared" si="42"/>
        <v>2.5390977296130455</v>
      </c>
      <c r="F197" s="9">
        <f>C197/(2*'Graficas excel'!$N$9*COS(E197/2))</f>
        <v>0.81613785325598465</v>
      </c>
      <c r="G197" s="9">
        <f t="shared" si="43"/>
        <v>0.57785725268677979</v>
      </c>
      <c r="H197" s="9">
        <f t="shared" si="44"/>
        <v>1.2322015410403435</v>
      </c>
      <c r="I197" s="9">
        <f t="shared" si="39"/>
        <v>1.8856496353266945</v>
      </c>
      <c r="J197" s="9">
        <f t="shared" si="45"/>
        <v>108.03976574460238</v>
      </c>
      <c r="K197" s="9">
        <f t="shared" si="40"/>
        <v>0.52388912064508608</v>
      </c>
      <c r="L197" s="9">
        <f t="shared" si="46"/>
        <v>-2.2421933538992906</v>
      </c>
      <c r="M197" s="9">
        <f t="shared" si="46"/>
        <v>-8.9388970908526488</v>
      </c>
      <c r="N197" s="9">
        <f t="shared" si="41"/>
        <v>-1.2322015410403435</v>
      </c>
      <c r="O197" s="9">
        <f t="shared" si="47"/>
        <v>-1.3437237202299905</v>
      </c>
      <c r="P197" s="9">
        <f t="shared" si="47"/>
        <v>2.5946077518359338</v>
      </c>
      <c r="Q197" s="9">
        <f t="shared" si="47"/>
        <v>82.067317810670176</v>
      </c>
    </row>
    <row r="198" spans="1:17" x14ac:dyDescent="0.35">
      <c r="A198" s="9">
        <v>195</v>
      </c>
      <c r="B198" s="9">
        <f t="shared" si="38"/>
        <v>2.0420352248333655</v>
      </c>
      <c r="C198" s="9">
        <f>'Graficas excel'!$N$3*(COS('Graficas excel'!$N$4*B198+'Graficas excel'!$N$5)+'Graficas excel'!$N$6)*COS(B198)+'Graficas excel'!$N$7</f>
        <v>9.6858693519013102</v>
      </c>
      <c r="D198" s="11">
        <f>'Graficas excel'!$N$3*(COS('Graficas excel'!$N$4*B198+'Graficas excel'!$N$5)+'Graficas excel'!$N$6)*SIN(B198)+'Graficas excel'!$N$8</f>
        <v>31.004347626575083</v>
      </c>
      <c r="E198" s="9">
        <f t="shared" si="42"/>
        <v>2.5359985958047107</v>
      </c>
      <c r="F198" s="9">
        <f>C198/(2*'Graficas excel'!$N$9*COS(E198/2))</f>
        <v>0.8120520445342515</v>
      </c>
      <c r="G198" s="9">
        <f t="shared" si="43"/>
        <v>0.58358502119891842</v>
      </c>
      <c r="H198" s="9">
        <f t="shared" si="44"/>
        <v>1.24627298293344</v>
      </c>
      <c r="I198" s="9">
        <f t="shared" si="39"/>
        <v>1.8911357893690752</v>
      </c>
      <c r="J198" s="9">
        <f t="shared" si="45"/>
        <v>108.35409921698943</v>
      </c>
      <c r="K198" s="9">
        <f t="shared" si="40"/>
        <v>0.50040892674995985</v>
      </c>
      <c r="L198" s="9">
        <f t="shared" si="46"/>
        <v>-2.3358012653386835</v>
      </c>
      <c r="M198" s="9">
        <f t="shared" si="46"/>
        <v>-3.1451722257600134</v>
      </c>
      <c r="N198" s="9">
        <f t="shared" si="41"/>
        <v>-1.2462729829334398</v>
      </c>
      <c r="O198" s="9">
        <f t="shared" si="47"/>
        <v>-1.3165530513896075</v>
      </c>
      <c r="P198" s="9">
        <f t="shared" si="47"/>
        <v>3.4540146942820011</v>
      </c>
      <c r="Q198" s="9">
        <f t="shared" si="47"/>
        <v>74.219056544494563</v>
      </c>
    </row>
    <row r="199" spans="1:17" x14ac:dyDescent="0.35">
      <c r="A199" s="9">
        <v>196</v>
      </c>
      <c r="B199" s="9">
        <f t="shared" si="38"/>
        <v>2.0525072003453313</v>
      </c>
      <c r="C199" s="9">
        <f>'Graficas excel'!$N$3*(COS('Graficas excel'!$N$4*B199+'Graficas excel'!$N$5)+'Graficas excel'!$N$6)*COS(B199)+'Graficas excel'!$N$7</f>
        <v>9.6886432726050593</v>
      </c>
      <c r="D199" s="11">
        <f>'Graficas excel'!$N$3*(COS('Graficas excel'!$N$4*B199+'Graficas excel'!$N$5)+'Graficas excel'!$N$6)*SIN(B199)+'Graficas excel'!$N$8</f>
        <v>30.834041220900044</v>
      </c>
      <c r="E199" s="9">
        <f t="shared" si="42"/>
        <v>2.5326922245441441</v>
      </c>
      <c r="F199" s="9">
        <f>C199/(2*'Graficas excel'!$N$9*COS(E199/2))</f>
        <v>0.8080098647587628</v>
      </c>
      <c r="G199" s="9">
        <f t="shared" si="43"/>
        <v>0.58916895577798889</v>
      </c>
      <c r="H199" s="9">
        <f t="shared" si="44"/>
        <v>1.2600598942477961</v>
      </c>
      <c r="I199" s="9">
        <f t="shared" si="39"/>
        <v>1.89637605939597</v>
      </c>
      <c r="J199" s="9">
        <f t="shared" si="45"/>
        <v>108.65434457303941</v>
      </c>
      <c r="K199" s="9">
        <f t="shared" si="40"/>
        <v>0.47594847309851401</v>
      </c>
      <c r="L199" s="9">
        <f t="shared" si="46"/>
        <v>-2.3687374318677579</v>
      </c>
      <c r="M199" s="9">
        <f t="shared" si="46"/>
        <v>2.4448670323741291</v>
      </c>
      <c r="N199" s="9">
        <f t="shared" si="41"/>
        <v>-1.2600598942477959</v>
      </c>
      <c r="O199" s="9">
        <f t="shared" si="47"/>
        <v>-1.2803826940931158</v>
      </c>
      <c r="P199" s="9">
        <f t="shared" si="47"/>
        <v>4.2312348369371664</v>
      </c>
      <c r="Q199" s="9">
        <f t="shared" si="47"/>
        <v>65.958664558121484</v>
      </c>
    </row>
    <row r="200" spans="1:17" x14ac:dyDescent="0.35">
      <c r="A200" s="9">
        <v>197</v>
      </c>
      <c r="B200" s="9">
        <f t="shared" si="38"/>
        <v>2.0629791758572975</v>
      </c>
      <c r="C200" s="9">
        <f>'Graficas excel'!$N$3*(COS('Graficas excel'!$N$4*B200+'Graficas excel'!$N$5)+'Graficas excel'!$N$6)*COS(B200)+'Graficas excel'!$N$7</f>
        <v>9.6938227060967854</v>
      </c>
      <c r="D200" s="11">
        <f>'Graficas excel'!$N$3*(COS('Graficas excel'!$N$4*B200+'Graficas excel'!$N$5)+'Graficas excel'!$N$6)*SIN(B200)+'Graficas excel'!$N$8</f>
        <v>30.665994595444598</v>
      </c>
      <c r="E200" s="9">
        <f t="shared" si="42"/>
        <v>2.5292523298361465</v>
      </c>
      <c r="F200" s="9">
        <f>C200/(2*'Graficas excel'!$N$9*COS(E200/2))</f>
        <v>0.80404190779502993</v>
      </c>
      <c r="G200" s="9">
        <f t="shared" si="43"/>
        <v>0.59457262845621184</v>
      </c>
      <c r="H200" s="9">
        <f t="shared" si="44"/>
        <v>1.273468030466284</v>
      </c>
      <c r="I200" s="9">
        <f t="shared" si="39"/>
        <v>1.9013601801512152</v>
      </c>
      <c r="J200" s="9">
        <f t="shared" si="45"/>
        <v>108.93991365689851</v>
      </c>
      <c r="K200" s="9">
        <f t="shared" si="40"/>
        <v>0.45114311271771768</v>
      </c>
      <c r="L200" s="9">
        <f t="shared" si="46"/>
        <v>-2.3431348441747231</v>
      </c>
      <c r="M200" s="9">
        <f t="shared" si="46"/>
        <v>7.7045858413960309</v>
      </c>
      <c r="N200" s="9">
        <f t="shared" si="41"/>
        <v>-1.273468030466284</v>
      </c>
      <c r="O200" s="9">
        <f t="shared" si="47"/>
        <v>-1.2360733064953324</v>
      </c>
      <c r="P200" s="9">
        <f t="shared" si="47"/>
        <v>4.9219523569917927</v>
      </c>
      <c r="Q200" s="9">
        <f t="shared" si="47"/>
        <v>57.42586831730965</v>
      </c>
    </row>
    <row r="201" spans="1:17" x14ac:dyDescent="0.35">
      <c r="A201" s="9">
        <v>198</v>
      </c>
      <c r="B201" s="9">
        <f t="shared" si="38"/>
        <v>2.0734511513692633</v>
      </c>
      <c r="C201" s="9">
        <f>'Graficas excel'!$N$3*(COS('Graficas excel'!$N$4*B201+'Graficas excel'!$N$5)+'Graficas excel'!$N$6)*COS(B201)+'Graficas excel'!$N$7</f>
        <v>9.7005484847614767</v>
      </c>
      <c r="D201" s="11">
        <f>'Graficas excel'!$N$3*(COS('Graficas excel'!$N$4*B201+'Graficas excel'!$N$5)+'Graficas excel'!$N$6)*SIN(B201)+'Graficas excel'!$N$8</f>
        <v>30.501680025950158</v>
      </c>
      <c r="E201" s="9">
        <f t="shared" si="42"/>
        <v>2.5257569196970766</v>
      </c>
      <c r="F201" s="9">
        <f>C201/(2*'Graficas excel'!$N$9*COS(E201/2))</f>
        <v>0.80017698249772173</v>
      </c>
      <c r="G201" s="9">
        <f t="shared" si="43"/>
        <v>0.59976395080134715</v>
      </c>
      <c r="H201" s="9">
        <f t="shared" si="44"/>
        <v>1.2864121598628981</v>
      </c>
      <c r="I201" s="9">
        <f t="shared" si="39"/>
        <v>1.9060845397799873</v>
      </c>
      <c r="J201" s="9">
        <f t="shared" si="45"/>
        <v>109.21059952452914</v>
      </c>
      <c r="K201" s="9">
        <f t="shared" si="40"/>
        <v>0.42660586200828576</v>
      </c>
      <c r="L201" s="9">
        <f t="shared" si="46"/>
        <v>-2.2624526099137841</v>
      </c>
      <c r="M201" s="9">
        <f t="shared" si="46"/>
        <v>12.520221621451991</v>
      </c>
      <c r="N201" s="9">
        <f t="shared" si="41"/>
        <v>-1.2864121598628979</v>
      </c>
      <c r="O201" s="9">
        <f t="shared" si="47"/>
        <v>-1.1845307419418512</v>
      </c>
      <c r="P201" s="9">
        <f t="shared" si="47"/>
        <v>5.5233146437640421</v>
      </c>
      <c r="Q201" s="9">
        <f t="shared" si="47"/>
        <v>48.749459678330417</v>
      </c>
    </row>
    <row r="202" spans="1:17" x14ac:dyDescent="0.35">
      <c r="A202" s="9">
        <v>199</v>
      </c>
      <c r="B202" s="9">
        <f t="shared" si="38"/>
        <v>2.0839231268812295</v>
      </c>
      <c r="C202" s="9">
        <f>'Graficas excel'!$N$3*(COS('Graficas excel'!$N$4*B202+'Graficas excel'!$N$5)+'Graficas excel'!$N$6)*COS(B202)+'Graficas excel'!$N$7</f>
        <v>9.7079186740448211</v>
      </c>
      <c r="D202" s="11">
        <f>'Graficas excel'!$N$3*(COS('Graficas excel'!$N$4*B202+'Graficas excel'!$N$5)+'Graficas excel'!$N$6)*SIN(B202)+'Graficas excel'!$N$8</f>
        <v>30.342503133010386</v>
      </c>
      <c r="E202" s="9">
        <f t="shared" si="42"/>
        <v>2.5222873550547145</v>
      </c>
      <c r="F202" s="9">
        <f>C202/(2*'Graficas excel'!$N$9*COS(E202/2))</f>
        <v>0.79644176707976166</v>
      </c>
      <c r="G202" s="9">
        <f t="shared" si="43"/>
        <v>0.60471523186609633</v>
      </c>
      <c r="H202" s="9">
        <f t="shared" si="44"/>
        <v>1.2988165367856839</v>
      </c>
      <c r="I202" s="9">
        <f t="shared" si="39"/>
        <v>1.9105519459201992</v>
      </c>
      <c r="J202" s="9">
        <f t="shared" si="45"/>
        <v>109.46656304173412</v>
      </c>
      <c r="K202" s="9">
        <f t="shared" si="40"/>
        <v>0.40291351368028511</v>
      </c>
      <c r="L202" s="9">
        <f t="shared" si="46"/>
        <v>-2.1313411556895518</v>
      </c>
      <c r="M202" s="9">
        <f t="shared" si="46"/>
        <v>16.793470805563281</v>
      </c>
      <c r="N202" s="9">
        <f t="shared" si="41"/>
        <v>-1.2988165367856839</v>
      </c>
      <c r="O202" s="9">
        <f t="shared" si="47"/>
        <v>-1.126690726247471</v>
      </c>
      <c r="P202" s="9">
        <f t="shared" si="47"/>
        <v>6.033817791737091</v>
      </c>
      <c r="Q202" s="9">
        <f t="shared" si="47"/>
        <v>40.047100683056215</v>
      </c>
    </row>
    <row r="203" spans="1:17" x14ac:dyDescent="0.35">
      <c r="A203" s="9">
        <v>200</v>
      </c>
      <c r="B203" s="9">
        <f t="shared" si="38"/>
        <v>2.0943951023931953</v>
      </c>
      <c r="C203" s="9">
        <f>'Graficas excel'!$N$3*(COS('Graficas excel'!$N$4*B203+'Graficas excel'!$N$5)+'Graficas excel'!$N$6)*COS(B203)+'Graficas excel'!$N$7</f>
        <v>9.7149999999999999</v>
      </c>
      <c r="D203" s="11">
        <f>'Graficas excel'!$N$3*(COS('Graficas excel'!$N$4*B203+'Graficas excel'!$N$5)+'Graficas excel'!$N$6)*SIN(B203)+'Graficas excel'!$N$8</f>
        <v>30.189786902863766</v>
      </c>
      <c r="E203" s="9">
        <f t="shared" si="42"/>
        <v>2.518927278257292</v>
      </c>
      <c r="F203" s="9">
        <f>C203/(2*'Graficas excel'!$N$9*COS(E203/2))</f>
        <v>0.79286050879092407</v>
      </c>
      <c r="G203" s="9">
        <f t="shared" si="43"/>
        <v>0.60940316179012155</v>
      </c>
      <c r="H203" s="9">
        <f t="shared" si="44"/>
        <v>1.3106152144805066</v>
      </c>
      <c r="I203" s="9">
        <f t="shared" si="39"/>
        <v>1.9147712463688993</v>
      </c>
      <c r="J203" s="9">
        <f t="shared" si="45"/>
        <v>109.70831114994229</v>
      </c>
      <c r="K203" s="9">
        <f t="shared" si="40"/>
        <v>0.38059416129025886</v>
      </c>
      <c r="L203" s="9">
        <f t="shared" si="46"/>
        <v>-1.9554803406527776</v>
      </c>
      <c r="M203" s="9">
        <f t="shared" si="46"/>
        <v>20.443858141190148</v>
      </c>
      <c r="N203" s="9">
        <f t="shared" si="41"/>
        <v>-1.3106152144805066</v>
      </c>
      <c r="O203" s="9">
        <f t="shared" si="47"/>
        <v>-1.0635047340887356</v>
      </c>
      <c r="P203" s="9">
        <f t="shared" si="47"/>
        <v>6.4531900494152916</v>
      </c>
      <c r="Q203" s="9">
        <f t="shared" si="47"/>
        <v>31.42498482573701</v>
      </c>
    </row>
    <row r="204" spans="1:17" x14ac:dyDescent="0.35">
      <c r="A204" s="9">
        <v>201</v>
      </c>
      <c r="B204" s="9">
        <f t="shared" si="38"/>
        <v>2.104867077905161</v>
      </c>
      <c r="C204" s="9">
        <f>'Graficas excel'!$N$3*(COS('Graficas excel'!$N$4*B204+'Graficas excel'!$N$5)+'Graficas excel'!$N$6)*COS(B204)+'Graficas excel'!$N$7</f>
        <v>9.7208399390191484</v>
      </c>
      <c r="D204" s="11">
        <f>'Graficas excel'!$N$3*(COS('Graficas excel'!$N$4*B204+'Graficas excel'!$N$5)+'Graficas excel'!$N$6)*SIN(B204)+'Graficas excel'!$N$8</f>
        <v>30.04475685165697</v>
      </c>
      <c r="E204" s="9">
        <f t="shared" si="42"/>
        <v>2.5157614281991125</v>
      </c>
      <c r="F204" s="9">
        <f>C204/(2*'Graficas excel'!$N$9*COS(E204/2))</f>
        <v>0.78945477363938454</v>
      </c>
      <c r="G204" s="9">
        <f t="shared" si="43"/>
        <v>0.61380873273193837</v>
      </c>
      <c r="H204" s="9">
        <f t="shared" si="44"/>
        <v>1.3217522100127435</v>
      </c>
      <c r="I204" s="9">
        <f t="shared" si="39"/>
        <v>1.9187568191059281</v>
      </c>
      <c r="J204" s="9">
        <f t="shared" si="45"/>
        <v>109.93666764671644</v>
      </c>
      <c r="K204" s="9">
        <f t="shared" si="40"/>
        <v>0.36011641904881209</v>
      </c>
      <c r="L204" s="9">
        <f t="shared" si="46"/>
        <v>-1.7413927588281282</v>
      </c>
      <c r="M204" s="9">
        <f t="shared" si="46"/>
        <v>23.410730115962778</v>
      </c>
      <c r="N204" s="9">
        <f t="shared" si="41"/>
        <v>-1.3217522100127437</v>
      </c>
      <c r="O204" s="9">
        <f t="shared" si="47"/>
        <v>-0.99592708591719614</v>
      </c>
      <c r="P204" s="9">
        <f t="shared" si="47"/>
        <v>6.782271720974312</v>
      </c>
      <c r="Q204" s="9">
        <f t="shared" si="47"/>
        <v>22.977360432174255</v>
      </c>
    </row>
    <row r="205" spans="1:17" x14ac:dyDescent="0.35">
      <c r="A205" s="9">
        <v>202</v>
      </c>
      <c r="B205" s="9">
        <f t="shared" si="38"/>
        <v>2.1153390534171272</v>
      </c>
      <c r="C205" s="9">
        <f>'Graficas excel'!$N$3*(COS('Graficas excel'!$N$4*B205+'Graficas excel'!$N$5)+'Graficas excel'!$N$6)*COS(B205)+'Graficas excel'!$N$7</f>
        <v>9.7244793128386284</v>
      </c>
      <c r="D205" s="11">
        <f>'Graficas excel'!$N$3*(COS('Graficas excel'!$N$4*B205+'Graficas excel'!$N$5)+'Graficas excel'!$N$6)*SIN(B205)+'Graficas excel'!$N$8</f>
        <v>29.908527506325711</v>
      </c>
      <c r="E205" s="9">
        <f t="shared" si="42"/>
        <v>2.5128743647871561</v>
      </c>
      <c r="F205" s="9">
        <f>C205/(2*'Graficas excel'!$N$9*COS(E205/2))</f>
        <v>0.7862432493758168</v>
      </c>
      <c r="G205" s="9">
        <f t="shared" si="43"/>
        <v>0.61791710836564251</v>
      </c>
      <c r="H205" s="9">
        <f t="shared" si="44"/>
        <v>1.3321815340681724</v>
      </c>
      <c r="I205" s="9">
        <f t="shared" si="39"/>
        <v>1.9225279494276641</v>
      </c>
      <c r="J205" s="9">
        <f t="shared" si="45"/>
        <v>110.15273749814573</v>
      </c>
      <c r="K205" s="9">
        <f t="shared" si="40"/>
        <v>0.34188059672164905</v>
      </c>
      <c r="L205" s="9">
        <f t="shared" si="46"/>
        <v>-1.4962361663365216</v>
      </c>
      <c r="M205" s="9">
        <f t="shared" si="46"/>
        <v>25.654708116438883</v>
      </c>
      <c r="N205" s="9">
        <f t="shared" si="41"/>
        <v>-1.3321815340681722</v>
      </c>
      <c r="O205" s="9">
        <f t="shared" si="47"/>
        <v>-0.9249033025396538</v>
      </c>
      <c r="P205" s="9">
        <f t="shared" si="47"/>
        <v>7.0228900767496567</v>
      </c>
      <c r="Q205" s="9">
        <f t="shared" si="47"/>
        <v>14.785984397154722</v>
      </c>
    </row>
    <row r="206" spans="1:17" x14ac:dyDescent="0.35">
      <c r="A206" s="9">
        <v>203</v>
      </c>
      <c r="B206" s="9">
        <f t="shared" si="38"/>
        <v>2.125811028929093</v>
      </c>
      <c r="C206" s="9">
        <f>'Graficas excel'!$N$3*(COS('Graficas excel'!$N$4*B206+'Graficas excel'!$N$5)+'Graficas excel'!$N$6)*COS(B206)+'Graficas excel'!$N$7</f>
        <v>9.7249652229851264</v>
      </c>
      <c r="D206" s="11">
        <f>'Graficas excel'!$N$3*(COS('Graficas excel'!$N$4*B206+'Graficas excel'!$N$5)+'Graficas excel'!$N$6)*SIN(B206)+'Graficas excel'!$N$8</f>
        <v>29.782090357577928</v>
      </c>
      <c r="E206" s="9">
        <f t="shared" si="42"/>
        <v>2.5103491305257952</v>
      </c>
      <c r="F206" s="9">
        <f>C206/(2*'Graficas excel'!$N$9*COS(E206/2))</f>
        <v>0.78324160331247994</v>
      </c>
      <c r="G206" s="9">
        <f t="shared" si="43"/>
        <v>0.62171745257833633</v>
      </c>
      <c r="H206" s="9">
        <f t="shared" si="44"/>
        <v>1.3418670988033037</v>
      </c>
      <c r="I206" s="9">
        <f t="shared" si="39"/>
        <v>1.9261081146645496</v>
      </c>
      <c r="J206" s="9">
        <f t="shared" si="45"/>
        <v>110.35786585617872</v>
      </c>
      <c r="K206" s="9">
        <f t="shared" si="40"/>
        <v>0.32621204822765515</v>
      </c>
      <c r="L206" s="9">
        <f t="shared" si="46"/>
        <v>-1.2275806911745388</v>
      </c>
      <c r="M206" s="9">
        <f t="shared" si="46"/>
        <v>27.158455316474523</v>
      </c>
      <c r="N206" s="9">
        <f t="shared" si="41"/>
        <v>-1.3418670988033039</v>
      </c>
      <c r="O206" s="9">
        <f t="shared" si="47"/>
        <v>-0.85135976963270255</v>
      </c>
      <c r="P206" s="9">
        <f t="shared" si="47"/>
        <v>7.177728543276972</v>
      </c>
      <c r="Q206" s="9">
        <f t="shared" si="47"/>
        <v>6.9196151102545542</v>
      </c>
    </row>
    <row r="207" spans="1:17" x14ac:dyDescent="0.35">
      <c r="A207" s="9">
        <v>204</v>
      </c>
      <c r="B207" s="9">
        <f t="shared" si="38"/>
        <v>2.1362830044410592</v>
      </c>
      <c r="C207" s="9">
        <f>'Graficas excel'!$N$3*(COS('Graficas excel'!$N$4*B207+'Graficas excel'!$N$5)+'Graficas excel'!$N$6)*COS(B207)+'Graficas excel'!$N$7</f>
        <v>9.7213641520953509</v>
      </c>
      <c r="D207" s="11">
        <f>'Graficas excel'!$N$3*(COS('Graficas excel'!$N$4*B207+'Graficas excel'!$N$5)+'Graficas excel'!$N$6)*SIN(B207)+'Graficas excel'!$N$8</f>
        <v>29.666303420952257</v>
      </c>
      <c r="E207" s="9">
        <f t="shared" si="42"/>
        <v>2.5082658810278251</v>
      </c>
      <c r="F207" s="9">
        <f>C207/(2*'Graficas excel'!$N$9*COS(E207/2))</f>
        <v>0.7804623948506616</v>
      </c>
      <c r="G207" s="9">
        <f t="shared" si="43"/>
        <v>0.62520272730048931</v>
      </c>
      <c r="H207" s="9">
        <f t="shared" si="44"/>
        <v>1.3507825174627703</v>
      </c>
      <c r="I207" s="9">
        <f t="shared" si="39"/>
        <v>1.9295241992452978</v>
      </c>
      <c r="J207" s="9">
        <f t="shared" si="45"/>
        <v>110.55359308511531</v>
      </c>
      <c r="K207" s="9">
        <f t="shared" si="40"/>
        <v>0.31335685329071311</v>
      </c>
      <c r="L207" s="9">
        <f t="shared" si="46"/>
        <v>-0.94317801215759545</v>
      </c>
      <c r="M207" s="9">
        <f t="shared" si="46"/>
        <v>27.926650200221818</v>
      </c>
      <c r="N207" s="9">
        <f t="shared" si="41"/>
        <v>-1.3507825174627706</v>
      </c>
      <c r="O207" s="9">
        <f t="shared" si="47"/>
        <v>-0.77619477209596688</v>
      </c>
      <c r="P207" s="9">
        <f t="shared" si="47"/>
        <v>7.2501905832637874</v>
      </c>
      <c r="Q207" s="9">
        <f t="shared" si="47"/>
        <v>-0.56632796958180232</v>
      </c>
    </row>
    <row r="208" spans="1:17" x14ac:dyDescent="0.35">
      <c r="A208" s="9">
        <v>205</v>
      </c>
      <c r="B208" s="9">
        <f t="shared" si="38"/>
        <v>2.146754979953025</v>
      </c>
      <c r="C208" s="9">
        <f>'Graficas excel'!$N$3*(COS('Graficas excel'!$N$4*B208+'Graficas excel'!$N$5)+'Graficas excel'!$N$6)*COS(B208)+'Graficas excel'!$N$7</f>
        <v>9.7127750551051601</v>
      </c>
      <c r="D208" s="11">
        <f>'Graficas excel'!$N$3*(COS('Graficas excel'!$N$4*B208+'Graficas excel'!$N$5)+'Graficas excel'!$N$6)*SIN(B208)+'Graficas excel'!$N$8</f>
        <v>29.561882520820891</v>
      </c>
      <c r="E208" s="9">
        <f t="shared" si="42"/>
        <v>2.5067005189702543</v>
      </c>
      <c r="F208" s="9">
        <f>C208/(2*'Graficas excel'!$N$9*COS(E208/2))</f>
        <v>0.7779150409290726</v>
      </c>
      <c r="G208" s="9">
        <f t="shared" si="43"/>
        <v>0.6283694686220197</v>
      </c>
      <c r="H208" s="9">
        <f t="shared" si="44"/>
        <v>1.3589108101086758</v>
      </c>
      <c r="I208" s="9">
        <f t="shared" si="39"/>
        <v>1.9328056645394649</v>
      </c>
      <c r="J208" s="9">
        <f t="shared" si="45"/>
        <v>110.74160719708973</v>
      </c>
      <c r="K208" s="9">
        <f t="shared" si="40"/>
        <v>0.30347991624397402</v>
      </c>
      <c r="L208" s="9">
        <f t="shared" si="46"/>
        <v>-0.65073081512963282</v>
      </c>
      <c r="M208" s="9">
        <f t="shared" si="46"/>
        <v>27.985113410739011</v>
      </c>
      <c r="N208" s="9">
        <f t="shared" si="41"/>
        <v>-1.3589108101086755</v>
      </c>
      <c r="O208" s="9">
        <f t="shared" si="47"/>
        <v>-0.70027095385094218</v>
      </c>
      <c r="P208" s="9">
        <f t="shared" si="47"/>
        <v>7.2442600106345854</v>
      </c>
      <c r="Q208" s="9">
        <f t="shared" si="47"/>
        <v>-7.6298136121116062</v>
      </c>
    </row>
    <row r="209" spans="1:17" x14ac:dyDescent="0.35">
      <c r="A209" s="9">
        <v>206</v>
      </c>
      <c r="B209" s="9">
        <f t="shared" si="38"/>
        <v>2.1572269554649912</v>
      </c>
      <c r="C209" s="9">
        <f>'Graficas excel'!$N$3*(COS('Graficas excel'!$N$4*B209+'Graficas excel'!$N$5)+'Graficas excel'!$N$6)*COS(B209)+'Graficas excel'!$N$7</f>
        <v>9.6983422612428143</v>
      </c>
      <c r="D209" s="11">
        <f>'Graficas excel'!$N$3*(COS('Graficas excel'!$N$4*B209+'Graficas excel'!$N$5)+'Graficas excel'!$N$6)*SIN(B209)+'Graficas excel'!$N$8</f>
        <v>29.469394389787588</v>
      </c>
      <c r="E209" s="9">
        <f t="shared" si="42"/>
        <v>2.5057233671923469</v>
      </c>
      <c r="F209" s="9">
        <f>C209/(2*'Graficas excel'!$N$9*COS(E209/2))</f>
        <v>0.77560583107539749</v>
      </c>
      <c r="G209" s="9">
        <f t="shared" si="43"/>
        <v>0.63121754950400577</v>
      </c>
      <c r="H209" s="9">
        <f t="shared" si="44"/>
        <v>1.3662440303891437</v>
      </c>
      <c r="I209" s="9">
        <f t="shared" si="39"/>
        <v>1.9359836987907453</v>
      </c>
      <c r="J209" s="9">
        <f t="shared" si="45"/>
        <v>110.92369514683612</v>
      </c>
      <c r="K209" s="9">
        <f t="shared" si="40"/>
        <v>0.29666547908305485</v>
      </c>
      <c r="L209" s="9">
        <f t="shared" si="46"/>
        <v>-0.35767139279278326</v>
      </c>
      <c r="M209" s="9">
        <f t="shared" si="46"/>
        <v>27.379095465610309</v>
      </c>
      <c r="N209" s="9">
        <f t="shared" si="41"/>
        <v>-1.3662440303891437</v>
      </c>
      <c r="O209" s="9">
        <f t="shared" si="47"/>
        <v>-0.62440924041726242</v>
      </c>
      <c r="P209" s="9">
        <f t="shared" si="47"/>
        <v>7.1643607893276879</v>
      </c>
      <c r="Q209" s="9">
        <f t="shared" si="47"/>
        <v>-14.241852395588241</v>
      </c>
    </row>
    <row r="210" spans="1:17" x14ac:dyDescent="0.35">
      <c r="A210" s="9">
        <v>207</v>
      </c>
      <c r="B210" s="9">
        <f t="shared" si="38"/>
        <v>2.167698930976957</v>
      </c>
      <c r="C210" s="9">
        <f>'Graficas excel'!$N$3*(COS('Graficas excel'!$N$4*B210+'Graficas excel'!$N$5)+'Graficas excel'!$N$6)*COS(B210)+'Graficas excel'!$N$7</f>
        <v>9.6772680081223381</v>
      </c>
      <c r="D210" s="11">
        <f>'Graficas excel'!$N$3*(COS('Graficas excel'!$N$4*B210+'Graficas excel'!$N$5)+'Graficas excel'!$N$6)*SIN(B210)+'Graficas excel'!$N$8</f>
        <v>29.389251652493463</v>
      </c>
      <c r="E210" s="9">
        <f t="shared" si="42"/>
        <v>2.5053979161816589</v>
      </c>
      <c r="F210" s="9">
        <f>C210/(2*'Graficas excel'!$N$9*COS(E210/2))</f>
        <v>0.77353798742960034</v>
      </c>
      <c r="G210" s="9">
        <f t="shared" si="43"/>
        <v>0.63374993649180233</v>
      </c>
      <c r="H210" s="9">
        <f t="shared" si="44"/>
        <v>1.3727828286642385</v>
      </c>
      <c r="I210" s="9">
        <f t="shared" si="39"/>
        <v>1.9390903724229487</v>
      </c>
      <c r="J210" s="9">
        <f t="shared" si="45"/>
        <v>111.10169443428596</v>
      </c>
      <c r="K210" s="9">
        <f t="shared" si="40"/>
        <v>0.29291995301639806</v>
      </c>
      <c r="L210" s="9">
        <f t="shared" si="46"/>
        <v>-7.0958175537133406E-2</v>
      </c>
      <c r="M210" s="9">
        <f t="shared" si="46"/>
        <v>26.170794028397818</v>
      </c>
      <c r="N210" s="9">
        <f t="shared" si="41"/>
        <v>-1.3727828286642385</v>
      </c>
      <c r="O210" s="9">
        <f t="shared" si="47"/>
        <v>-0.54938422967253364</v>
      </c>
      <c r="P210" s="9">
        <f t="shared" si="47"/>
        <v>7.0152204597960539</v>
      </c>
      <c r="Q210" s="9">
        <f t="shared" si="47"/>
        <v>-20.385684953006855</v>
      </c>
    </row>
    <row r="211" spans="1:17" x14ac:dyDescent="0.35">
      <c r="A211" s="9">
        <v>208</v>
      </c>
      <c r="B211" s="9">
        <f t="shared" si="38"/>
        <v>2.1781709064889232</v>
      </c>
      <c r="C211" s="9">
        <f>'Graficas excel'!$N$3*(COS('Graficas excel'!$N$4*B211+'Graficas excel'!$N$5)+'Graficas excel'!$N$6)*COS(B211)+'Graficas excel'!$N$7</f>
        <v>9.648824432031315</v>
      </c>
      <c r="D211" s="11">
        <f>'Graficas excel'!$N$3*(COS('Graficas excel'!$N$4*B211+'Graficas excel'!$N$5)+'Graficas excel'!$N$6)*SIN(B211)+'Graficas excel'!$N$8</f>
        <v>29.32170973868849</v>
      </c>
      <c r="E211" s="9">
        <f t="shared" si="42"/>
        <v>2.5057796791317757</v>
      </c>
      <c r="F211" s="9">
        <f>C211/(2*'Graficas excel'!$N$9*COS(E211/2))</f>
        <v>0.77171176408361142</v>
      </c>
      <c r="G211" s="9">
        <f t="shared" si="43"/>
        <v>0.63597244686775578</v>
      </c>
      <c r="H211" s="9">
        <f t="shared" si="44"/>
        <v>1.3785359668640293</v>
      </c>
      <c r="I211" s="9">
        <f t="shared" si="39"/>
        <v>1.9421578229979026</v>
      </c>
      <c r="J211" s="9">
        <f t="shared" si="45"/>
        <v>111.27744640609579</v>
      </c>
      <c r="K211" s="9">
        <f t="shared" si="40"/>
        <v>0.29217688073979942</v>
      </c>
      <c r="L211" s="9">
        <f t="shared" si="46"/>
        <v>0.20310173865695394</v>
      </c>
      <c r="M211" s="9">
        <f t="shared" si="46"/>
        <v>24.436222949920282</v>
      </c>
      <c r="N211" s="9">
        <f t="shared" si="41"/>
        <v>-1.3785359668640296</v>
      </c>
      <c r="O211" s="9">
        <f t="shared" si="47"/>
        <v>-0.47592101280650667</v>
      </c>
      <c r="P211" s="9">
        <f t="shared" si="47"/>
        <v>6.8017420661735128</v>
      </c>
      <c r="Q211" s="9">
        <f t="shared" si="47"/>
        <v>-26.055477287187138</v>
      </c>
    </row>
    <row r="212" spans="1:17" x14ac:dyDescent="0.35">
      <c r="A212" s="9">
        <v>209</v>
      </c>
      <c r="B212" s="9">
        <f t="shared" si="38"/>
        <v>2.188642882000889</v>
      </c>
      <c r="C212" s="9">
        <f>'Graficas excel'!$N$3*(COS('Graficas excel'!$N$4*B212+'Graficas excel'!$N$5)+'Graficas excel'!$N$6)*COS(B212)+'Graficas excel'!$N$7</f>
        <v>9.6123648437237641</v>
      </c>
      <c r="D212" s="11">
        <f>'Graficas excel'!$N$3*(COS('Graficas excel'!$N$4*B212+'Graficas excel'!$N$5)+'Graficas excel'!$N$6)*SIN(B212)+'Graficas excel'!$N$8</f>
        <v>29.266865745870476</v>
      </c>
      <c r="E212" s="9">
        <f t="shared" si="42"/>
        <v>2.5069151842205755</v>
      </c>
      <c r="F212" s="9">
        <f>C212/(2*'Graficas excel'!$N$9*COS(E212/2))</f>
        <v>0.77012457940082002</v>
      </c>
      <c r="G212" s="9">
        <f t="shared" si="43"/>
        <v>0.63789351164807284</v>
      </c>
      <c r="H212" s="9">
        <f t="shared" si="44"/>
        <v>1.3835198000557696</v>
      </c>
      <c r="I212" s="9">
        <f t="shared" si="39"/>
        <v>1.9452174921381724</v>
      </c>
      <c r="J212" s="9">
        <f t="shared" si="45"/>
        <v>111.45275253453967</v>
      </c>
      <c r="K212" s="9">
        <f t="shared" si="40"/>
        <v>0.29430375717345275</v>
      </c>
      <c r="L212" s="9">
        <f t="shared" si="46"/>
        <v>0.45899726699346011</v>
      </c>
      <c r="M212" s="9">
        <f t="shared" si="46"/>
        <v>22.26159752641016</v>
      </c>
      <c r="N212" s="9">
        <f t="shared" si="41"/>
        <v>-1.3835198000557694</v>
      </c>
      <c r="O212" s="9">
        <f t="shared" si="47"/>
        <v>-0.40469333645082878</v>
      </c>
      <c r="P212" s="9">
        <f t="shared" si="47"/>
        <v>6.5288897460695035</v>
      </c>
      <c r="Q212" s="9">
        <f t="shared" si="47"/>
        <v>-31.254543195230845</v>
      </c>
    </row>
    <row r="213" spans="1:17" x14ac:dyDescent="0.35">
      <c r="A213" s="9">
        <v>210</v>
      </c>
      <c r="B213" s="9">
        <f t="shared" si="38"/>
        <v>2.1991148575128552</v>
      </c>
      <c r="C213" s="9">
        <f>'Graficas excel'!$N$3*(COS('Graficas excel'!$N$4*B213+'Graficas excel'!$N$5)+'Graficas excel'!$N$6)*COS(B213)+'Graficas excel'!$N$7</f>
        <v>9.5673341266119571</v>
      </c>
      <c r="D213" s="11">
        <f>'Graficas excel'!$N$3*(COS('Graficas excel'!$N$4*B213+'Graficas excel'!$N$5)+'Graficas excel'!$N$6)*SIN(B213)+'Graficas excel'!$N$8</f>
        <v>29.224659247149692</v>
      </c>
      <c r="E213" s="9">
        <f t="shared" si="42"/>
        <v>2.5088411289878065</v>
      </c>
      <c r="F213" s="9">
        <f>C213/(2*'Graficas excel'!$N$9*COS(E213/2))</f>
        <v>0.76877117466864198</v>
      </c>
      <c r="G213" s="9">
        <f t="shared" si="43"/>
        <v>0.6395239487295189</v>
      </c>
      <c r="H213" s="9">
        <f t="shared" si="44"/>
        <v>1.3877577387649382</v>
      </c>
      <c r="I213" s="9">
        <f t="shared" si="39"/>
        <v>1.9482994338763724</v>
      </c>
      <c r="J213" s="9">
        <f t="shared" si="45"/>
        <v>111.62933478884375</v>
      </c>
      <c r="K213" s="9">
        <f t="shared" si="40"/>
        <v>0.29911036531346757</v>
      </c>
      <c r="L213" s="9">
        <f t="shared" si="46"/>
        <v>0.69212017114726965</v>
      </c>
      <c r="M213" s="9">
        <f t="shared" si="46"/>
        <v>19.739426504973764</v>
      </c>
      <c r="N213" s="9">
        <f t="shared" si="41"/>
        <v>-1.3877577387649382</v>
      </c>
      <c r="O213" s="9">
        <f t="shared" si="47"/>
        <v>-0.33632296290966318</v>
      </c>
      <c r="P213" s="9">
        <f t="shared" si="47"/>
        <v>6.2015929350913632</v>
      </c>
      <c r="Q213" s="9">
        <f t="shared" si="47"/>
        <v>-35.993157588768973</v>
      </c>
    </row>
    <row r="214" spans="1:17" x14ac:dyDescent="0.35">
      <c r="A214" s="9">
        <v>211</v>
      </c>
      <c r="B214" s="9">
        <f t="shared" si="38"/>
        <v>2.209586833024821</v>
      </c>
      <c r="C214" s="9">
        <f>'Graficas excel'!$N$3*(COS('Graficas excel'!$N$4*B214+'Graficas excel'!$N$5)+'Graficas excel'!$N$6)*COS(B214)+'Graficas excel'!$N$7</f>
        <v>9.5132781041171199</v>
      </c>
      <c r="D214" s="11">
        <f>'Graficas excel'!$N$3*(COS('Graficas excel'!$N$4*B214+'Graficas excel'!$N$5)+'Graficas excel'!$N$6)*SIN(B214)+'Graficas excel'!$N$8</f>
        <v>29.194875015584852</v>
      </c>
      <c r="E214" s="9">
        <f t="shared" si="42"/>
        <v>2.5115837159979804</v>
      </c>
      <c r="F214" s="9">
        <f>C214/(2*'Graficas excel'!$N$9*COS(E214/2))</f>
        <v>0.76764379249993564</v>
      </c>
      <c r="G214" s="9">
        <f t="shared" si="43"/>
        <v>0.64087674933353278</v>
      </c>
      <c r="H214" s="9">
        <f t="shared" si="44"/>
        <v>1.3912797045966401</v>
      </c>
      <c r="I214" s="9">
        <f t="shared" si="39"/>
        <v>1.9514317102973102</v>
      </c>
      <c r="J214" s="9">
        <f t="shared" si="45"/>
        <v>111.80880100803182</v>
      </c>
      <c r="K214" s="9">
        <f t="shared" si="40"/>
        <v>0.30635823079705948</v>
      </c>
      <c r="L214" s="9">
        <f t="shared" si="46"/>
        <v>0.89883096212760705</v>
      </c>
      <c r="M214" s="9">
        <f t="shared" si="46"/>
        <v>16.964512538565543</v>
      </c>
      <c r="N214" s="9">
        <f t="shared" si="41"/>
        <v>-1.3912797045966401</v>
      </c>
      <c r="O214" s="9">
        <f t="shared" si="47"/>
        <v>-0.27138003355820522</v>
      </c>
      <c r="P214" s="9">
        <f t="shared" si="47"/>
        <v>5.8246734702234422</v>
      </c>
      <c r="Q214" s="9">
        <f t="shared" si="47"/>
        <v>-40.286065196147469</v>
      </c>
    </row>
    <row r="215" spans="1:17" x14ac:dyDescent="0.35">
      <c r="A215" s="9">
        <v>212</v>
      </c>
      <c r="B215" s="9">
        <f t="shared" si="38"/>
        <v>2.2200588085367872</v>
      </c>
      <c r="C215" s="9">
        <f>'Graficas excel'!$N$3*(COS('Graficas excel'!$N$4*B215+'Graficas excel'!$N$5)+'Graficas excel'!$N$6)*COS(B215)+'Graficas excel'!$N$7</f>
        <v>9.4498517349729489</v>
      </c>
      <c r="D215" s="11">
        <f>'Graficas excel'!$N$3*(COS('Graficas excel'!$N$4*B215+'Graficas excel'!$N$5)+'Graficas excel'!$N$6)*SIN(B215)+'Graficas excel'!$N$8</f>
        <v>29.177147612363662</v>
      </c>
      <c r="E215" s="9">
        <f t="shared" si="42"/>
        <v>2.5151581827137144</v>
      </c>
      <c r="F215" s="9">
        <f>C215/(2*'Graficas excel'!$N$9*COS(E215/2))</f>
        <v>0.76673236880879336</v>
      </c>
      <c r="G215" s="9">
        <f t="shared" si="43"/>
        <v>0.64196687969151223</v>
      </c>
      <c r="H215" s="9">
        <f t="shared" si="44"/>
        <v>1.3941215896624981</v>
      </c>
      <c r="I215" s="9">
        <f t="shared" si="39"/>
        <v>1.9546398861881062</v>
      </c>
      <c r="J215" s="9">
        <f t="shared" si="45"/>
        <v>111.99261594651006</v>
      </c>
      <c r="K215" s="9">
        <f t="shared" si="40"/>
        <v>0.3157707666218566</v>
      </c>
      <c r="L215" s="9">
        <f t="shared" si="46"/>
        <v>1.0764829220039052</v>
      </c>
      <c r="M215" s="9">
        <f t="shared" si="46"/>
        <v>14.030058175233158</v>
      </c>
      <c r="N215" s="9">
        <f t="shared" si="41"/>
        <v>-1.3941215896624981</v>
      </c>
      <c r="O215" s="9">
        <f t="shared" si="47"/>
        <v>-0.21038419561282745</v>
      </c>
      <c r="P215" s="9">
        <f t="shared" si="47"/>
        <v>5.4027987820159211</v>
      </c>
      <c r="Q215" s="9">
        <f t="shared" si="47"/>
        <v>-44.14981870577482</v>
      </c>
    </row>
    <row r="216" spans="1:17" x14ac:dyDescent="0.35">
      <c r="A216" s="9">
        <v>213</v>
      </c>
      <c r="B216" s="9">
        <f t="shared" si="38"/>
        <v>2.2305307840487529</v>
      </c>
      <c r="C216" s="9">
        <f>'Graficas excel'!$N$3*(COS('Graficas excel'!$N$4*B216+'Graficas excel'!$N$5)+'Graficas excel'!$N$6)*COS(B216)+'Graficas excel'!$N$7</f>
        <v>9.3768260093327669</v>
      </c>
      <c r="D216" s="11">
        <f>'Graficas excel'!$N$3*(COS('Graficas excel'!$N$4*B216+'Graficas excel'!$N$5)+'Graficas excel'!$N$6)*SIN(B216)+'Graficas excel'!$N$8</f>
        <v>29.170967763173898</v>
      </c>
      <c r="E216" s="9">
        <f t="shared" si="42"/>
        <v>2.5195685320400698</v>
      </c>
      <c r="F216" s="9">
        <f>C216/(2*'Graficas excel'!$N$9*COS(E216/2))</f>
        <v>0.7660247328943719</v>
      </c>
      <c r="G216" s="9">
        <f t="shared" si="43"/>
        <v>0.64281109868615849</v>
      </c>
      <c r="H216" s="9">
        <f t="shared" si="44"/>
        <v>1.3963247278070605</v>
      </c>
      <c r="I216" s="9">
        <f t="shared" si="39"/>
        <v>1.9579466299235651</v>
      </c>
      <c r="J216" s="9">
        <f t="shared" si="45"/>
        <v>112.18207840648317</v>
      </c>
      <c r="K216" s="9">
        <f t="shared" si="40"/>
        <v>0.32704366942013108</v>
      </c>
      <c r="L216" s="9">
        <f t="shared" si="46"/>
        <v>1.2234053476464049</v>
      </c>
      <c r="M216" s="9">
        <f t="shared" si="46"/>
        <v>11.024058333049014</v>
      </c>
      <c r="N216" s="9">
        <f t="shared" si="41"/>
        <v>-1.3963247278070603</v>
      </c>
      <c r="O216" s="9">
        <f t="shared" si="47"/>
        <v>-0.15380621907147712</v>
      </c>
      <c r="P216" s="9">
        <f t="shared" si="47"/>
        <v>4.9404629616713098</v>
      </c>
      <c r="Q216" s="9">
        <f t="shared" si="47"/>
        <v>-47.600100991777424</v>
      </c>
    </row>
    <row r="217" spans="1:17" x14ac:dyDescent="0.35">
      <c r="A217" s="9">
        <v>214</v>
      </c>
      <c r="B217" s="9">
        <f t="shared" si="38"/>
        <v>2.2410027595607187</v>
      </c>
      <c r="C217" s="9">
        <f>'Graficas excel'!$N$3*(COS('Graficas excel'!$N$4*B217+'Graficas excel'!$N$5)+'Graficas excel'!$N$6)*COS(B217)+'Graficas excel'!$N$7</f>
        <v>9.2940934344374693</v>
      </c>
      <c r="D217" s="11">
        <f>'Graficas excel'!$N$3*(COS('Graficas excel'!$N$4*B217+'Graficas excel'!$N$5)+'Graficas excel'!$N$6)*SIN(B217)+'Graficas excel'!$N$8</f>
        <v>29.17569042521723</v>
      </c>
      <c r="E217" s="9">
        <f t="shared" si="42"/>
        <v>2.5248074636753874</v>
      </c>
      <c r="F217" s="9">
        <f>C217/(2*'Graficas excel'!$N$9*COS(E217/2))</f>
        <v>0.76550681110464558</v>
      </c>
      <c r="G217" s="9">
        <f t="shared" si="43"/>
        <v>0.64342779093880953</v>
      </c>
      <c r="H217" s="9">
        <f t="shared" si="44"/>
        <v>1.3979353827667647</v>
      </c>
      <c r="I217" s="9">
        <f t="shared" si="39"/>
        <v>1.9613714232210762</v>
      </c>
      <c r="J217" s="9">
        <f t="shared" si="45"/>
        <v>112.37830460813525</v>
      </c>
      <c r="K217" s="9">
        <f t="shared" si="40"/>
        <v>0.33985514026189245</v>
      </c>
      <c r="L217" s="9">
        <f t="shared" si="46"/>
        <v>1.3388490165525786</v>
      </c>
      <c r="M217" s="9">
        <f t="shared" si="46"/>
        <v>8.0261346032958212</v>
      </c>
      <c r="N217" s="9">
        <f t="shared" si="41"/>
        <v>-1.3979353827667649</v>
      </c>
      <c r="O217" s="9">
        <f t="shared" si="47"/>
        <v>-0.10206981191908027</v>
      </c>
      <c r="P217" s="9">
        <f t="shared" si="47"/>
        <v>4.4419958697183093</v>
      </c>
      <c r="Q217" s="9">
        <f t="shared" si="47"/>
        <v>-50.649194011812462</v>
      </c>
    </row>
    <row r="218" spans="1:17" x14ac:dyDescent="0.35">
      <c r="A218" s="9">
        <v>215</v>
      </c>
      <c r="B218" s="9">
        <f t="shared" si="38"/>
        <v>2.2514747350726849</v>
      </c>
      <c r="C218" s="9">
        <f>'Graficas excel'!$N$3*(COS('Graficas excel'!$N$4*B218+'Graficas excel'!$N$5)+'Graficas excel'!$N$6)*COS(B218)+'Graficas excel'!$N$7</f>
        <v>9.2016720161585148</v>
      </c>
      <c r="D218" s="11">
        <f>'Graficas excel'!$N$3*(COS('Graficas excel'!$N$4*B218+'Graficas excel'!$N$5)+'Graficas excel'!$N$6)*SIN(B218)+'Graficas excel'!$N$8</f>
        <v>29.19054442683337</v>
      </c>
      <c r="E218" s="9">
        <f t="shared" si="42"/>
        <v>2.5308565005173365</v>
      </c>
      <c r="F218" s="9">
        <f>C218/(2*'Graficas excel'!$N$9*COS(E218/2))</f>
        <v>0.7651628306396161</v>
      </c>
      <c r="G218" s="9">
        <f t="shared" si="43"/>
        <v>0.64383681364734824</v>
      </c>
      <c r="H218" s="9">
        <f t="shared" si="44"/>
        <v>1.3990042553376927</v>
      </c>
      <c r="I218" s="9">
        <f t="shared" si="39"/>
        <v>1.9649303779275145</v>
      </c>
      <c r="J218" s="9">
        <f t="shared" si="45"/>
        <v>112.58221769229239</v>
      </c>
      <c r="K218" s="9">
        <f t="shared" si="40"/>
        <v>0.35387553437745078</v>
      </c>
      <c r="L218" s="9">
        <f t="shared" si="46"/>
        <v>1.4228985015740352</v>
      </c>
      <c r="M218" s="9">
        <f t="shared" si="46"/>
        <v>5.1049360722309123</v>
      </c>
      <c r="N218" s="9">
        <f t="shared" si="41"/>
        <v>-1.3990042553376925</v>
      </c>
      <c r="O218" s="9">
        <f t="shared" si="47"/>
        <v>-5.5553339947136127E-2</v>
      </c>
      <c r="P218" s="9">
        <f t="shared" si="47"/>
        <v>3.9115987503257954</v>
      </c>
      <c r="Q218" s="9">
        <f t="shared" si="47"/>
        <v>-53.303754790957917</v>
      </c>
    </row>
    <row r="219" spans="1:17" x14ac:dyDescent="0.35">
      <c r="A219" s="9">
        <v>216</v>
      </c>
      <c r="B219" s="9">
        <f t="shared" si="38"/>
        <v>2.2619467105846507</v>
      </c>
      <c r="C219" s="9">
        <f>'Graficas excel'!$N$3*(COS('Graficas excel'!$N$4*B219+'Graficas excel'!$N$5)+'Graficas excel'!$N$6)*COS(B219)+'Graficas excel'!$N$7</f>
        <v>9.09970766171487</v>
      </c>
      <c r="D219" s="11">
        <f>'Graficas excel'!$N$3*(COS('Graficas excel'!$N$4*B219+'Graficas excel'!$N$5)+'Graficas excel'!$N$6)*SIN(B219)+'Graficas excel'!$N$8</f>
        <v>29.214643542880278</v>
      </c>
      <c r="E219" s="9">
        <f t="shared" si="42"/>
        <v>2.5376862991623712</v>
      </c>
      <c r="F219" s="9">
        <f>C219/(2*'Graficas excel'!$N$9*COS(E219/2))</f>
        <v>0.76497552120404</v>
      </c>
      <c r="G219" s="9">
        <f t="shared" si="43"/>
        <v>0.64405935437551665</v>
      </c>
      <c r="H219" s="9">
        <f t="shared" si="44"/>
        <v>1.3995860085532268</v>
      </c>
      <c r="I219" s="9">
        <f t="shared" si="39"/>
        <v>1.968636153857799</v>
      </c>
      <c r="J219" s="9">
        <f t="shared" si="45"/>
        <v>112.79454301291887</v>
      </c>
      <c r="K219" s="9">
        <f t="shared" si="40"/>
        <v>0.36877609264194716</v>
      </c>
      <c r="L219" s="9">
        <f t="shared" si="46"/>
        <v>1.4763572671125891</v>
      </c>
      <c r="M219" s="9">
        <f t="shared" si="46"/>
        <v>2.3161977903290616</v>
      </c>
      <c r="N219" s="9">
        <f t="shared" si="41"/>
        <v>-1.3995860085532268</v>
      </c>
      <c r="O219" s="9">
        <f t="shared" si="47"/>
        <v>-1.4591173621087684E-2</v>
      </c>
      <c r="P219" s="9">
        <f t="shared" si="47"/>
        <v>3.353403135459045</v>
      </c>
      <c r="Q219" s="9">
        <f t="shared" si="47"/>
        <v>-55.563045588837753</v>
      </c>
    </row>
    <row r="220" spans="1:17" x14ac:dyDescent="0.35">
      <c r="A220" s="9">
        <v>217</v>
      </c>
      <c r="B220" s="9">
        <f t="shared" si="38"/>
        <v>2.2724186860966169</v>
      </c>
      <c r="C220" s="9">
        <f>'Graficas excel'!$N$3*(COS('Graficas excel'!$N$4*B220+'Graficas excel'!$N$5)+'Graficas excel'!$N$6)*COS(B220)+'Graficas excel'!$N$7</f>
        <v>8.9884749490322822</v>
      </c>
      <c r="D220" s="11">
        <f>'Graficas excel'!$N$3*(COS('Graficas excel'!$N$4*B220+'Graficas excel'!$N$5)+'Graficas excel'!$N$6)*SIN(B220)+'Graficas excel'!$N$8</f>
        <v>29.246998852088865</v>
      </c>
      <c r="E220" s="9">
        <f t="shared" si="42"/>
        <v>2.5452571291726103</v>
      </c>
      <c r="F220" s="9">
        <f>C220/(2*'Graficas excel'!$N$9*COS(E220/2))</f>
        <v>0.76492631334800343</v>
      </c>
      <c r="G220" s="9">
        <f t="shared" si="43"/>
        <v>0.64411779601857921</v>
      </c>
      <c r="H220" s="9">
        <f t="shared" si="44"/>
        <v>1.3997388069660774</v>
      </c>
      <c r="I220" s="9">
        <f t="shared" si="39"/>
        <v>1.972497968069344</v>
      </c>
      <c r="J220" s="9">
        <f t="shared" si="45"/>
        <v>113.01580866850402</v>
      </c>
      <c r="K220" s="9">
        <f t="shared" si="40"/>
        <v>0.38423646979006321</v>
      </c>
      <c r="L220" s="9">
        <f t="shared" si="46"/>
        <v>1.5006124336537847</v>
      </c>
      <c r="M220" s="9">
        <f t="shared" si="46"/>
        <v>-0.29848514013794503</v>
      </c>
      <c r="N220" s="9">
        <f t="shared" si="41"/>
        <v>-1.3997388069660777</v>
      </c>
      <c r="O220" s="9">
        <f t="shared" si="47"/>
        <v>2.0525581895189358E-2</v>
      </c>
      <c r="P220" s="9">
        <f t="shared" si="47"/>
        <v>2.7715482826824869</v>
      </c>
      <c r="Q220" s="9">
        <f t="shared" si="47"/>
        <v>-57.417744899140388</v>
      </c>
    </row>
    <row r="221" spans="1:17" x14ac:dyDescent="0.35">
      <c r="A221" s="9">
        <v>218</v>
      </c>
      <c r="B221" s="9">
        <f t="shared" si="38"/>
        <v>2.2828906616085827</v>
      </c>
      <c r="C221" s="9">
        <f>'Graficas excel'!$N$3*(COS('Graficas excel'!$N$4*B221+'Graficas excel'!$N$5)+'Graficas excel'!$N$6)*COS(B221)+'Graficas excel'!$N$7</f>
        <v>8.8683762293069286</v>
      </c>
      <c r="D221" s="11">
        <f>'Graficas excel'!$N$3*(COS('Graficas excel'!$N$4*B221+'Graficas excel'!$N$5)+'Graficas excel'!$N$6)*SIN(B221)+'Graficas excel'!$N$8</f>
        <v>29.286532207783402</v>
      </c>
      <c r="E221" s="9">
        <f t="shared" si="42"/>
        <v>2.5535195023684771</v>
      </c>
      <c r="F221" s="9">
        <f>C221/(2*'Graficas excel'!$N$9*COS(E221/2))</f>
        <v>0.76499553336198922</v>
      </c>
      <c r="G221" s="9">
        <f t="shared" si="43"/>
        <v>0.64403558437108555</v>
      </c>
      <c r="H221" s="9">
        <f t="shared" si="44"/>
        <v>1.3995238635751026</v>
      </c>
      <c r="I221" s="9">
        <f t="shared" si="39"/>
        <v>1.9765216829717898</v>
      </c>
      <c r="J221" s="9">
        <f t="shared" si="45"/>
        <v>113.24635055037807</v>
      </c>
      <c r="K221" s="9">
        <f t="shared" si="40"/>
        <v>0.39995084644823731</v>
      </c>
      <c r="L221" s="9">
        <f t="shared" si="46"/>
        <v>1.4974867045755744</v>
      </c>
      <c r="M221" s="9">
        <f t="shared" si="46"/>
        <v>-2.7121421444694427</v>
      </c>
      <c r="N221" s="9">
        <f t="shared" si="41"/>
        <v>-1.3995238635751024</v>
      </c>
      <c r="O221" s="9">
        <f t="shared" si="47"/>
        <v>4.9549167641671714E-2</v>
      </c>
      <c r="P221" s="9">
        <f t="shared" si="47"/>
        <v>2.1702710641463794</v>
      </c>
      <c r="Q221" s="9">
        <f t="shared" si="47"/>
        <v>-58.849437204392729</v>
      </c>
    </row>
    <row r="222" spans="1:17" x14ac:dyDescent="0.35">
      <c r="A222" s="9">
        <v>219</v>
      </c>
      <c r="B222" s="9">
        <f t="shared" si="38"/>
        <v>2.2933626371205489</v>
      </c>
      <c r="C222" s="9">
        <f>'Graficas excel'!$N$3*(COS('Graficas excel'!$N$4*B222+'Graficas excel'!$N$5)+'Graficas excel'!$N$6)*COS(B222)+'Graficas excel'!$N$7</f>
        <v>8.7399390510781174</v>
      </c>
      <c r="D222" s="11">
        <f>'Graficas excel'!$N$3*(COS('Graficas excel'!$N$4*B222+'Graficas excel'!$N$5)+'Graficas excel'!$N$6)*SIN(B222)+'Graficas excel'!$N$8</f>
        <v>29.332090640809582</v>
      </c>
      <c r="E222" s="9">
        <f t="shared" si="42"/>
        <v>2.562414930978651</v>
      </c>
      <c r="F222" s="9">
        <f>C222/(2*'Graficas excel'!$N$9*COS(E222/2))</f>
        <v>0.76516259545652698</v>
      </c>
      <c r="G222" s="9">
        <f t="shared" si="43"/>
        <v>0.64383709314874926</v>
      </c>
      <c r="H222" s="9">
        <f t="shared" si="44"/>
        <v>1.3990049859049205</v>
      </c>
      <c r="I222" s="9">
        <f t="shared" si="39"/>
        <v>1.9807099584417858</v>
      </c>
      <c r="J222" s="9">
        <f t="shared" si="45"/>
        <v>113.48632105824701</v>
      </c>
      <c r="K222" s="9">
        <f t="shared" si="40"/>
        <v>0.41563249054804735</v>
      </c>
      <c r="L222" s="9">
        <f t="shared" si="46"/>
        <v>1.4690852184537195</v>
      </c>
      <c r="M222" s="9">
        <f t="shared" si="46"/>
        <v>-4.9121744651923596</v>
      </c>
      <c r="N222" s="9">
        <f t="shared" si="41"/>
        <v>-1.3990049859049205</v>
      </c>
      <c r="O222" s="9">
        <f t="shared" si="47"/>
        <v>7.2276193079740939E-2</v>
      </c>
      <c r="P222" s="9">
        <f t="shared" si="47"/>
        <v>1.5540011988489992</v>
      </c>
      <c r="Q222" s="9">
        <f t="shared" si="47"/>
        <v>-59.830846738117785</v>
      </c>
    </row>
    <row r="223" spans="1:17" x14ac:dyDescent="0.35">
      <c r="A223" s="9">
        <v>220</v>
      </c>
      <c r="B223" s="9">
        <f t="shared" si="38"/>
        <v>2.3038346126325147</v>
      </c>
      <c r="C223" s="9">
        <f>'Graficas excel'!$N$3*(COS('Graficas excel'!$N$4*B223+'Graficas excel'!$N$5)+'Graficas excel'!$N$6)*COS(B223)+'Graficas excel'!$N$7</f>
        <v>8.603811916222309</v>
      </c>
      <c r="D223" s="11">
        <f>'Graficas excel'!$N$3*(COS('Graficas excel'!$N$4*B223+'Graficas excel'!$N$5)+'Graficas excel'!$N$6)*SIN(B223)+'Graficas excel'!$N$8</f>
        <v>29.382461503386477</v>
      </c>
      <c r="E223" s="9">
        <f t="shared" si="42"/>
        <v>2.5718767920286734</v>
      </c>
      <c r="F223" s="9">
        <f>C223/(2*'Graficas excel'!$N$9*COS(E223/2))</f>
        <v>0.76540619260613729</v>
      </c>
      <c r="G223" s="9">
        <f t="shared" si="43"/>
        <v>0.64354748101455317</v>
      </c>
      <c r="H223" s="9">
        <f t="shared" si="44"/>
        <v>1.3982481113808913</v>
      </c>
      <c r="I223" s="9">
        <f t="shared" si="39"/>
        <v>1.9850624517047823</v>
      </c>
      <c r="J223" s="9">
        <f t="shared" si="45"/>
        <v>113.73570055257584</v>
      </c>
      <c r="K223" s="9">
        <f t="shared" si="40"/>
        <v>0.43101671498068589</v>
      </c>
      <c r="L223" s="9">
        <f t="shared" si="46"/>
        <v>1.4176450477437206</v>
      </c>
      <c r="M223" s="9">
        <f t="shared" si="46"/>
        <v>-6.8993969955941887</v>
      </c>
      <c r="N223" s="9">
        <f t="shared" si="41"/>
        <v>-1.3982481113808913</v>
      </c>
      <c r="O223" s="9">
        <f t="shared" si="47"/>
        <v>8.8549655579653427E-2</v>
      </c>
      <c r="P223" s="9">
        <f t="shared" si="47"/>
        <v>0.92745403694724038</v>
      </c>
      <c r="Q223" s="9">
        <f t="shared" si="47"/>
        <v>-60.326842902140221</v>
      </c>
    </row>
    <row r="224" spans="1:17" x14ac:dyDescent="0.35">
      <c r="A224" s="9">
        <v>221</v>
      </c>
      <c r="B224" s="9">
        <f t="shared" si="38"/>
        <v>2.3143065881444809</v>
      </c>
      <c r="C224" s="9">
        <f>'Graficas excel'!$N$3*(COS('Graficas excel'!$N$4*B224+'Graficas excel'!$N$5)+'Graficas excel'!$N$6)*COS(B224)+'Graficas excel'!$N$7</f>
        <v>8.4607584004601861</v>
      </c>
      <c r="D224" s="11">
        <f>'Graficas excel'!$N$3*(COS('Graficas excel'!$N$4*B224+'Graficas excel'!$N$5)+'Graficas excel'!$N$6)*SIN(B224)+'Graficas excel'!$N$8</f>
        <v>29.436388155012345</v>
      </c>
      <c r="E224" s="9">
        <f t="shared" si="42"/>
        <v>2.581831274822548</v>
      </c>
      <c r="F224" s="9">
        <f>C224/(2*'Graficas excel'!$N$9*COS(E224/2))</f>
        <v>0.76570448784253087</v>
      </c>
      <c r="G224" s="9">
        <f t="shared" si="43"/>
        <v>0.64319253516953034</v>
      </c>
      <c r="H224" s="9">
        <f t="shared" si="44"/>
        <v>1.3973208215560684</v>
      </c>
      <c r="I224" s="9">
        <f t="shared" si="39"/>
        <v>1.9895760481893081</v>
      </c>
      <c r="J224" s="9">
        <f t="shared" si="45"/>
        <v>113.99431058156425</v>
      </c>
      <c r="K224" s="9">
        <f t="shared" si="40"/>
        <v>0.44586225920531797</v>
      </c>
      <c r="L224" s="9">
        <f t="shared" si="46"/>
        <v>1.3453947313585266</v>
      </c>
      <c r="M224" s="9">
        <f t="shared" si="46"/>
        <v>-8.6864321929948485</v>
      </c>
      <c r="N224" s="9">
        <f t="shared" si="41"/>
        <v>-1.3973208215560682</v>
      </c>
      <c r="O224" s="9">
        <f t="shared" si="47"/>
        <v>9.8261931543038916E-2</v>
      </c>
      <c r="P224" s="9">
        <f t="shared" si="47"/>
        <v>0.29571281536180949</v>
      </c>
      <c r="Q224" s="9">
        <f t="shared" si="47"/>
        <v>-60.296205206432106</v>
      </c>
    </row>
    <row r="225" spans="1:17" x14ac:dyDescent="0.35">
      <c r="A225" s="9">
        <v>222</v>
      </c>
      <c r="B225" s="9">
        <f t="shared" si="38"/>
        <v>2.3247785636564466</v>
      </c>
      <c r="C225" s="9">
        <f>'Graficas excel'!$N$3*(COS('Graficas excel'!$N$4*B225+'Graficas excel'!$N$5)+'Graficas excel'!$N$6)*COS(B225)+'Graficas excel'!$N$7</f>
        <v>8.3116496929265224</v>
      </c>
      <c r="D225" s="11">
        <f>'Graficas excel'!$N$3*(COS('Graficas excel'!$N$4*B225+'Graficas excel'!$N$5)+'Graficas excel'!$N$6)*SIN(B225)+'Graficas excel'!$N$8</f>
        <v>29.492585986586782</v>
      </c>
      <c r="E225" s="9">
        <f t="shared" si="42"/>
        <v>2.5921983886836411</v>
      </c>
      <c r="F225" s="9">
        <f>C225/(2*'Graficas excel'!$N$9*COS(E225/2))</f>
        <v>0.76603530793060548</v>
      </c>
      <c r="G225" s="9">
        <f t="shared" si="43"/>
        <v>0.64279849642299447</v>
      </c>
      <c r="H225" s="9">
        <f t="shared" si="44"/>
        <v>1.396291825015191</v>
      </c>
      <c r="I225" s="9">
        <f t="shared" si="39"/>
        <v>1.994245106849416</v>
      </c>
      <c r="J225" s="9">
        <f t="shared" si="45"/>
        <v>114.26182793708743</v>
      </c>
      <c r="K225" s="9">
        <f t="shared" si="40"/>
        <v>0.4599511998860325</v>
      </c>
      <c r="L225" s="9">
        <f t="shared" si="46"/>
        <v>1.2544306261471316</v>
      </c>
      <c r="M225" s="9">
        <f t="shared" si="46"/>
        <v>-10.295537679406749</v>
      </c>
      <c r="N225" s="9">
        <f t="shared" si="41"/>
        <v>-1.396291825015191</v>
      </c>
      <c r="O225" s="9">
        <f t="shared" si="47"/>
        <v>0.1013586289040823</v>
      </c>
      <c r="P225" s="9">
        <f t="shared" si="47"/>
        <v>-0.33570756902442289</v>
      </c>
      <c r="Q225" s="9">
        <f t="shared" si="47"/>
        <v>-59.694093432128831</v>
      </c>
    </row>
    <row r="226" spans="1:17" x14ac:dyDescent="0.35">
      <c r="A226" s="9">
        <v>223</v>
      </c>
      <c r="B226" s="9">
        <f t="shared" si="38"/>
        <v>2.3352505391684129</v>
      </c>
      <c r="C226" s="9">
        <f>'Graficas excel'!$N$3*(COS('Graficas excel'!$N$4*B226+'Graficas excel'!$N$5)+'Graficas excel'!$N$6)*COS(B226)+'Graficas excel'!$N$7</f>
        <v>8.157455630794388</v>
      </c>
      <c r="D226" s="11">
        <f>'Graficas excel'!$N$3*(COS('Graficas excel'!$N$4*B226+'Graficas excel'!$N$5)+'Graficas excel'!$N$6)*SIN(B226)+'Graficas excel'!$N$8</f>
        <v>29.549758576610188</v>
      </c>
      <c r="E226" s="9">
        <f t="shared" si="42"/>
        <v>2.6028930091672628</v>
      </c>
      <c r="F226" s="9">
        <f>C226/(2*'Graficas excel'!$N$9*COS(E226/2))</f>
        <v>0.76637634125813403</v>
      </c>
      <c r="G226" s="9">
        <f t="shared" si="43"/>
        <v>0.64239186137418969</v>
      </c>
      <c r="H226" s="9">
        <f t="shared" si="44"/>
        <v>1.395230399935381</v>
      </c>
      <c r="I226" s="9">
        <f t="shared" si="39"/>
        <v>1.9990617045513219</v>
      </c>
      <c r="J226" s="9">
        <f t="shared" si="45"/>
        <v>114.53779865701905</v>
      </c>
      <c r="K226" s="9">
        <f t="shared" si="40"/>
        <v>0.47308756668450541</v>
      </c>
      <c r="L226" s="9">
        <f t="shared" si="46"/>
        <v>1.1466160076858611</v>
      </c>
      <c r="M226" s="9">
        <f t="shared" si="46"/>
        <v>-11.755971867536191</v>
      </c>
      <c r="N226" s="9">
        <f t="shared" si="41"/>
        <v>-1.395230399935381</v>
      </c>
      <c r="O226" s="9">
        <f t="shared" si="47"/>
        <v>9.7843107462076917E-2</v>
      </c>
      <c r="P226" s="9">
        <f t="shared" si="47"/>
        <v>-0.960822653654685</v>
      </c>
      <c r="Q226" s="9">
        <f t="shared" si="47"/>
        <v>-58.475125887219342</v>
      </c>
    </row>
    <row r="227" spans="1:17" x14ac:dyDescent="0.35">
      <c r="A227" s="9">
        <v>224</v>
      </c>
      <c r="B227" s="9">
        <f t="shared" si="38"/>
        <v>2.3457225146803786</v>
      </c>
      <c r="C227" s="9">
        <f>'Graficas excel'!$N$3*(COS('Graficas excel'!$N$4*B227+'Graficas excel'!$N$5)+'Graficas excel'!$N$6)*COS(B227)+'Graficas excel'!$N$7</f>
        <v>7.9992343255837568</v>
      </c>
      <c r="D227" s="11">
        <f>'Graficas excel'!$N$3*(COS('Graficas excel'!$N$4*B227+'Graficas excel'!$N$5)+'Graficas excel'!$N$6)*SIN(B227)+'Graficas excel'!$N$8</f>
        <v>29.606613773696303</v>
      </c>
      <c r="E227" s="9">
        <f t="shared" si="42"/>
        <v>2.6138259426192918</v>
      </c>
      <c r="F227" s="9">
        <f>C227/(2*'Graficas excel'!$N$9*COS(E227/2))</f>
        <v>0.76670534143682834</v>
      </c>
      <c r="G227" s="9">
        <f t="shared" si="43"/>
        <v>0.64199915842019328</v>
      </c>
      <c r="H227" s="9">
        <f t="shared" si="44"/>
        <v>1.3942057893100237</v>
      </c>
      <c r="I227" s="9">
        <f t="shared" si="39"/>
        <v>2.0040158659646576</v>
      </c>
      <c r="J227" s="9">
        <f t="shared" si="45"/>
        <v>114.82165119702977</v>
      </c>
      <c r="K227" s="9">
        <f t="shared" si="40"/>
        <v>0.48509490143861994</v>
      </c>
      <c r="L227" s="9">
        <f t="shared" si="46"/>
        <v>1.0235077581696612</v>
      </c>
      <c r="M227" s="9">
        <f t="shared" si="46"/>
        <v>-13.101022792757322</v>
      </c>
      <c r="N227" s="9">
        <f t="shared" si="41"/>
        <v>-1.3942057893100235</v>
      </c>
      <c r="O227" s="9">
        <f t="shared" si="47"/>
        <v>8.7781396161662889E-2</v>
      </c>
      <c r="P227" s="9">
        <f t="shared" si="47"/>
        <v>-1.5731727400047737</v>
      </c>
      <c r="Q227" s="9">
        <f t="shared" si="47"/>
        <v>-56.596926166478646</v>
      </c>
    </row>
    <row r="228" spans="1:17" x14ac:dyDescent="0.35">
      <c r="A228" s="9">
        <v>225</v>
      </c>
      <c r="B228" s="9">
        <f t="shared" si="38"/>
        <v>2.3561944901923448</v>
      </c>
      <c r="C228" s="9">
        <f>'Graficas excel'!$N$3*(COS('Graficas excel'!$N$4*B228+'Graficas excel'!$N$5)+'Graficas excel'!$N$6)*COS(B228)+'Graficas excel'!$N$7</f>
        <v>7.8381204973382061</v>
      </c>
      <c r="D228" s="11">
        <f>'Graficas excel'!$N$3*(COS('Graficas excel'!$N$4*B228+'Graficas excel'!$N$5)+'Graficas excel'!$N$6)*SIN(B228)+'Graficas excel'!$N$8</f>
        <v>29.661879502661794</v>
      </c>
      <c r="E228" s="9">
        <f t="shared" si="42"/>
        <v>2.6249049911079925</v>
      </c>
      <c r="F228" s="9">
        <f>C228/(2*'Graficas excel'!$N$9*COS(E228/2))</f>
        <v>0.76700033758190977</v>
      </c>
      <c r="G228" s="9">
        <f t="shared" si="43"/>
        <v>0.64164669573624111</v>
      </c>
      <c r="H228" s="9">
        <f t="shared" si="44"/>
        <v>1.3932865446790126</v>
      </c>
      <c r="I228" s="9">
        <f t="shared" si="39"/>
        <v>2.0090957678935024</v>
      </c>
      <c r="J228" s="9">
        <f t="shared" si="45"/>
        <v>115.11270813789294</v>
      </c>
      <c r="K228" s="9">
        <f t="shared" si="40"/>
        <v>0.49581304961847983</v>
      </c>
      <c r="L228" s="9">
        <f t="shared" si="46"/>
        <v>0.88631416830219845</v>
      </c>
      <c r="M228" s="9">
        <f t="shared" si="46"/>
        <v>-14.364844210844254</v>
      </c>
      <c r="N228" s="9">
        <f t="shared" si="41"/>
        <v>-1.3932865446790124</v>
      </c>
      <c r="O228" s="9">
        <f t="shared" si="47"/>
        <v>7.1307169752240482E-2</v>
      </c>
      <c r="P228" s="9">
        <f t="shared" si="47"/>
        <v>-2.1658543648726845</v>
      </c>
      <c r="Q228" s="9">
        <f t="shared" si="47"/>
        <v>-54.023958602478771</v>
      </c>
    </row>
    <row r="229" spans="1:17" x14ac:dyDescent="0.35">
      <c r="A229" s="9">
        <v>226</v>
      </c>
      <c r="B229" s="9">
        <f t="shared" si="38"/>
        <v>2.3666664657043106</v>
      </c>
      <c r="C229" s="9">
        <f>'Graficas excel'!$N$3*(COS('Graficas excel'!$N$4*B229+'Graficas excel'!$N$5)+'Graficas excel'!$N$6)*COS(B229)+'Graficas excel'!$N$7</f>
        <v>7.6753126510573804</v>
      </c>
      <c r="D229" s="11">
        <f>'Graficas excel'!$N$3*(COS('Graficas excel'!$N$4*B229+'Graficas excel'!$N$5)+'Graficas excel'!$N$6)*SIN(B229)+'Graficas excel'!$N$8</f>
        <v>29.714319097078885</v>
      </c>
      <c r="E229" s="9">
        <f t="shared" si="42"/>
        <v>2.6360360022717013</v>
      </c>
      <c r="F229" s="9">
        <f>C229/(2*'Graficas excel'!$N$9*COS(E229/2))</f>
        <v>0.76723985155169583</v>
      </c>
      <c r="G229" s="9">
        <f t="shared" si="43"/>
        <v>0.64136028111423593</v>
      </c>
      <c r="H229" s="9">
        <f t="shared" si="44"/>
        <v>1.3925398177435391</v>
      </c>
      <c r="I229" s="9">
        <f t="shared" si="39"/>
        <v>2.0142879100076203</v>
      </c>
      <c r="J229" s="9">
        <f t="shared" si="45"/>
        <v>115.41019596766402</v>
      </c>
      <c r="K229" s="9">
        <f t="shared" si="40"/>
        <v>0.50509450988484894</v>
      </c>
      <c r="L229" s="9">
        <f t="shared" si="46"/>
        <v>0.7358858714930312</v>
      </c>
      <c r="M229" s="9">
        <f t="shared" si="46"/>
        <v>-15.579257875837374</v>
      </c>
      <c r="N229" s="9">
        <f t="shared" si="41"/>
        <v>-1.3925398177435393</v>
      </c>
      <c r="O229" s="9">
        <f t="shared" si="47"/>
        <v>4.8626395880809109E-2</v>
      </c>
      <c r="P229" s="9">
        <f t="shared" si="47"/>
        <v>-2.7315919364173058</v>
      </c>
      <c r="Q229" s="9">
        <f t="shared" si="47"/>
        <v>-50.731438073804824</v>
      </c>
    </row>
    <row r="230" spans="1:17" x14ac:dyDescent="0.35">
      <c r="A230" s="9">
        <v>227</v>
      </c>
      <c r="B230" s="9">
        <f t="shared" si="38"/>
        <v>2.3771384412162768</v>
      </c>
      <c r="C230" s="9">
        <f>'Graficas excel'!$N$3*(COS('Graficas excel'!$N$4*B230+'Graficas excel'!$N$5)+'Graficas excel'!$N$6)*COS(B230)+'Graficas excel'!$N$7</f>
        <v>7.5120592463741023</v>
      </c>
      <c r="D230" s="11">
        <f>'Graficas excel'!$N$3*(COS('Graficas excel'!$N$4*B230+'Graficas excel'!$N$5)+'Graficas excel'!$N$6)*SIN(B230)+'Graficas excel'!$N$8</f>
        <v>29.762745969302323</v>
      </c>
      <c r="E230" s="9">
        <f t="shared" si="42"/>
        <v>2.6471238913760855</v>
      </c>
      <c r="F230" s="9">
        <f>C230/(2*'Graficas excel'!$N$9*COS(E230/2))</f>
        <v>0.76740312163582569</v>
      </c>
      <c r="G230" s="9">
        <f t="shared" si="43"/>
        <v>0.64116491552765897</v>
      </c>
      <c r="H230" s="9">
        <f t="shared" si="44"/>
        <v>1.3920306033166401</v>
      </c>
      <c r="I230" s="9">
        <f t="shared" si="39"/>
        <v>2.0195772473463629</v>
      </c>
      <c r="J230" s="9">
        <f t="shared" si="45"/>
        <v>115.71325267359494</v>
      </c>
      <c r="K230" s="9">
        <f t="shared" si="40"/>
        <v>0.51280068871072571</v>
      </c>
      <c r="L230" s="9">
        <f t="shared" si="46"/>
        <v>0.57274026452265914</v>
      </c>
      <c r="M230" s="9">
        <f t="shared" si="46"/>
        <v>-16.770690969098084</v>
      </c>
      <c r="N230" s="9">
        <f t="shared" si="41"/>
        <v>-1.3920306033166403</v>
      </c>
      <c r="O230" s="9">
        <f t="shared" si="47"/>
        <v>2.0021232013963362E-2</v>
      </c>
      <c r="P230" s="9">
        <f t="shared" si="47"/>
        <v>-3.2628503136130083</v>
      </c>
      <c r="Q230" s="9">
        <f t="shared" si="47"/>
        <v>-46.709073442896724</v>
      </c>
    </row>
    <row r="231" spans="1:17" x14ac:dyDescent="0.35">
      <c r="A231" s="9">
        <v>228</v>
      </c>
      <c r="B231" s="9">
        <f t="shared" si="38"/>
        <v>2.3876104167282426</v>
      </c>
      <c r="C231" s="9">
        <f>'Graficas excel'!$N$3*(COS('Graficas excel'!$N$4*B231+'Graficas excel'!$N$5)+'Graficas excel'!$N$6)*COS(B231)+'Graficas excel'!$N$7</f>
        <v>7.3496440262341816</v>
      </c>
      <c r="D231" s="11">
        <f>'Graficas excel'!$N$3*(COS('Graficas excel'!$N$4*B231+'Graficas excel'!$N$5)+'Graficas excel'!$N$6)*SIN(B231)+'Graficas excel'!$N$8</f>
        <v>29.806037439485369</v>
      </c>
      <c r="E231" s="9">
        <f t="shared" si="42"/>
        <v>2.6580736257368511</v>
      </c>
      <c r="F231" s="9">
        <f>C231/(2*'Graficas excel'!$N$9*COS(E231/2))</f>
        <v>0.76747033133061704</v>
      </c>
      <c r="G231" s="9">
        <f t="shared" si="43"/>
        <v>0.64108446442514344</v>
      </c>
      <c r="H231" s="9">
        <f t="shared" si="44"/>
        <v>1.3918209414652702</v>
      </c>
      <c r="I231" s="9">
        <f t="shared" si="39"/>
        <v>2.0249472836010609</v>
      </c>
      <c r="J231" s="9">
        <f t="shared" si="45"/>
        <v>116.02093308682137</v>
      </c>
      <c r="K231" s="9">
        <f t="shared" si="40"/>
        <v>0.51879841073552391</v>
      </c>
      <c r="L231" s="9">
        <f t="shared" si="46"/>
        <v>0.39711799937551506</v>
      </c>
      <c r="M231" s="9">
        <f t="shared" si="46"/>
        <v>-17.957419938235631</v>
      </c>
      <c r="N231" s="9">
        <f t="shared" si="41"/>
        <v>-1.3918209414652707</v>
      </c>
      <c r="O231" s="9">
        <f t="shared" si="47"/>
        <v>-1.4147256569402569E-2</v>
      </c>
      <c r="P231" s="9">
        <f t="shared" si="47"/>
        <v>-3.7519865868936431</v>
      </c>
      <c r="Q231" s="9">
        <f t="shared" si="47"/>
        <v>-41.964391283451405</v>
      </c>
    </row>
    <row r="232" spans="1:17" x14ac:dyDescent="0.35">
      <c r="A232" s="9">
        <v>229</v>
      </c>
      <c r="B232" s="9">
        <f t="shared" si="38"/>
        <v>2.3980823922402084</v>
      </c>
      <c r="C232" s="9">
        <f>'Graficas excel'!$N$3*(COS('Graficas excel'!$N$4*B232+'Graficas excel'!$N$5)+'Graficas excel'!$N$6)*COS(B232)+'Graficas excel'!$N$7</f>
        <v>7.1893706830642303</v>
      </c>
      <c r="D232" s="11">
        <f>'Graficas excel'!$N$3*(COS('Graficas excel'!$N$4*B232+'Graficas excel'!$N$5)+'Graficas excel'!$N$6)*SIN(B232)+'Graficas excel'!$N$8</f>
        <v>29.843147557827031</v>
      </c>
      <c r="E232" s="9">
        <f t="shared" si="42"/>
        <v>2.6687911645182334</v>
      </c>
      <c r="F232" s="9">
        <f>C232/(2*'Graficas excel'!$N$9*COS(E232/2))</f>
        <v>0.76742284098172608</v>
      </c>
      <c r="G232" s="9">
        <f t="shared" si="43"/>
        <v>0.64114131292526799</v>
      </c>
      <c r="H232" s="9">
        <f t="shared" si="44"/>
        <v>1.3919690911896265</v>
      </c>
      <c r="I232" s="9">
        <f t="shared" si="39"/>
        <v>2.0303801278539302</v>
      </c>
      <c r="J232" s="9">
        <f t="shared" si="45"/>
        <v>116.33221213326269</v>
      </c>
      <c r="K232" s="9">
        <f t="shared" si="40"/>
        <v>0.52295702070034522</v>
      </c>
      <c r="L232" s="9">
        <f t="shared" si="46"/>
        <v>0.20906833752422196</v>
      </c>
      <c r="M232" s="9">
        <f t="shared" si="46"/>
        <v>-19.147285444760985</v>
      </c>
      <c r="N232" s="9">
        <f t="shared" si="41"/>
        <v>-1.391969091189627</v>
      </c>
      <c r="O232" s="9">
        <f t="shared" si="47"/>
        <v>-5.3437968228577604E-2</v>
      </c>
      <c r="P232" s="9">
        <f t="shared" si="47"/>
        <v>-4.1914366647885046</v>
      </c>
      <c r="Q232" s="9">
        <f t="shared" si="47"/>
        <v>-36.525390164911073</v>
      </c>
    </row>
    <row r="233" spans="1:17" x14ac:dyDescent="0.35">
      <c r="A233" s="9">
        <v>230</v>
      </c>
      <c r="B233" s="9">
        <f t="shared" si="38"/>
        <v>2.4085543677521746</v>
      </c>
      <c r="C233" s="9">
        <f>'Graficas excel'!$N$3*(COS('Graficas excel'!$N$4*B233+'Graficas excel'!$N$5)+'Graficas excel'!$N$6)*COS(B233)+'Graficas excel'!$N$7</f>
        <v>7.0325470514165289</v>
      </c>
      <c r="D233" s="11">
        <f>'Graficas excel'!$N$3*(COS('Graficas excel'!$N$4*B233+'Graficas excel'!$N$5)+'Graficas excel'!$N$6)*SIN(B233)+'Graficas excel'!$N$8</f>
        <v>29.87311876906163</v>
      </c>
      <c r="E233" s="9">
        <f t="shared" si="42"/>
        <v>2.6791843496527039</v>
      </c>
      <c r="F233" s="9">
        <f>C233/(2*'Graficas excel'!$N$9*COS(E233/2))</f>
        <v>0.76724341925364936</v>
      </c>
      <c r="G233" s="9">
        <f t="shared" si="43"/>
        <v>0.64135601315647528</v>
      </c>
      <c r="H233" s="9">
        <f t="shared" si="44"/>
        <v>1.3925286922843261</v>
      </c>
      <c r="I233" s="9">
        <f t="shared" si="39"/>
        <v>2.0358565209685149</v>
      </c>
      <c r="J233" s="9">
        <f t="shared" si="45"/>
        <v>116.64598634568289</v>
      </c>
      <c r="K233" s="9">
        <f t="shared" si="40"/>
        <v>0.52514637921122631</v>
      </c>
      <c r="L233" s="9">
        <f t="shared" si="46"/>
        <v>8.5584332260623744E-3</v>
      </c>
      <c r="M233" s="9">
        <f t="shared" si="46"/>
        <v>-20.336025519980378</v>
      </c>
      <c r="N233" s="9">
        <f t="shared" si="41"/>
        <v>-1.3925286922843259</v>
      </c>
      <c r="O233" s="9">
        <f t="shared" si="47"/>
        <v>-9.7330590342199166E-2</v>
      </c>
      <c r="P233" s="9">
        <f t="shared" si="47"/>
        <v>-4.5739296561604563</v>
      </c>
      <c r="Q233" s="9">
        <f t="shared" si="47"/>
        <v>-30.44230015943177</v>
      </c>
    </row>
    <row r="234" spans="1:17" x14ac:dyDescent="0.35">
      <c r="A234" s="9">
        <v>231</v>
      </c>
      <c r="B234" s="9">
        <f t="shared" si="38"/>
        <v>2.4190263432641403</v>
      </c>
      <c r="C234" s="9">
        <f>'Graficas excel'!$N$3*(COS('Graficas excel'!$N$4*B234+'Graficas excel'!$N$5)+'Graficas excel'!$N$6)*COS(B234)+'Graficas excel'!$N$7</f>
        <v>6.8804690242048832</v>
      </c>
      <c r="D234" s="11">
        <f>'Graficas excel'!$N$3*(COS('Graficas excel'!$N$4*B234+'Graficas excel'!$N$5)+'Graficas excel'!$N$6)*SIN(B234)+'Graficas excel'!$N$8</f>
        <v>29.895092284803429</v>
      </c>
      <c r="E234" s="9">
        <f t="shared" si="42"/>
        <v>2.6891637461406703</v>
      </c>
      <c r="F234" s="9">
        <f>C234/(2*'Graficas excel'!$N$9*COS(E234/2))</f>
        <v>0.76691647064313473</v>
      </c>
      <c r="G234" s="9">
        <f t="shared" si="43"/>
        <v>0.64174693381135672</v>
      </c>
      <c r="H234" s="9">
        <f t="shared" si="44"/>
        <v>1.3935479358429543</v>
      </c>
      <c r="I234" s="9">
        <f t="shared" si="39"/>
        <v>2.0413558409918124</v>
      </c>
      <c r="J234" s="9">
        <f t="shared" si="45"/>
        <v>116.96107417320962</v>
      </c>
      <c r="K234" s="9">
        <f t="shared" si="40"/>
        <v>0.52523600291439043</v>
      </c>
      <c r="L234" s="9">
        <f t="shared" si="46"/>
        <v>-0.20439992802988732</v>
      </c>
      <c r="M234" s="9">
        <f t="shared" si="46"/>
        <v>-21.506345279439135</v>
      </c>
      <c r="N234" s="9">
        <f t="shared" si="41"/>
        <v>-1.3935479358429546</v>
      </c>
      <c r="O234" s="9">
        <f t="shared" si="47"/>
        <v>-0.14522866969496642</v>
      </c>
      <c r="P234" s="9">
        <f t="shared" si="47"/>
        <v>-4.8927206779579437</v>
      </c>
      <c r="Q234" s="9">
        <f t="shared" si="47"/>
        <v>-23.788267771723213</v>
      </c>
    </row>
    <row r="235" spans="1:17" x14ac:dyDescent="0.35">
      <c r="A235" s="9">
        <v>232</v>
      </c>
      <c r="B235" s="9">
        <f t="shared" si="38"/>
        <v>2.4294983187761066</v>
      </c>
      <c r="C235" s="9">
        <f>'Graficas excel'!$N$3*(COS('Graficas excel'!$N$4*B235+'Graficas excel'!$N$5)+'Graficas excel'!$N$6)*COS(B235)+'Graficas excel'!$N$7</f>
        <v>6.7344043952677612</v>
      </c>
      <c r="D235" s="11">
        <f>'Graficas excel'!$N$3*(COS('Graficas excel'!$N$4*B235+'Graficas excel'!$N$5)+'Graficas excel'!$N$6)*SIN(B235)+'Graficas excel'!$N$8</f>
        <v>29.908317047562463</v>
      </c>
      <c r="E235" s="9">
        <f t="shared" si="42"/>
        <v>2.698643432189034</v>
      </c>
      <c r="F235" s="9">
        <f>C235/(2*'Graficas excel'!$N$9*COS(E235/2))</f>
        <v>0.76642825462356434</v>
      </c>
      <c r="G235" s="9">
        <f t="shared" si="43"/>
        <v>0.64232992341527795</v>
      </c>
      <c r="H235" s="9">
        <f t="shared" si="44"/>
        <v>1.3950687669156354</v>
      </c>
      <c r="I235" s="9">
        <f t="shared" si="39"/>
        <v>2.0468560995523348</v>
      </c>
      <c r="J235" s="9">
        <f t="shared" si="45"/>
        <v>117.27621577495826</v>
      </c>
      <c r="K235" s="9">
        <f t="shared" si="40"/>
        <v>0.52309553187341384</v>
      </c>
      <c r="L235" s="9">
        <f t="shared" si="46"/>
        <v>-0.429613849148059</v>
      </c>
      <c r="M235" s="9">
        <f t="shared" si="46"/>
        <v>-22.627802077301343</v>
      </c>
      <c r="N235" s="9">
        <f t="shared" si="41"/>
        <v>-1.3950687669156356</v>
      </c>
      <c r="O235" s="9">
        <f t="shared" si="47"/>
        <v>-0.19646512082143158</v>
      </c>
      <c r="P235" s="9">
        <f t="shared" si="47"/>
        <v>-5.1418308355355187</v>
      </c>
      <c r="Q235" s="9">
        <f t="shared" si="47"/>
        <v>-16.658852770208284</v>
      </c>
    </row>
    <row r="236" spans="1:17" x14ac:dyDescent="0.35">
      <c r="A236" s="9">
        <v>233</v>
      </c>
      <c r="B236" s="9">
        <f t="shared" si="38"/>
        <v>2.4399702942880723</v>
      </c>
      <c r="C236" s="9">
        <f>'Graficas excel'!$N$3*(COS('Graficas excel'!$N$4*B236+'Graficas excel'!$N$5)+'Graficas excel'!$N$6)*COS(B236)+'Graficas excel'!$N$7</f>
        <v>6.5955768340230927</v>
      </c>
      <c r="D236" s="11">
        <f>'Graficas excel'!$N$3*(COS('Graficas excel'!$N$4*B236+'Graficas excel'!$N$5)+'Graficas excel'!$N$6)*SIN(B236)+'Graficas excel'!$N$8</f>
        <v>29.91215718980196</v>
      </c>
      <c r="E236" s="9">
        <f t="shared" si="42"/>
        <v>2.707541741455231</v>
      </c>
      <c r="F236" s="9">
        <f>C236/(2*'Graficas excel'!$N$9*COS(E236/2))</f>
        <v>0.76576709151711186</v>
      </c>
      <c r="G236" s="9">
        <f t="shared" si="43"/>
        <v>0.6431179997087807</v>
      </c>
      <c r="H236" s="9">
        <f t="shared" si="44"/>
        <v>1.3971261448498329</v>
      </c>
      <c r="I236" s="9">
        <f t="shared" si="39"/>
        <v>2.052333943152532</v>
      </c>
      <c r="J236" s="9">
        <f t="shared" si="45"/>
        <v>117.5900730940823</v>
      </c>
      <c r="K236" s="9">
        <f t="shared" si="40"/>
        <v>0.51859662616553392</v>
      </c>
      <c r="L236" s="9">
        <f t="shared" si="46"/>
        <v>-0.66657163839117151</v>
      </c>
      <c r="M236" s="9">
        <f t="shared" si="46"/>
        <v>-23.657537449183256</v>
      </c>
      <c r="N236" s="9">
        <f t="shared" si="41"/>
        <v>-1.3971261448498331</v>
      </c>
      <c r="O236" s="9">
        <f t="shared" si="47"/>
        <v>-0.25031024741783109</v>
      </c>
      <c r="P236" s="9">
        <f t="shared" si="47"/>
        <v>-5.3162819338025864</v>
      </c>
      <c r="Q236" s="9">
        <f t="shared" si="47"/>
        <v>-9.1703046652699776</v>
      </c>
    </row>
    <row r="237" spans="1:17" x14ac:dyDescent="0.35">
      <c r="A237" s="9">
        <v>234</v>
      </c>
      <c r="B237" s="9">
        <f t="shared" si="38"/>
        <v>2.4504422698000385</v>
      </c>
      <c r="C237" s="9">
        <f>'Graficas excel'!$N$3*(COS('Graficas excel'!$N$4*B237+'Graficas excel'!$N$5)+'Graficas excel'!$N$6)*COS(B237)+'Graficas excel'!$N$7</f>
        <v>6.4651501983537587</v>
      </c>
      <c r="D237" s="11">
        <f>'Graficas excel'!$N$3*(COS('Graficas excel'!$N$4*B237+'Graficas excel'!$N$5)+'Graficas excel'!$N$6)*SIN(B237)+'Graficas excel'!$N$8</f>
        <v>29.906097912045734</v>
      </c>
      <c r="E237" s="9">
        <f t="shared" si="42"/>
        <v>2.7157819610134646</v>
      </c>
      <c r="F237" s="9">
        <f>C237/(2*'Graficas excel'!$N$9*COS(E237/2))</f>
        <v>0.76492354986141431</v>
      </c>
      <c r="G237" s="9">
        <f t="shared" si="43"/>
        <v>0.64412107780091499</v>
      </c>
      <c r="H237" s="9">
        <f t="shared" si="44"/>
        <v>1.3997473876311863</v>
      </c>
      <c r="I237" s="9">
        <f t="shared" si="39"/>
        <v>2.0577646743223257</v>
      </c>
      <c r="J237" s="9">
        <f t="shared" si="45"/>
        <v>117.90123106978163</v>
      </c>
      <c r="K237" s="9">
        <f t="shared" si="40"/>
        <v>0.51161630429133054</v>
      </c>
      <c r="L237" s="9">
        <f t="shared" si="46"/>
        <v>-0.91431279123243658</v>
      </c>
      <c r="M237" s="9">
        <f t="shared" si="46"/>
        <v>-24.541834844363436</v>
      </c>
      <c r="N237" s="9">
        <f t="shared" si="41"/>
        <v>-1.3997473876311868</v>
      </c>
      <c r="O237" s="9">
        <f t="shared" si="47"/>
        <v>-0.3059822216433189</v>
      </c>
      <c r="P237" s="9">
        <f t="shared" si="47"/>
        <v>-5.412313139694561</v>
      </c>
      <c r="Q237" s="9">
        <f t="shared" si="47"/>
        <v>-1.4566772106323707</v>
      </c>
    </row>
    <row r="238" spans="1:17" x14ac:dyDescent="0.35">
      <c r="A238" s="9">
        <v>235</v>
      </c>
      <c r="B238" s="9">
        <f t="shared" si="38"/>
        <v>2.4609142453120043</v>
      </c>
      <c r="C238" s="9">
        <f>'Graficas excel'!$N$3*(COS('Graficas excel'!$N$4*B238+'Graficas excel'!$N$5)+'Graficas excel'!$N$6)*COS(B238)+'Graficas excel'!$N$7</f>
        <v>6.3442133895615971</v>
      </c>
      <c r="D238" s="11">
        <f>'Graficas excel'!$N$3*(COS('Graficas excel'!$N$4*B238+'Graficas excel'!$N$5)+'Graficas excel'!$N$6)*SIN(B238)+'Graficas excel'!$N$8</f>
        <v>29.889749725486141</v>
      </c>
      <c r="E238" s="9">
        <f t="shared" si="42"/>
        <v>2.7232929895014415</v>
      </c>
      <c r="F238" s="9">
        <f>C238/(2*'Graficas excel'!$N$9*COS(E238/2))</f>
        <v>0.76389060988161561</v>
      </c>
      <c r="G238" s="9">
        <f t="shared" si="43"/>
        <v>0.64534574929621513</v>
      </c>
      <c r="H238" s="9">
        <f t="shared" si="44"/>
        <v>1.402951625963333</v>
      </c>
      <c r="I238" s="9">
        <f t="shared" si="39"/>
        <v>2.063122307732387</v>
      </c>
      <c r="J238" s="9">
        <f t="shared" si="45"/>
        <v>118.20820085235643</v>
      </c>
      <c r="K238" s="9">
        <f t="shared" si="40"/>
        <v>0.5020416431312672</v>
      </c>
      <c r="L238" s="9">
        <f t="shared" si="46"/>
        <v>-1.1713142847413238</v>
      </c>
      <c r="M238" s="9">
        <f t="shared" si="46"/>
        <v>-25.218430195149864</v>
      </c>
      <c r="N238" s="9">
        <f t="shared" si="41"/>
        <v>-1.4029516259633326</v>
      </c>
      <c r="O238" s="9">
        <f t="shared" si="47"/>
        <v>-0.36265983230529203</v>
      </c>
      <c r="P238" s="9">
        <f t="shared" si="47"/>
        <v>-5.4275674277731421</v>
      </c>
      <c r="Q238" s="9">
        <f t="shared" si="47"/>
        <v>6.3340724807686763</v>
      </c>
    </row>
    <row r="239" spans="1:17" x14ac:dyDescent="0.35">
      <c r="A239" s="9">
        <v>236</v>
      </c>
      <c r="B239" s="9">
        <f t="shared" si="38"/>
        <v>2.4713862208239705</v>
      </c>
      <c r="C239" s="9">
        <f>'Graficas excel'!$N$3*(COS('Graficas excel'!$N$4*B239+'Graficas excel'!$N$5)+'Graficas excel'!$N$6)*COS(B239)+'Graficas excel'!$N$7</f>
        <v>6.2337659482599728</v>
      </c>
      <c r="D239" s="11">
        <f>'Graficas excel'!$N$3*(COS('Graficas excel'!$N$4*B239+'Graficas excel'!$N$5)+'Graficas excel'!$N$6)*SIN(B239)+'Graficas excel'!$N$8</f>
        <v>29.862851026500795</v>
      </c>
      <c r="E239" s="9">
        <f t="shared" si="42"/>
        <v>2.7300099602040824</v>
      </c>
      <c r="F239" s="9">
        <f>C239/(2*'Graficas excel'!$N$9*COS(E239/2))</f>
        <v>0.76266379770539472</v>
      </c>
      <c r="G239" s="9">
        <f t="shared" si="43"/>
        <v>0.64679512341203127</v>
      </c>
      <c r="H239" s="9">
        <f t="shared" si="44"/>
        <v>1.4067493908464068</v>
      </c>
      <c r="I239" s="9">
        <f t="shared" si="39"/>
        <v>2.0683796755252448</v>
      </c>
      <c r="J239" s="9">
        <f t="shared" si="45"/>
        <v>118.50942583823519</v>
      </c>
      <c r="K239" s="9">
        <f t="shared" si="40"/>
        <v>0.48977566862464011</v>
      </c>
      <c r="L239" s="9">
        <f t="shared" si="46"/>
        <v>-1.4354010681951566</v>
      </c>
      <c r="M239" s="9">
        <f t="shared" si="46"/>
        <v>-25.61945571573294</v>
      </c>
      <c r="N239" s="9">
        <f t="shared" si="41"/>
        <v>-1.4067493908464073</v>
      </c>
      <c r="O239" s="9">
        <f t="shared" si="47"/>
        <v>-0.41949718549847653</v>
      </c>
      <c r="P239" s="9">
        <f t="shared" si="47"/>
        <v>-5.3612371758635149</v>
      </c>
      <c r="Q239" s="9">
        <f t="shared" si="47"/>
        <v>14.044776804194292</v>
      </c>
    </row>
    <row r="240" spans="1:17" x14ac:dyDescent="0.35">
      <c r="A240" s="9">
        <v>237</v>
      </c>
      <c r="B240" s="9">
        <f t="shared" si="38"/>
        <v>2.4818581963359363</v>
      </c>
      <c r="C240" s="9">
        <f>'Graficas excel'!$N$3*(COS('Graficas excel'!$N$4*B240+'Graficas excel'!$N$5)+'Graficas excel'!$N$6)*COS(B240)+'Graficas excel'!$N$7</f>
        <v>6.1347045824888236</v>
      </c>
      <c r="D240" s="11">
        <f>'Graficas excel'!$N$3*(COS('Graficas excel'!$N$4*B240+'Graficas excel'!$N$5)+'Graficas excel'!$N$6)*SIN(B240)+'Graficas excel'!$N$8</f>
        <v>29.825268992666224</v>
      </c>
      <c r="E240" s="9">
        <f t="shared" si="42"/>
        <v>2.7358748335665917</v>
      </c>
      <c r="F240" s="9">
        <f>C240/(2*'Graficas excel'!$N$9*COS(E240/2))</f>
        <v>0.76124128517150624</v>
      </c>
      <c r="G240" s="9">
        <f t="shared" si="43"/>
        <v>0.64846873922374504</v>
      </c>
      <c r="H240" s="9">
        <f t="shared" si="44"/>
        <v>1.411142355100286</v>
      </c>
      <c r="I240" s="9">
        <f t="shared" si="39"/>
        <v>2.0735085943334388</v>
      </c>
      <c r="J240" s="9">
        <f t="shared" si="45"/>
        <v>118.80329123940997</v>
      </c>
      <c r="K240" s="9">
        <f t="shared" si="40"/>
        <v>0.47474418378865063</v>
      </c>
      <c r="L240" s="9">
        <f t="shared" si="46"/>
        <v>-1.7036873810802087</v>
      </c>
      <c r="M240" s="9">
        <f t="shared" si="46"/>
        <v>-25.674860311510496</v>
      </c>
      <c r="N240" s="9">
        <f t="shared" si="41"/>
        <v>-1.411142355100286</v>
      </c>
      <c r="O240" s="9">
        <f t="shared" si="47"/>
        <v>-0.47563992991796089</v>
      </c>
      <c r="P240" s="9">
        <f t="shared" si="47"/>
        <v>-5.2141606170989645</v>
      </c>
      <c r="Q240" s="9">
        <f t="shared" si="47"/>
        <v>21.514263930508868</v>
      </c>
    </row>
    <row r="241" spans="1:17" x14ac:dyDescent="0.35">
      <c r="A241" s="9">
        <v>238</v>
      </c>
      <c r="B241" s="9">
        <f t="shared" si="38"/>
        <v>2.4923301718479025</v>
      </c>
      <c r="C241" s="9">
        <f>'Graficas excel'!$N$3*(COS('Graficas excel'!$N$4*B241+'Graficas excel'!$N$5)+'Graficas excel'!$N$6)*COS(B241)+'Graficas excel'!$N$7</f>
        <v>6.0478108092103957</v>
      </c>
      <c r="D241" s="11">
        <f>'Graficas excel'!$N$3*(COS('Graficas excel'!$N$4*B241+'Graficas excel'!$N$5)+'Graficas excel'!$N$6)*SIN(B241)+'Graficas excel'!$N$8</f>
        <v>29.776998811963622</v>
      </c>
      <c r="E241" s="9">
        <f t="shared" si="42"/>
        <v>2.7408369628021436</v>
      </c>
      <c r="F241" s="9">
        <f>C241/(2*'Graficas excel'!$N$9*COS(E241/2))</f>
        <v>0.75962395048129161</v>
      </c>
      <c r="G241" s="9">
        <f t="shared" si="43"/>
        <v>0.65036255569889334</v>
      </c>
      <c r="H241" s="9">
        <f t="shared" si="44"/>
        <v>1.4161232447989003</v>
      </c>
      <c r="I241" s="9">
        <f t="shared" si="39"/>
        <v>2.0784801038005218</v>
      </c>
      <c r="J241" s="9">
        <f t="shared" si="45"/>
        <v>119.08813774968316</v>
      </c>
      <c r="K241" s="9">
        <f t="shared" si="40"/>
        <v>0.45690321125393324</v>
      </c>
      <c r="L241" s="9">
        <f t="shared" si="46"/>
        <v>-1.9725538895354937</v>
      </c>
      <c r="M241" s="9">
        <f t="shared" si="46"/>
        <v>-25.316126217221491</v>
      </c>
      <c r="N241" s="9">
        <f t="shared" si="41"/>
        <v>-1.4161232447989001</v>
      </c>
      <c r="O241" s="9">
        <f t="shared" si="47"/>
        <v>-0.53024249221567865</v>
      </c>
      <c r="P241" s="9">
        <f t="shared" si="47"/>
        <v>-4.9888637720607028</v>
      </c>
      <c r="Q241" s="9">
        <f t="shared" si="47"/>
        <v>28.58277212656532</v>
      </c>
    </row>
    <row r="242" spans="1:17" x14ac:dyDescent="0.35">
      <c r="A242" s="9">
        <v>239</v>
      </c>
      <c r="B242" s="9">
        <f t="shared" si="38"/>
        <v>2.5028021473598683</v>
      </c>
      <c r="C242" s="9">
        <f>'Graficas excel'!$N$3*(COS('Graficas excel'!$N$4*B242+'Graficas excel'!$N$5)+'Graficas excel'!$N$6)*COS(B242)+'Graficas excel'!$N$7</f>
        <v>5.9737398777945812</v>
      </c>
      <c r="D242" s="11">
        <f>'Graficas excel'!$N$3*(COS('Graficas excel'!$N$4*B242+'Graficas excel'!$N$5)+'Graficas excel'!$N$6)*SIN(B242)+'Graficas excel'!$N$8</f>
        <v>29.71816127861511</v>
      </c>
      <c r="E242" s="9">
        <f t="shared" si="42"/>
        <v>2.7448536348874368</v>
      </c>
      <c r="F242" s="9">
        <f>C242/(2*'Graficas excel'!$N$9*COS(E242/2))</f>
        <v>0.75781539552408916</v>
      </c>
      <c r="G242" s="9">
        <f t="shared" si="43"/>
        <v>0.65246902325449008</v>
      </c>
      <c r="H242" s="9">
        <f t="shared" si="44"/>
        <v>1.4216759311927865</v>
      </c>
      <c r="I242" s="9">
        <f t="shared" si="39"/>
        <v>2.0832647830401116</v>
      </c>
      <c r="J242" s="9">
        <f t="shared" si="45"/>
        <v>119.36227967643552</v>
      </c>
      <c r="K242" s="9">
        <f t="shared" si="40"/>
        <v>0.43624667522668431</v>
      </c>
      <c r="L242" s="9">
        <f t="shared" si="46"/>
        <v>-2.237663743340077</v>
      </c>
      <c r="M242" s="9">
        <f t="shared" si="46"/>
        <v>-24.480091704343046</v>
      </c>
      <c r="N242" s="9">
        <f t="shared" si="41"/>
        <v>-1.4216759311927865</v>
      </c>
      <c r="O242" s="9">
        <f t="shared" si="47"/>
        <v>-0.58248575146923254</v>
      </c>
      <c r="P242" s="9">
        <f t="shared" si="47"/>
        <v>-4.689545682287207</v>
      </c>
      <c r="Q242" s="9">
        <f t="shared" si="47"/>
        <v>35.097270899562304</v>
      </c>
    </row>
    <row r="243" spans="1:17" x14ac:dyDescent="0.35">
      <c r="A243" s="9">
        <v>240</v>
      </c>
      <c r="B243" s="9">
        <f t="shared" si="38"/>
        <v>2.5132741228718345</v>
      </c>
      <c r="C243" s="9">
        <f>'Graficas excel'!$N$3*(COS('Graficas excel'!$N$4*B243+'Graficas excel'!$N$5)+'Graficas excel'!$N$6)*COS(B243)+'Graficas excel'!$N$7</f>
        <v>5.9130111292754615</v>
      </c>
      <c r="D243" s="11">
        <f>'Graficas excel'!$N$3*(COS('Graficas excel'!$N$4*B243+'Graficas excel'!$N$5)+'Graficas excel'!$N$6)*SIN(B243)+'Graficas excel'!$N$8</f>
        <v>29.648998810082066</v>
      </c>
      <c r="E243" s="9">
        <f t="shared" si="42"/>
        <v>2.7478905873622828</v>
      </c>
      <c r="F243" s="9">
        <f>C243/(2*'Graficas excel'!$N$9*COS(E243/2))</f>
        <v>0.75582191646543928</v>
      </c>
      <c r="G243" s="9">
        <f t="shared" si="43"/>
        <v>0.65477723737963778</v>
      </c>
      <c r="H243" s="9">
        <f t="shared" si="44"/>
        <v>1.4277757077182416</v>
      </c>
      <c r="I243" s="9">
        <f t="shared" si="39"/>
        <v>2.0878331475402621</v>
      </c>
      <c r="J243" s="9">
        <f t="shared" si="45"/>
        <v>119.62402768157153</v>
      </c>
      <c r="K243" s="9">
        <f t="shared" si="40"/>
        <v>0.4128139153024129</v>
      </c>
      <c r="L243" s="9">
        <f t="shared" si="46"/>
        <v>-2.4940186641986388</v>
      </c>
      <c r="M243" s="9">
        <f t="shared" si="46"/>
        <v>-23.112692834435116</v>
      </c>
      <c r="N243" s="9">
        <f t="shared" si="41"/>
        <v>-1.4277757077182414</v>
      </c>
      <c r="O243" s="9">
        <f t="shared" si="47"/>
        <v>-0.63159455901638994</v>
      </c>
      <c r="P243" s="9">
        <f t="shared" si="47"/>
        <v>-4.3220079208901545</v>
      </c>
      <c r="Q243" s="9">
        <f t="shared" si="47"/>
        <v>40.916419592765472</v>
      </c>
    </row>
    <row r="244" spans="1:17" x14ac:dyDescent="0.35">
      <c r="A244" s="9">
        <v>241</v>
      </c>
      <c r="B244" s="9">
        <f t="shared" si="38"/>
        <v>2.5237460983838003</v>
      </c>
      <c r="C244" s="9">
        <f>'Graficas excel'!$N$3*(COS('Graficas excel'!$N$4*B244+'Graficas excel'!$N$5)+'Graficas excel'!$N$6)*COS(B244)+'Graficas excel'!$N$7</f>
        <v>5.865999928233582</v>
      </c>
      <c r="D244" s="11">
        <f>'Graficas excel'!$N$3*(COS('Graficas excel'!$N$4*B244+'Graficas excel'!$N$5)+'Graficas excel'!$N$6)*SIN(B244)+'Graficas excel'!$N$8</f>
        <v>29.569869959926876</v>
      </c>
      <c r="E244" s="9">
        <f t="shared" si="42"/>
        <v>2.7499224990308635</v>
      </c>
      <c r="F244" s="9">
        <f>C244/(2*'Graficas excel'!$N$9*COS(E244/2))</f>
        <v>0.75365242511262354</v>
      </c>
      <c r="G244" s="9">
        <f t="shared" si="43"/>
        <v>0.65727317161273313</v>
      </c>
      <c r="H244" s="9">
        <f t="shared" si="44"/>
        <v>1.4343897504737517</v>
      </c>
      <c r="I244" s="9">
        <f t="shared" si="39"/>
        <v>2.0921561247523077</v>
      </c>
      <c r="J244" s="9">
        <f t="shared" si="45"/>
        <v>119.87171603075298</v>
      </c>
      <c r="K244" s="9">
        <f t="shared" si="40"/>
        <v>0.38669661292453866</v>
      </c>
      <c r="L244" s="9">
        <f t="shared" si="46"/>
        <v>-2.7360542175764349</v>
      </c>
      <c r="M244" s="9">
        <f t="shared" si="46"/>
        <v>-21.172451345322223</v>
      </c>
      <c r="N244" s="9">
        <f t="shared" si="41"/>
        <v>-1.4343897504737519</v>
      </c>
      <c r="O244" s="9">
        <f t="shared" si="47"/>
        <v>-0.67685452012647462</v>
      </c>
      <c r="P244" s="9">
        <f t="shared" si="47"/>
        <v>-3.8935321768773896</v>
      </c>
      <c r="Q244" s="9">
        <f t="shared" si="47"/>
        <v>45.91494990650601</v>
      </c>
    </row>
    <row r="245" spans="1:17" x14ac:dyDescent="0.35">
      <c r="A245" s="9">
        <v>242</v>
      </c>
      <c r="B245" s="9">
        <f t="shared" si="38"/>
        <v>2.534218073895766</v>
      </c>
      <c r="C245" s="9">
        <f>'Graficas excel'!$N$3*(COS('Graficas excel'!$N$4*B245+'Graficas excel'!$N$5)+'Graficas excel'!$N$6)*COS(B245)+'Graficas excel'!$N$7</f>
        <v>5.8329312853364135</v>
      </c>
      <c r="D245" s="11">
        <f>'Graficas excel'!$N$3*(COS('Graficas excel'!$N$4*B245+'Graficas excel'!$N$5)+'Graficas excel'!$N$6)*SIN(B245)+'Graficas excel'!$N$8</f>
        <v>29.481242520224022</v>
      </c>
      <c r="E245" s="9">
        <f t="shared" si="42"/>
        <v>2.7509334499931475</v>
      </c>
      <c r="F245" s="9">
        <f>C245/(2*'Graficas excel'!$N$9*COS(E245/2))</f>
        <v>0.75131831965374407</v>
      </c>
      <c r="G245" s="9">
        <f t="shared" si="43"/>
        <v>0.65993998405360654</v>
      </c>
      <c r="H245" s="9">
        <f t="shared" si="44"/>
        <v>1.4414777544336803</v>
      </c>
      <c r="I245" s="9">
        <f t="shared" si="39"/>
        <v>2.0962056022134137</v>
      </c>
      <c r="J245" s="9">
        <f t="shared" si="45"/>
        <v>120.10373399850771</v>
      </c>
      <c r="K245" s="9">
        <f t="shared" si="40"/>
        <v>0.35804472015866701</v>
      </c>
      <c r="L245" s="9">
        <f t="shared" si="46"/>
        <v>-2.9577716095929403</v>
      </c>
      <c r="M245" s="9">
        <f t="shared" si="46"/>
        <v>-18.633555361604486</v>
      </c>
      <c r="N245" s="9">
        <f t="shared" si="41"/>
        <v>-1.4414777544336799</v>
      </c>
      <c r="O245" s="9">
        <f t="shared" si="47"/>
        <v>-0.71762749373778623</v>
      </c>
      <c r="P245" s="9">
        <f t="shared" si="47"/>
        <v>-3.4127119458233142</v>
      </c>
      <c r="Q245" s="9">
        <f t="shared" si="47"/>
        <v>49.987324935225459</v>
      </c>
    </row>
    <row r="246" spans="1:17" x14ac:dyDescent="0.35">
      <c r="A246" s="9">
        <v>243</v>
      </c>
      <c r="B246" s="9">
        <f t="shared" si="38"/>
        <v>2.5446900494077322</v>
      </c>
      <c r="C246" s="9">
        <f>'Graficas excel'!$N$3*(COS('Graficas excel'!$N$4*B246+'Graficas excel'!$N$5)+'Graficas excel'!$N$6)*COS(B246)+'Graficas excel'!$N$7</f>
        <v>5.8138752680848569</v>
      </c>
      <c r="D246" s="11">
        <f>'Graficas excel'!$N$3*(COS('Graficas excel'!$N$4*B246+'Graficas excel'!$N$5)+'Graficas excel'!$N$6)*SIN(B246)+'Graficas excel'!$N$8</f>
        <v>29.383685324763448</v>
      </c>
      <c r="E246" s="9">
        <f t="shared" si="42"/>
        <v>2.7509173435353924</v>
      </c>
      <c r="F246" s="9">
        <f>C246/(2*'Graficas excel'!$N$9*COS(E246/2))</f>
        <v>0.7488333045885307</v>
      </c>
      <c r="G246" s="9">
        <f t="shared" si="43"/>
        <v>0.66275838881074967</v>
      </c>
      <c r="H246" s="9">
        <f t="shared" si="44"/>
        <v>1.4489927319748157</v>
      </c>
      <c r="I246" s="9">
        <f t="shared" si="39"/>
        <v>2.0999550377551039</v>
      </c>
      <c r="J246" s="9">
        <f t="shared" si="45"/>
        <v>120.31856083060291</v>
      </c>
      <c r="K246" s="9">
        <f t="shared" si="40"/>
        <v>0.32707100829302155</v>
      </c>
      <c r="L246" s="9">
        <f t="shared" si="46"/>
        <v>-3.1529017450405248</v>
      </c>
      <c r="M246" s="9">
        <f t="shared" si="46"/>
        <v>-15.488402687083553</v>
      </c>
      <c r="N246" s="9">
        <f t="shared" si="41"/>
        <v>-1.4489927319748155</v>
      </c>
      <c r="O246" s="9">
        <f t="shared" si="47"/>
        <v>-0.75336532966384173</v>
      </c>
      <c r="P246" s="9">
        <f t="shared" si="47"/>
        <v>-2.8892459031929469</v>
      </c>
      <c r="Q246" s="9">
        <f t="shared" si="47"/>
        <v>53.050597946040035</v>
      </c>
    </row>
    <row r="247" spans="1:17" x14ac:dyDescent="0.35">
      <c r="A247" s="9">
        <v>244</v>
      </c>
      <c r="B247" s="9">
        <f t="shared" si="38"/>
        <v>2.555162024919698</v>
      </c>
      <c r="C247" s="9">
        <f>'Graficas excel'!$N$3*(COS('Graficas excel'!$N$4*B247+'Graficas excel'!$N$5)+'Graficas excel'!$N$6)*COS(B247)+'Graficas excel'!$N$7</f>
        <v>5.8087442754201382</v>
      </c>
      <c r="D247" s="11">
        <f>'Graficas excel'!$N$3*(COS('Graficas excel'!$N$4*B247+'Graficas excel'!$N$5)+'Graficas excel'!$N$6)*SIN(B247)+'Graficas excel'!$N$8</f>
        <v>29.277858880195641</v>
      </c>
      <c r="E247" s="9">
        <f t="shared" si="42"/>
        <v>2.7498782794306256</v>
      </c>
      <c r="F247" s="9">
        <f>C247/(2*'Graficas excel'!$N$9*COS(E247/2))</f>
        <v>0.74621316101109691</v>
      </c>
      <c r="G247" s="9">
        <f t="shared" si="43"/>
        <v>0.66570708148090685</v>
      </c>
      <c r="H247" s="9">
        <f t="shared" si="44"/>
        <v>1.4568819552586194</v>
      </c>
      <c r="I247" s="9">
        <f t="shared" si="39"/>
        <v>2.1033801173446225</v>
      </c>
      <c r="J247" s="9">
        <f t="shared" si="45"/>
        <v>120.51480343557871</v>
      </c>
      <c r="K247" s="9">
        <f t="shared" si="40"/>
        <v>0.29405389842732238</v>
      </c>
      <c r="L247" s="9">
        <f t="shared" si="46"/>
        <v>-3.3150959186991318</v>
      </c>
      <c r="M247" s="9">
        <f t="shared" si="46"/>
        <v>-11.749497854074972</v>
      </c>
      <c r="N247" s="9">
        <f t="shared" si="41"/>
        <v>-1.4568819552586194</v>
      </c>
      <c r="O247" s="9">
        <f t="shared" si="47"/>
        <v>-0.78362144201012629</v>
      </c>
      <c r="P247" s="9">
        <f t="shared" si="47"/>
        <v>-2.3337013406068632</v>
      </c>
      <c r="Q247" s="9">
        <f t="shared" si="47"/>
        <v>55.046454677167354</v>
      </c>
    </row>
    <row r="248" spans="1:17" x14ac:dyDescent="0.35">
      <c r="A248" s="9">
        <v>245</v>
      </c>
      <c r="B248" s="9">
        <f t="shared" si="38"/>
        <v>2.5656340004316642</v>
      </c>
      <c r="C248" s="9">
        <f>'Graficas excel'!$N$3*(COS('Graficas excel'!$N$4*B248+'Graficas excel'!$N$5)+'Graficas excel'!$N$6)*COS(B248)+'Graficas excel'!$N$7</f>
        <v>5.8172922288176965</v>
      </c>
      <c r="D248" s="11">
        <f>'Graficas excel'!$N$3*(COS('Graficas excel'!$N$4*B248+'Graficas excel'!$N$5)+'Graficas excel'!$N$6)*SIN(B248)+'Graficas excel'!$N$8</f>
        <v>29.164504966324557</v>
      </c>
      <c r="E248" s="9">
        <f t="shared" si="42"/>
        <v>2.7478308653263022</v>
      </c>
      <c r="F248" s="9">
        <f>C248/(2*'Graficas excel'!$N$9*COS(E248/2))</f>
        <v>0.74347546984005819</v>
      </c>
      <c r="G248" s="9">
        <f t="shared" si="43"/>
        <v>0.6687632060349199</v>
      </c>
      <c r="H248" s="9">
        <f t="shared" si="44"/>
        <v>1.4650880198100009</v>
      </c>
      <c r="I248" s="9">
        <f t="shared" si="39"/>
        <v>2.1064594425681515</v>
      </c>
      <c r="J248" s="9">
        <f t="shared" si="45"/>
        <v>120.6912357746351</v>
      </c>
      <c r="K248" s="9">
        <f t="shared" si="40"/>
        <v>0.25933829514688672</v>
      </c>
      <c r="L248" s="9">
        <f t="shared" si="46"/>
        <v>-3.4381363725049017</v>
      </c>
      <c r="M248" s="9">
        <f t="shared" si="46"/>
        <v>-7.4506142843669876</v>
      </c>
      <c r="N248" s="9">
        <f t="shared" si="41"/>
        <v>-1.4650880198100009</v>
      </c>
      <c r="O248" s="9">
        <f t="shared" si="47"/>
        <v>-0.80805990530120353</v>
      </c>
      <c r="P248" s="9">
        <f t="shared" si="47"/>
        <v>-1.7572562152070217</v>
      </c>
      <c r="Q248" s="9">
        <f t="shared" si="47"/>
        <v>55.942470365562457</v>
      </c>
    </row>
    <row r="249" spans="1:17" x14ac:dyDescent="0.35">
      <c r="A249" s="9">
        <v>246</v>
      </c>
      <c r="B249" s="9">
        <f t="shared" si="38"/>
        <v>2.57610597594363</v>
      </c>
      <c r="C249" s="9">
        <f>'Graficas excel'!$N$3*(COS('Graficas excel'!$N$4*B249+'Graficas excel'!$N$5)+'Graficas excel'!$N$6)*COS(B249)+'Graficas excel'!$N$7</f>
        <v>5.8391157086228365</v>
      </c>
      <c r="D249" s="11">
        <f>'Graficas excel'!$N$3*(COS('Graficas excel'!$N$4*B249+'Graficas excel'!$N$5)+'Graficas excel'!$N$6)*SIN(B249)+'Graficas excel'!$N$8</f>
        <v>29.044435358788704</v>
      </c>
      <c r="E249" s="9">
        <f t="shared" si="42"/>
        <v>2.7448004503379728</v>
      </c>
      <c r="F249" s="9">
        <f>C249/(2*'Graficas excel'!$N$9*COS(E249/2))</f>
        <v>0.74063929208553536</v>
      </c>
      <c r="G249" s="9">
        <f t="shared" si="43"/>
        <v>0.67190284939047329</v>
      </c>
      <c r="H249" s="9">
        <f t="shared" si="44"/>
        <v>1.4735500033505169</v>
      </c>
      <c r="I249" s="9">
        <f t="shared" si="39"/>
        <v>2.1091752268442447</v>
      </c>
      <c r="J249" s="9">
        <f t="shared" si="45"/>
        <v>120.84683875172324</v>
      </c>
      <c r="K249" s="9">
        <f t="shared" si="40"/>
        <v>0.22333421524721586</v>
      </c>
      <c r="L249" s="9">
        <f t="shared" si="46"/>
        <v>-3.5161590228398967</v>
      </c>
      <c r="M249" s="9">
        <f t="shared" si="46"/>
        <v>-2.6471505561554549</v>
      </c>
      <c r="N249" s="9">
        <f t="shared" si="41"/>
        <v>-1.4735500033505167</v>
      </c>
      <c r="O249" s="9">
        <f t="shared" si="47"/>
        <v>-0.82646184935510147</v>
      </c>
      <c r="P249" s="9">
        <f t="shared" si="47"/>
        <v>-1.1714280354599693</v>
      </c>
      <c r="Q249" s="9">
        <f t="shared" si="47"/>
        <v>55.732639508574934</v>
      </c>
    </row>
    <row r="250" spans="1:17" x14ac:dyDescent="0.35">
      <c r="A250" s="9">
        <v>247</v>
      </c>
      <c r="B250" s="9">
        <f t="shared" si="38"/>
        <v>2.5865779514555962</v>
      </c>
      <c r="C250" s="9">
        <f>'Graficas excel'!$N$3*(COS('Graficas excel'!$N$4*B250+'Graficas excel'!$N$5)+'Graficas excel'!$N$6)*COS(B250)+'Graficas excel'!$N$7</f>
        <v>5.8736570399697081</v>
      </c>
      <c r="D250" s="11">
        <f>'Graficas excel'!$N$3*(COS('Graficas excel'!$N$4*B250+'Graficas excel'!$N$5)+'Graficas excel'!$N$6)*SIN(B250)+'Graficas excel'!$N$8</f>
        <v>28.918519837236623</v>
      </c>
      <c r="E250" s="9">
        <f t="shared" si="42"/>
        <v>2.740823262956058</v>
      </c>
      <c r="F250" s="9">
        <f>C250/(2*'Graficas excel'!$N$9*COS(E250/2))</f>
        <v>0.73772481175225213</v>
      </c>
      <c r="G250" s="9">
        <f t="shared" si="43"/>
        <v>0.67510154949096668</v>
      </c>
      <c r="H250" s="9">
        <f t="shared" si="44"/>
        <v>1.4822046915985374</v>
      </c>
      <c r="I250" s="9">
        <f t="shared" si="39"/>
        <v>2.1115139772772977</v>
      </c>
      <c r="J250" s="9">
        <f t="shared" si="45"/>
        <v>120.98083928087156</v>
      </c>
      <c r="K250" s="9">
        <f t="shared" si="40"/>
        <v>0.18651308406385825</v>
      </c>
      <c r="L250" s="9">
        <f t="shared" si="46"/>
        <v>-3.5438799186404437</v>
      </c>
      <c r="M250" s="9">
        <f t="shared" si="46"/>
        <v>2.5843716402310846</v>
      </c>
      <c r="N250" s="9">
        <f t="shared" si="41"/>
        <v>-1.4822046915985374</v>
      </c>
      <c r="O250" s="9">
        <f t="shared" si="47"/>
        <v>-0.83872901505646869</v>
      </c>
      <c r="P250" s="9">
        <f t="shared" si="47"/>
        <v>-0.58779719930894514</v>
      </c>
      <c r="Q250" s="9">
        <f t="shared" si="47"/>
        <v>54.437245404931247</v>
      </c>
    </row>
    <row r="251" spans="1:17" x14ac:dyDescent="0.35">
      <c r="A251" s="9">
        <v>248</v>
      </c>
      <c r="B251" s="9">
        <f t="shared" si="38"/>
        <v>2.597049926967562</v>
      </c>
      <c r="C251" s="9">
        <f>'Graficas excel'!$N$3*(COS('Graficas excel'!$N$4*B251+'Graficas excel'!$N$5)+'Graficas excel'!$N$6)*COS(B251)+'Graficas excel'!$N$7</f>
        <v>5.9202093079823124</v>
      </c>
      <c r="D251" s="11">
        <f>'Graficas excel'!$N$3*(COS('Graficas excel'!$N$4*B251+'Graficas excel'!$N$5)+'Graficas excel'!$N$6)*SIN(B251)+'Graficas excel'!$N$8</f>
        <v>28.787673649686333</v>
      </c>
      <c r="E251" s="9">
        <f t="shared" si="42"/>
        <v>2.7359464341471673</v>
      </c>
      <c r="F251" s="9">
        <f>C251/(2*'Graficas excel'!$N$9*COS(E251/2))</f>
        <v>0.73475294845068717</v>
      </c>
      <c r="G251" s="9">
        <f t="shared" si="43"/>
        <v>0.67833480283929248</v>
      </c>
      <c r="H251" s="9">
        <f t="shared" si="44"/>
        <v>1.4909878413053839</v>
      </c>
      <c r="I251" s="9">
        <f t="shared" si="39"/>
        <v>2.1134671377262757</v>
      </c>
      <c r="J251" s="9">
        <f t="shared" si="45"/>
        <v>121.09274713130988</v>
      </c>
      <c r="K251" s="9">
        <f t="shared" si="40"/>
        <v>0.14940166033850755</v>
      </c>
      <c r="L251" s="9">
        <f t="shared" si="46"/>
        <v>-3.5168164421101245</v>
      </c>
      <c r="M251" s="9">
        <f t="shared" si="46"/>
        <v>8.1476985494196867</v>
      </c>
      <c r="N251" s="9">
        <f t="shared" si="41"/>
        <v>-1.4909878413053841</v>
      </c>
      <c r="O251" s="9">
        <f t="shared" si="47"/>
        <v>-0.84488441293363414</v>
      </c>
      <c r="P251" s="9">
        <f t="shared" si="47"/>
        <v>-1.7731698489622763E-2</v>
      </c>
      <c r="Q251" s="9">
        <f t="shared" si="47"/>
        <v>52.102129441647953</v>
      </c>
    </row>
    <row r="252" spans="1:17" x14ac:dyDescent="0.35">
      <c r="A252" s="9">
        <v>249</v>
      </c>
      <c r="B252" s="9">
        <f t="shared" si="38"/>
        <v>2.6075219024795282</v>
      </c>
      <c r="C252" s="9">
        <f>'Graficas excel'!$N$3*(COS('Graficas excel'!$N$4*B252+'Graficas excel'!$N$5)+'Graficas excel'!$N$6)*COS(B252)+'Graficas excel'!$N$7</f>
        <v>5.9779232573993877</v>
      </c>
      <c r="D252" s="11">
        <f>'Graficas excel'!$N$3*(COS('Graficas excel'!$N$4*B252+'Graficas excel'!$N$5)+'Graficas excel'!$N$6)*SIN(B252)+'Graficas excel'!$N$8</f>
        <v>28.652844608974572</v>
      </c>
      <c r="E252" s="9">
        <f t="shared" si="42"/>
        <v>2.7302278863215084</v>
      </c>
      <c r="F252" s="9">
        <f>C252/(2*'Graficas excel'!$N$9*COS(E252/2))</f>
        <v>0.73174494816218205</v>
      </c>
      <c r="G252" s="9">
        <f t="shared" si="43"/>
        <v>0.6815785580834578</v>
      </c>
      <c r="H252" s="9">
        <f t="shared" si="44"/>
        <v>1.4998354501880671</v>
      </c>
      <c r="I252" s="9">
        <f t="shared" si="39"/>
        <v>2.1150316682547876</v>
      </c>
      <c r="J252" s="9">
        <f t="shared" si="45"/>
        <v>121.18238812751299</v>
      </c>
      <c r="K252" s="9">
        <f t="shared" si="40"/>
        <v>0.11257364467665101</v>
      </c>
      <c r="L252" s="9">
        <f t="shared" si="46"/>
        <v>-3.4314939424217208</v>
      </c>
      <c r="M252" s="9">
        <f t="shared" si="46"/>
        <v>13.929126561013575</v>
      </c>
      <c r="N252" s="9">
        <f t="shared" si="41"/>
        <v>-1.4998354501880669</v>
      </c>
      <c r="O252" s="9">
        <f t="shared" si="47"/>
        <v>-0.84507009884600304</v>
      </c>
      <c r="P252" s="9">
        <f t="shared" si="47"/>
        <v>0.52788052514459616</v>
      </c>
      <c r="Q252" s="9">
        <f t="shared" si="47"/>
        <v>48.797403596414561</v>
      </c>
    </row>
    <row r="253" spans="1:17" x14ac:dyDescent="0.35">
      <c r="A253" s="9">
        <v>250</v>
      </c>
      <c r="B253" s="9">
        <f t="shared" si="38"/>
        <v>2.617993877991494</v>
      </c>
      <c r="C253" s="9">
        <f>'Graficas excel'!$N$3*(COS('Graficas excel'!$N$4*B253+'Graficas excel'!$N$5)+'Graficas excel'!$N$6)*COS(B253)+'Graficas excel'!$N$7</f>
        <v>6.0458160076109566</v>
      </c>
      <c r="D253" s="11">
        <f>'Graficas excel'!$N$3*(COS('Graficas excel'!$N$4*B253+'Graficas excel'!$N$5)+'Graficas excel'!$N$6)*SIN(B253)+'Graficas excel'!$N$8</f>
        <v>28.515000000000004</v>
      </c>
      <c r="E253" s="9">
        <f t="shared" si="42"/>
        <v>2.7237360698411917</v>
      </c>
      <c r="F253" s="9">
        <f>C253/(2*'Graficas excel'!$N$9*COS(E253/2))</f>
        <v>0.72872196180963167</v>
      </c>
      <c r="G253" s="9">
        <f t="shared" si="43"/>
        <v>0.68480968332546355</v>
      </c>
      <c r="H253" s="9">
        <f t="shared" si="44"/>
        <v>1.5086850035690769</v>
      </c>
      <c r="I253" s="9">
        <f t="shared" si="39"/>
        <v>2.1162105367051343</v>
      </c>
      <c r="J253" s="9">
        <f t="shared" si="45"/>
        <v>121.24993231431898</v>
      </c>
      <c r="K253" s="9">
        <f t="shared" si="40"/>
        <v>7.6639124142151169E-2</v>
      </c>
      <c r="L253" s="9">
        <f t="shared" si="46"/>
        <v>-3.2856284701717118</v>
      </c>
      <c r="M253" s="9">
        <f t="shared" si="46"/>
        <v>19.800640542867278</v>
      </c>
      <c r="N253" s="9">
        <f t="shared" si="41"/>
        <v>-1.5086850035690769</v>
      </c>
      <c r="O253" s="9">
        <f t="shared" si="47"/>
        <v>-0.83954214691344509</v>
      </c>
      <c r="P253" s="9">
        <f t="shared" si="47"/>
        <v>1.0388857406537699</v>
      </c>
      <c r="Q253" s="9">
        <f t="shared" si="47"/>
        <v>44.615630487232224</v>
      </c>
    </row>
    <row r="254" spans="1:17" x14ac:dyDescent="0.35">
      <c r="A254" s="9">
        <v>251</v>
      </c>
      <c r="B254" s="9">
        <f t="shared" si="38"/>
        <v>2.6284658535034602</v>
      </c>
      <c r="C254" s="9">
        <f>'Graficas excel'!$N$3*(COS('Graficas excel'!$N$4*B254+'Graficas excel'!$N$5)+'Graficas excel'!$N$6)*COS(B254)+'Graficas excel'!$N$7</f>
        <v>6.1227814906556182</v>
      </c>
      <c r="D254" s="11">
        <f>'Graficas excel'!$N$3*(COS('Graficas excel'!$N$4*B254+'Graficas excel'!$N$5)+'Graficas excel'!$N$6)*SIN(B254)+'Graficas excel'!$N$8</f>
        <v>28.375113476825881</v>
      </c>
      <c r="E254" s="9">
        <f t="shared" si="42"/>
        <v>2.716549531100001</v>
      </c>
      <c r="F254" s="9">
        <f>C254/(2*'Graficas excel'!$N$9*COS(E254/2))</f>
        <v>0.72570462224872401</v>
      </c>
      <c r="G254" s="9">
        <f t="shared" si="43"/>
        <v>0.68800639622523629</v>
      </c>
      <c r="H254" s="9">
        <f t="shared" si="44"/>
        <v>1.517476668372818</v>
      </c>
      <c r="I254" s="9">
        <f t="shared" si="39"/>
        <v>2.1170130997364094</v>
      </c>
      <c r="J254" s="9">
        <f t="shared" si="45"/>
        <v>121.29591578880427</v>
      </c>
      <c r="K254" s="9">
        <f t="shared" si="40"/>
        <v>4.2232103261094771E-2</v>
      </c>
      <c r="L254" s="9">
        <f t="shared" si="46"/>
        <v>-3.0782766472855649</v>
      </c>
      <c r="M254" s="9">
        <f t="shared" si="46"/>
        <v>25.623827166412934</v>
      </c>
      <c r="N254" s="9">
        <f t="shared" si="41"/>
        <v>-1.5174766683728178</v>
      </c>
      <c r="O254" s="9">
        <f t="shared" si="47"/>
        <v>-0.82866296087758817</v>
      </c>
      <c r="P254" s="9">
        <f t="shared" si="47"/>
        <v>1.5060995305669884</v>
      </c>
      <c r="Q254" s="9">
        <f t="shared" si="47"/>
        <v>39.669480432424322</v>
      </c>
    </row>
    <row r="255" spans="1:17" x14ac:dyDescent="0.35">
      <c r="A255" s="9">
        <v>252</v>
      </c>
      <c r="B255" s="9">
        <f t="shared" si="38"/>
        <v>2.638937829015426</v>
      </c>
      <c r="C255" s="9">
        <f>'Graficas excel'!$N$3*(COS('Graficas excel'!$N$4*B255+'Graficas excel'!$N$5)+'Graficas excel'!$N$6)*COS(B255)+'Graficas excel'!$N$7</f>
        <v>6.2076024973097406</v>
      </c>
      <c r="D255" s="11">
        <f>'Graficas excel'!$N$3*(COS('Graficas excel'!$N$4*B255+'Graficas excel'!$N$5)+'Graficas excel'!$N$6)*SIN(B255)+'Graficas excel'!$N$8</f>
        <v>28.234152126646528</v>
      </c>
      <c r="E255" s="9">
        <f t="shared" si="42"/>
        <v>2.7087562999683557</v>
      </c>
      <c r="F255" s="9">
        <f>C255/(2*'Graficas excel'!$N$9*COS(E255/2))</f>
        <v>0.72271263094124438</v>
      </c>
      <c r="G255" s="9">
        <f t="shared" si="43"/>
        <v>0.69114864759904204</v>
      </c>
      <c r="H255" s="9">
        <f t="shared" si="44"/>
        <v>1.5261544066068009</v>
      </c>
      <c r="I255" s="9">
        <f t="shared" si="39"/>
        <v>2.1174553532875784</v>
      </c>
      <c r="J255" s="9">
        <f t="shared" si="45"/>
        <v>121.32125505076093</v>
      </c>
      <c r="K255" s="9">
        <f t="shared" si="40"/>
        <v>9.9964655916636065E-3</v>
      </c>
      <c r="L255" s="9">
        <f t="shared" si="46"/>
        <v>-2.8099445566760402</v>
      </c>
      <c r="M255" s="9">
        <f t="shared" si="46"/>
        <v>31.254429571595665</v>
      </c>
      <c r="N255" s="9">
        <f t="shared" si="41"/>
        <v>-1.5261544066068011</v>
      </c>
      <c r="O255" s="9">
        <f t="shared" si="47"/>
        <v>-0.81289112347490722</v>
      </c>
      <c r="P255" s="9">
        <f t="shared" si="47"/>
        <v>1.9215173582277494</v>
      </c>
      <c r="Q255" s="9">
        <f t="shared" si="47"/>
        <v>34.088869867268428</v>
      </c>
    </row>
    <row r="256" spans="1:17" x14ac:dyDescent="0.35">
      <c r="A256" s="9">
        <v>253</v>
      </c>
      <c r="B256" s="9">
        <f t="shared" si="38"/>
        <v>2.6494098045273922</v>
      </c>
      <c r="C256" s="9">
        <f>'Graficas excel'!$N$3*(COS('Graficas excel'!$N$4*B256+'Graficas excel'!$N$5)+'Graficas excel'!$N$6)*COS(B256)+'Graficas excel'!$N$7</f>
        <v>6.2989641952957101</v>
      </c>
      <c r="D256" s="11">
        <f>'Graficas excel'!$N$3*(COS('Graficas excel'!$N$4*B256+'Graficas excel'!$N$5)+'Graficas excel'!$N$6)*SIN(B256)+'Graficas excel'!$N$8</f>
        <v>28.093063873184974</v>
      </c>
      <c r="E256" s="9">
        <f t="shared" si="42"/>
        <v>2.7004530895151961</v>
      </c>
      <c r="F256" s="9">
        <f>C256/(2*'Graficas excel'!$N$9*COS(E256/2))</f>
        <v>0.7197643658328694</v>
      </c>
      <c r="G256" s="9">
        <f t="shared" si="43"/>
        <v>0.69421845097721746</v>
      </c>
      <c r="H256" s="9">
        <f t="shared" si="44"/>
        <v>1.5346669825457244</v>
      </c>
      <c r="I256" s="9">
        <f t="shared" si="39"/>
        <v>2.1175600360304605</v>
      </c>
      <c r="J256" s="9">
        <f t="shared" si="45"/>
        <v>121.32725293011592</v>
      </c>
      <c r="K256" s="9">
        <f t="shared" si="40"/>
        <v>-1.942920499582998E-2</v>
      </c>
      <c r="L256" s="9">
        <f t="shared" si="46"/>
        <v>-2.4826489355618251</v>
      </c>
      <c r="M256" s="9">
        <f t="shared" si="46"/>
        <v>36.547355994235026</v>
      </c>
      <c r="N256" s="9">
        <f t="shared" si="41"/>
        <v>-1.5346669825457249</v>
      </c>
      <c r="O256" s="9">
        <f t="shared" si="47"/>
        <v>-0.79276904075372867</v>
      </c>
      <c r="P256" s="9">
        <f t="shared" si="47"/>
        <v>2.2784951687083792</v>
      </c>
      <c r="Q256" s="9">
        <f t="shared" si="47"/>
        <v>28.017592925798613</v>
      </c>
    </row>
    <row r="257" spans="1:17" x14ac:dyDescent="0.35">
      <c r="A257" s="9">
        <v>254</v>
      </c>
      <c r="B257" s="9">
        <f t="shared" si="38"/>
        <v>2.6598817800393579</v>
      </c>
      <c r="C257" s="9">
        <f>'Graficas excel'!$N$3*(COS('Graficas excel'!$N$4*B257+'Graficas excel'!$N$5)+'Graficas excel'!$N$6)*COS(B257)+'Graficas excel'!$N$7</f>
        <v>6.3954689641243032</v>
      </c>
      <c r="D257" s="11">
        <f>'Graficas excel'!$N$3*(COS('Graficas excel'!$N$4*B257+'Graficas excel'!$N$5)+'Graficas excel'!$N$6)*SIN(B257)+'Graficas excel'!$N$8</f>
        <v>27.952765385355047</v>
      </c>
      <c r="E257" s="9">
        <f t="shared" si="42"/>
        <v>2.6917443072159117</v>
      </c>
      <c r="F257" s="9">
        <f>C257/(2*'Graficas excel'!$N$9*COS(E257/2))</f>
        <v>0.71687652177684169</v>
      </c>
      <c r="G257" s="9">
        <f t="shared" si="43"/>
        <v>0.69720015241330624</v>
      </c>
      <c r="H257" s="9">
        <f t="shared" si="44"/>
        <v>1.5429688405271429</v>
      </c>
      <c r="I257" s="9">
        <f t="shared" si="39"/>
        <v>2.1173565738715272</v>
      </c>
      <c r="J257" s="9">
        <f t="shared" si="45"/>
        <v>121.31559540711842</v>
      </c>
      <c r="K257" s="9">
        <f t="shared" si="40"/>
        <v>-4.5427443853841808E-2</v>
      </c>
      <c r="L257" s="9">
        <f t="shared" si="46"/>
        <v>-2.099925918563093</v>
      </c>
      <c r="M257" s="9">
        <f t="shared" si="46"/>
        <v>41.361906482223844</v>
      </c>
      <c r="N257" s="9">
        <f t="shared" si="41"/>
        <v>-1.5429688405271427</v>
      </c>
      <c r="O257" s="9">
        <f t="shared" si="47"/>
        <v>-0.76890869514288174</v>
      </c>
      <c r="P257" s="9">
        <f t="shared" si="47"/>
        <v>2.5718947157315735</v>
      </c>
      <c r="Q257" s="9">
        <f t="shared" si="47"/>
        <v>21.609479353833688</v>
      </c>
    </row>
    <row r="258" spans="1:17" x14ac:dyDescent="0.35">
      <c r="A258" s="9">
        <v>255</v>
      </c>
      <c r="B258" s="9">
        <f t="shared" si="38"/>
        <v>2.6703537555513241</v>
      </c>
      <c r="C258" s="9">
        <f>'Graficas excel'!$N$3*(COS('Graficas excel'!$N$4*B258+'Graficas excel'!$N$5)+'Graficas excel'!$N$6)*COS(B258)+'Graficas excel'!$N$7</f>
        <v>6.4956523734249165</v>
      </c>
      <c r="D258" s="11">
        <f>'Graficas excel'!$N$3*(COS('Graficas excel'!$N$4*B258+'Graficas excel'!$N$5)+'Graficas excel'!$N$6)*SIN(B258)+'Graficas excel'!$N$8</f>
        <v>27.81413064809869</v>
      </c>
      <c r="E258" s="9">
        <f t="shared" si="42"/>
        <v>2.6827408840302205</v>
      </c>
      <c r="F258" s="9">
        <f>C258/(2*'Graficas excel'!$N$9*COS(E258/2))</f>
        <v>0.71406379418520949</v>
      </c>
      <c r="G258" s="9">
        <f t="shared" si="43"/>
        <v>0.70008063666539355</v>
      </c>
      <c r="H258" s="9">
        <f t="shared" si="44"/>
        <v>1.5510208335536166</v>
      </c>
      <c r="I258" s="9">
        <f t="shared" si="39"/>
        <v>2.1168808587919186</v>
      </c>
      <c r="J258" s="9">
        <f t="shared" si="45"/>
        <v>121.28833894080613</v>
      </c>
      <c r="K258" s="9">
        <f t="shared" si="40"/>
        <v>-6.7417816649977175E-2</v>
      </c>
      <c r="L258" s="9">
        <f t="shared" si="46"/>
        <v>-1.6667850467530181</v>
      </c>
      <c r="M258" s="9">
        <f t="shared" si="46"/>
        <v>45.566947047136509</v>
      </c>
      <c r="N258" s="9">
        <f t="shared" si="41"/>
        <v>-1.5510208335536166</v>
      </c>
      <c r="O258" s="9">
        <f t="shared" si="47"/>
        <v>-0.741975876660386</v>
      </c>
      <c r="P258" s="9">
        <f t="shared" si="47"/>
        <v>2.7981886543512542</v>
      </c>
      <c r="Q258" s="9">
        <f t="shared" si="47"/>
        <v>15.024143776146277</v>
      </c>
    </row>
    <row r="259" spans="1:17" x14ac:dyDescent="0.35">
      <c r="A259" s="9">
        <v>256</v>
      </c>
      <c r="B259" s="9">
        <f t="shared" ref="B259:B322" si="48">A259*$B$1</f>
        <v>2.6808257310632899</v>
      </c>
      <c r="C259" s="9">
        <f>'Graficas excel'!$N$3*(COS('Graficas excel'!$N$4*B259+'Graficas excel'!$N$5)+'Graficas excel'!$N$6)*COS(B259)+'Graficas excel'!$N$7</f>
        <v>6.5980001160420265</v>
      </c>
      <c r="D259" s="11">
        <f>'Graficas excel'!$N$3*(COS('Graficas excel'!$N$4*B259+'Graficas excel'!$N$5)+'Graficas excel'!$N$6)*SIN(B259)+'Graficas excel'!$N$8</f>
        <v>27.677980341337364</v>
      </c>
      <c r="E259" s="9">
        <f t="shared" si="42"/>
        <v>2.6735589353693059</v>
      </c>
      <c r="F259" s="9">
        <f>C259/(2*'Graficas excel'!$N$9*COS(E259/2))</f>
        <v>0.71133861544043664</v>
      </c>
      <c r="G259" s="9">
        <f t="shared" si="43"/>
        <v>0.70284946765526013</v>
      </c>
      <c r="H259" s="9">
        <f t="shared" si="44"/>
        <v>1.5587907867644737</v>
      </c>
      <c r="I259" s="9">
        <f t="shared" ref="I259:I322" si="49">(E259+H259)/2</f>
        <v>2.1161748610668898</v>
      </c>
      <c r="J259" s="9">
        <f t="shared" si="45"/>
        <v>121.24788825081613</v>
      </c>
      <c r="K259" s="9">
        <f t="shared" ref="K259:K322" si="50">(I260-I259)/$B$1</f>
        <v>-8.4872348843285844E-2</v>
      </c>
      <c r="L259" s="9">
        <f t="shared" si="46"/>
        <v>-1.1896090931203542</v>
      </c>
      <c r="M259" s="9">
        <f t="shared" si="46"/>
        <v>49.045745773710792</v>
      </c>
      <c r="N259" s="9">
        <f t="shared" ref="N259:N322" si="51">E259-2*I259</f>
        <v>-1.5587907867644737</v>
      </c>
      <c r="O259" s="9">
        <f t="shared" si="47"/>
        <v>-0.71267331359415864</v>
      </c>
      <c r="P259" s="9">
        <f t="shared" si="47"/>
        <v>2.955521120063314</v>
      </c>
      <c r="Q259" s="9">
        <f t="shared" si="47"/>
        <v>8.4224302843734371</v>
      </c>
    </row>
    <row r="260" spans="1:17" x14ac:dyDescent="0.35">
      <c r="A260" s="9">
        <v>257</v>
      </c>
      <c r="B260" s="9">
        <f t="shared" si="48"/>
        <v>2.6912977065752557</v>
      </c>
      <c r="C260" s="9">
        <f>'Graficas excel'!$N$3*(COS('Graficas excel'!$N$4*B260+'Graficas excel'!$N$5)+'Graficas excel'!$N$6)*COS(B260)+'Graficas excel'!$N$7</f>
        <v>6.7009656938982909</v>
      </c>
      <c r="D260" s="11">
        <f>'Graficas excel'!$N$3*(COS('Graficas excel'!$N$4*B260+'Graficas excel'!$N$5)+'Graficas excel'!$N$6)*SIN(B260)+'Graficas excel'!$N$8</f>
        <v>27.545072160118217</v>
      </c>
      <c r="E260" s="9">
        <f t="shared" ref="E260:E323" si="52">ATAN2(C260,D260)*2</f>
        <v>2.6643182755638564</v>
      </c>
      <c r="F260" s="9">
        <f>C260/(2*'Graficas excel'!$N$9*COS(E260/2))</f>
        <v>0.70871095198294798</v>
      </c>
      <c r="G260" s="9">
        <f t="shared" ref="G260:G323" si="53">(1-F260^2)^(1/2)</f>
        <v>0.70549896281952362</v>
      </c>
      <c r="H260" s="9">
        <f t="shared" ref="H260:H323" si="54">ATAN2(F260,G260)*2</f>
        <v>1.5662538842524634</v>
      </c>
      <c r="I260" s="9">
        <f t="shared" si="49"/>
        <v>2.1152860799081599</v>
      </c>
      <c r="J260" s="9">
        <f t="shared" ref="J260:J323" si="55">DEGREES(I260)</f>
        <v>121.19696484151017</v>
      </c>
      <c r="K260" s="9">
        <f t="shared" si="50"/>
        <v>-9.7329906135254246E-2</v>
      </c>
      <c r="L260" s="9">
        <f t="shared" ref="L260:M323" si="56">(K261-K260)/$B$1</f>
        <v>-0.67600324441194604</v>
      </c>
      <c r="M260" s="9">
        <f t="shared" si="56"/>
        <v>51.700195991570666</v>
      </c>
      <c r="N260" s="9">
        <f t="shared" si="51"/>
        <v>-1.5662538842524634</v>
      </c>
      <c r="O260" s="9">
        <f t="shared" ref="O260:Q323" si="57">(N261-N260)/$B$1</f>
        <v>-0.68172316879975736</v>
      </c>
      <c r="P260" s="9">
        <f t="shared" si="57"/>
        <v>3.0437206037525133</v>
      </c>
      <c r="Q260" s="9">
        <f t="shared" si="57"/>
        <v>1.9616955047189388</v>
      </c>
    </row>
    <row r="261" spans="1:17" x14ac:dyDescent="0.35">
      <c r="A261" s="9">
        <v>258</v>
      </c>
      <c r="B261" s="9">
        <f t="shared" si="48"/>
        <v>2.7017696820872219</v>
      </c>
      <c r="C261" s="9">
        <f>'Graficas excel'!$N$3*(COS('Graficas excel'!$N$4*B261+'Graficas excel'!$N$5)+'Graficas excel'!$N$6)*COS(B261)+'Graficas excel'!$N$7</f>
        <v>6.8029886438240537</v>
      </c>
      <c r="D261" s="11">
        <f>'Graficas excel'!$N$3*(COS('Graficas excel'!$N$4*B261+'Graficas excel'!$N$5)+'Graficas excel'!$N$6)*SIN(B261)+'Graficas excel'!$N$8</f>
        <v>27.416092194483095</v>
      </c>
      <c r="E261" s="9">
        <f t="shared" si="52"/>
        <v>2.6551408144469848</v>
      </c>
      <c r="F261" s="9">
        <f>C261/(2*'Graficas excel'!$N$9*COS(E261/2))</f>
        <v>0.70618816795897077</v>
      </c>
      <c r="G261" s="9">
        <f t="shared" si="53"/>
        <v>0.70802420257696874</v>
      </c>
      <c r="H261" s="9">
        <f t="shared" si="54"/>
        <v>1.5733928725820743</v>
      </c>
      <c r="I261" s="9">
        <f t="shared" si="49"/>
        <v>2.1142668435145295</v>
      </c>
      <c r="J261" s="9">
        <f t="shared" si="55"/>
        <v>121.13856689782901</v>
      </c>
      <c r="K261" s="9">
        <f t="shared" si="50"/>
        <v>-0.1044089955567457</v>
      </c>
      <c r="L261" s="9">
        <f t="shared" si="56"/>
        <v>-0.13460005802437647</v>
      </c>
      <c r="M261" s="9">
        <f t="shared" si="56"/>
        <v>53.454188236466749</v>
      </c>
      <c r="N261" s="9">
        <f t="shared" si="51"/>
        <v>-1.5733928725820743</v>
      </c>
      <c r="O261" s="9">
        <f t="shared" si="57"/>
        <v>-0.64984940117199474</v>
      </c>
      <c r="P261" s="9">
        <f t="shared" si="57"/>
        <v>3.0642634310398638</v>
      </c>
      <c r="Q261" s="9">
        <f t="shared" si="57"/>
        <v>-4.2088926208299284</v>
      </c>
    </row>
    <row r="262" spans="1:17" x14ac:dyDescent="0.35">
      <c r="A262" s="9">
        <v>259</v>
      </c>
      <c r="B262" s="9">
        <f t="shared" si="48"/>
        <v>2.7122416575991877</v>
      </c>
      <c r="C262" s="9">
        <f>'Graficas excel'!$N$3*(COS('Graficas excel'!$N$4*B262+'Graficas excel'!$N$5)+'Graficas excel'!$N$6)*COS(B262)+'Graficas excel'!$N$7</f>
        <v>6.9025130823817733</v>
      </c>
      <c r="D262" s="11">
        <f>'Graficas excel'!$N$3*(COS('Graficas excel'!$N$4*B262+'Graficas excel'!$N$5)+'Graficas excel'!$N$6)*SIN(B262)+'Graficas excel'!$N$8</f>
        <v>27.291647471550377</v>
      </c>
      <c r="E262" s="9">
        <f t="shared" si="52"/>
        <v>2.6461488705420475</v>
      </c>
      <c r="F262" s="9">
        <f>C262/(2*'Graficas excel'!$N$9*COS(E262/2))</f>
        <v>0.7037749589552017</v>
      </c>
      <c r="G262" s="9">
        <f t="shared" si="53"/>
        <v>0.7104229776320613</v>
      </c>
      <c r="H262" s="9">
        <f t="shared" si="54"/>
        <v>1.5801980795976127</v>
      </c>
      <c r="I262" s="9">
        <f t="shared" si="49"/>
        <v>2.1131734750698303</v>
      </c>
      <c r="J262" s="9">
        <f t="shared" si="55"/>
        <v>121.07592150049496</v>
      </c>
      <c r="K262" s="9">
        <f t="shared" si="50"/>
        <v>-0.10581852406828617</v>
      </c>
      <c r="L262" s="9">
        <f t="shared" si="56"/>
        <v>0.42517089219992305</v>
      </c>
      <c r="M262" s="9">
        <f t="shared" si="56"/>
        <v>54.255953360794692</v>
      </c>
      <c r="N262" s="9">
        <f t="shared" si="51"/>
        <v>-1.5801980795976132</v>
      </c>
      <c r="O262" s="9">
        <f t="shared" si="57"/>
        <v>-0.61776050955993245</v>
      </c>
      <c r="P262" s="9">
        <f t="shared" si="57"/>
        <v>3.0201880105820385</v>
      </c>
      <c r="Q262" s="9">
        <f t="shared" si="57"/>
        <v>-9.952841117291424</v>
      </c>
    </row>
    <row r="263" spans="1:17" x14ac:dyDescent="0.35">
      <c r="A263" s="9">
        <v>260</v>
      </c>
      <c r="B263" s="9">
        <f t="shared" si="48"/>
        <v>2.7227136331111539</v>
      </c>
      <c r="C263" s="9">
        <f>'Graficas excel'!$N$3*(COS('Graficas excel'!$N$4*B263+'Graficas excel'!$N$5)+'Graficas excel'!$N$6)*COS(B263)+'Graficas excel'!$N$7</f>
        <v>6.9980063432881092</v>
      </c>
      <c r="D263" s="11">
        <f>'Graficas excel'!$N$3*(COS('Graficas excel'!$N$4*B263+'Graficas excel'!$N$5)+'Graficas excel'!$N$6)*SIN(B263)+'Graficas excel'!$N$8</f>
        <v>27.172259745008009</v>
      </c>
      <c r="E263" s="9">
        <f t="shared" si="52"/>
        <v>2.6374634396281653</v>
      </c>
      <c r="F263" s="9">
        <f>C263/(2*'Graficas excel'!$N$9*COS(E263/2))</f>
        <v>0.70147335677793377</v>
      </c>
      <c r="G263" s="9">
        <f t="shared" si="53"/>
        <v>0.71269567820402679</v>
      </c>
      <c r="H263" s="9">
        <f t="shared" si="54"/>
        <v>1.586667252525984</v>
      </c>
      <c r="I263" s="9">
        <f t="shared" si="49"/>
        <v>2.1120653460770749</v>
      </c>
      <c r="J263" s="9">
        <f t="shared" si="55"/>
        <v>121.01243038605399</v>
      </c>
      <c r="K263" s="9">
        <f t="shared" si="50"/>
        <v>-0.10136614489676785</v>
      </c>
      <c r="L263" s="9">
        <f t="shared" si="56"/>
        <v>0.99333790717253323</v>
      </c>
      <c r="M263" s="9">
        <f t="shared" si="56"/>
        <v>54.079276586251815</v>
      </c>
      <c r="N263" s="9">
        <f t="shared" si="51"/>
        <v>-1.5866672525259844</v>
      </c>
      <c r="O263" s="9">
        <f t="shared" si="57"/>
        <v>-0.5861331746715841</v>
      </c>
      <c r="P263" s="9">
        <f t="shared" si="57"/>
        <v>2.9159621021272746</v>
      </c>
      <c r="Q263" s="9">
        <f t="shared" si="57"/>
        <v>-15.150396666903079</v>
      </c>
    </row>
    <row r="264" spans="1:17" x14ac:dyDescent="0.35">
      <c r="A264" s="9">
        <v>261</v>
      </c>
      <c r="B264" s="9">
        <f t="shared" si="48"/>
        <v>2.7331856086231197</v>
      </c>
      <c r="C264" s="9">
        <f>'Graficas excel'!$N$3*(COS('Graficas excel'!$N$4*B264+'Graficas excel'!$N$5)+'Graficas excel'!$N$6)*COS(B264)+'Graficas excel'!$N$7</f>
        <v>7.0879774784392913</v>
      </c>
      <c r="D264" s="11">
        <f>'Graficas excel'!$N$3*(COS('Graficas excel'!$N$4*B264+'Graficas excel'!$N$5)+'Graficas excel'!$N$6)*SIN(B264)+'Graficas excel'!$N$8</f>
        <v>27.058360598916387</v>
      </c>
      <c r="E264" s="9">
        <f t="shared" si="52"/>
        <v>2.6292024598020509</v>
      </c>
      <c r="F264" s="9">
        <f>C264/(2*'Graficas excel'!$N$9*COS(E264/2))</f>
        <v>0.6992828035905132</v>
      </c>
      <c r="G264" s="9">
        <f t="shared" si="53"/>
        <v>0.71484513050211917</v>
      </c>
      <c r="H264" s="9">
        <f t="shared" si="54"/>
        <v>1.5928052247778963</v>
      </c>
      <c r="I264" s="9">
        <f t="shared" si="49"/>
        <v>2.1110038422899735</v>
      </c>
      <c r="J264" s="9">
        <f t="shared" si="55"/>
        <v>120.95161069911593</v>
      </c>
      <c r="K264" s="9">
        <f t="shared" si="50"/>
        <v>-9.0963934657749546E-2</v>
      </c>
      <c r="L264" s="9">
        <f t="shared" si="56"/>
        <v>1.5596547672885972</v>
      </c>
      <c r="M264" s="9">
        <f t="shared" si="56"/>
        <v>52.923567879474412</v>
      </c>
      <c r="N264" s="9">
        <f t="shared" si="51"/>
        <v>-1.5928052247778961</v>
      </c>
      <c r="O264" s="9">
        <f t="shared" si="57"/>
        <v>-0.55559729094428645</v>
      </c>
      <c r="P264" s="9">
        <f t="shared" si="57"/>
        <v>2.7573075192348946</v>
      </c>
      <c r="Q264" s="9">
        <f t="shared" si="57"/>
        <v>-19.701992308858181</v>
      </c>
    </row>
    <row r="265" spans="1:17" x14ac:dyDescent="0.35">
      <c r="A265" s="9">
        <v>262</v>
      </c>
      <c r="B265" s="9">
        <f t="shared" si="48"/>
        <v>2.7436575841350859</v>
      </c>
      <c r="C265" s="9">
        <f>'Graficas excel'!$N$3*(COS('Graficas excel'!$N$4*B265+'Graficas excel'!$N$5)+'Graficas excel'!$N$6)*COS(B265)+'Graficas excel'!$N$7</f>
        <v>7.1709953938233051</v>
      </c>
      <c r="D265" s="11">
        <f>'Graficas excel'!$N$3*(COS('Graficas excel'!$N$4*B265+'Graficas excel'!$N$5)+'Graficas excel'!$N$6)*SIN(B265)+'Graficas excel'!$N$8</f>
        <v>26.950287913669495</v>
      </c>
      <c r="E265" s="9">
        <f t="shared" si="52"/>
        <v>2.6214791143843517</v>
      </c>
      <c r="F265" s="9">
        <f>C265/(2*'Graficas excel'!$N$9*COS(E265/2))</f>
        <v>0.69720029115021687</v>
      </c>
      <c r="G265" s="9">
        <f t="shared" si="53"/>
        <v>0.71687638684786714</v>
      </c>
      <c r="H265" s="9">
        <f t="shared" si="54"/>
        <v>1.5986234260031793</v>
      </c>
      <c r="I265" s="9">
        <f t="shared" si="49"/>
        <v>2.1100512701937655</v>
      </c>
      <c r="J265" s="9">
        <f t="shared" si="55"/>
        <v>120.89703233832128</v>
      </c>
      <c r="K265" s="9">
        <f t="shared" si="50"/>
        <v>-7.4631268127582362E-2</v>
      </c>
      <c r="L265" s="9">
        <f t="shared" si="56"/>
        <v>2.1138690741283224</v>
      </c>
      <c r="M265" s="9">
        <f t="shared" si="56"/>
        <v>50.812857085792203</v>
      </c>
      <c r="N265" s="9">
        <f t="shared" si="51"/>
        <v>-1.5986234260031793</v>
      </c>
      <c r="O265" s="9">
        <f t="shared" si="57"/>
        <v>-0.52672283412389898</v>
      </c>
      <c r="P265" s="9">
        <f t="shared" si="57"/>
        <v>2.5509887382395897</v>
      </c>
      <c r="Q265" s="9">
        <f t="shared" si="57"/>
        <v>-23.530906490747189</v>
      </c>
    </row>
    <row r="266" spans="1:17" x14ac:dyDescent="0.35">
      <c r="A266" s="9">
        <v>263</v>
      </c>
      <c r="B266" s="9">
        <f t="shared" si="48"/>
        <v>2.7541295596470516</v>
      </c>
      <c r="C266" s="9">
        <f>'Graficas excel'!$N$3*(COS('Graficas excel'!$N$4*B266+'Graficas excel'!$N$5)+'Graficas excel'!$N$6)*COS(B266)+'Graficas excel'!$N$7</f>
        <v>7.2457063947654179</v>
      </c>
      <c r="D266" s="11">
        <f>'Graficas excel'!$N$3*(COS('Graficas excel'!$N$4*B266+'Graficas excel'!$N$5)+'Graficas excel'!$N$6)*SIN(B266)+'Graficas excel'!$N$8</f>
        <v>26.848283722430274</v>
      </c>
      <c r="E266" s="9">
        <f t="shared" si="52"/>
        <v>2.6144002121392949</v>
      </c>
      <c r="F266" s="9">
        <f>C266/(2*'Graficas excel'!$N$9*COS(E266/2))</f>
        <v>0.69522055852767839</v>
      </c>
      <c r="G266" s="9">
        <f t="shared" si="53"/>
        <v>0.71879647675852099</v>
      </c>
      <c r="H266" s="9">
        <f t="shared" si="54"/>
        <v>1.6041392546237181</v>
      </c>
      <c r="I266" s="9">
        <f t="shared" si="49"/>
        <v>2.1092697333815065</v>
      </c>
      <c r="J266" s="9">
        <f t="shared" si="55"/>
        <v>120.85225357744473</v>
      </c>
      <c r="K266" s="9">
        <f t="shared" si="50"/>
        <v>-5.249488294780838E-2</v>
      </c>
      <c r="L266" s="9">
        <f t="shared" si="56"/>
        <v>2.6459800692237652</v>
      </c>
      <c r="M266" s="9">
        <f t="shared" si="56"/>
        <v>47.793853312862176</v>
      </c>
      <c r="N266" s="9">
        <f t="shared" si="51"/>
        <v>-1.6041392546237181</v>
      </c>
      <c r="O266" s="9">
        <f t="shared" si="57"/>
        <v>-0.50000894252575301</v>
      </c>
      <c r="P266" s="9">
        <f t="shared" si="57"/>
        <v>2.3045736616941239</v>
      </c>
      <c r="Q266" s="9">
        <f t="shared" si="57"/>
        <v>-26.585005370080477</v>
      </c>
    </row>
    <row r="267" spans="1:17" x14ac:dyDescent="0.35">
      <c r="A267" s="9">
        <v>264</v>
      </c>
      <c r="B267" s="9">
        <f t="shared" si="48"/>
        <v>2.7646015351590179</v>
      </c>
      <c r="C267" s="9">
        <f>'Graficas excel'!$N$3*(COS('Graficas excel'!$N$4*B267+'Graficas excel'!$N$5)+'Graficas excel'!$N$6)*COS(B267)+'Graficas excel'!$N$7</f>
        <v>7.3108509209743326</v>
      </c>
      <c r="D267" s="11">
        <f>'Graficas excel'!$N$3*(COS('Graficas excel'!$N$4*B267+'Graficas excel'!$N$5)+'Graficas excel'!$N$6)*SIN(B267)+'Graficas excel'!$N$8</f>
        <v>26.752493466612023</v>
      </c>
      <c r="E267" s="9">
        <f t="shared" si="52"/>
        <v>2.6080646804799352</v>
      </c>
      <c r="F267" s="9">
        <f>C267/(2*'Graficas excel'!$N$9*COS(E267/2))</f>
        <v>0.6933363396784018</v>
      </c>
      <c r="G267" s="9">
        <f t="shared" si="53"/>
        <v>0.72061412703426497</v>
      </c>
      <c r="H267" s="9">
        <f t="shared" si="54"/>
        <v>1.6093753360256116</v>
      </c>
      <c r="I267" s="9">
        <f t="shared" si="49"/>
        <v>2.1087200082527735</v>
      </c>
      <c r="J267" s="9">
        <f t="shared" si="55"/>
        <v>120.82075664767605</v>
      </c>
      <c r="K267" s="9">
        <f t="shared" si="50"/>
        <v>-2.4786244457747072E-2</v>
      </c>
      <c r="L267" s="9">
        <f t="shared" si="56"/>
        <v>3.1464761307385518</v>
      </c>
      <c r="M267" s="9">
        <f t="shared" si="56"/>
        <v>43.933259796464846</v>
      </c>
      <c r="N267" s="9">
        <f t="shared" si="51"/>
        <v>-1.6093753360256118</v>
      </c>
      <c r="O267" s="9">
        <f t="shared" si="57"/>
        <v>-0.47587550357497038</v>
      </c>
      <c r="P267" s="9">
        <f t="shared" si="57"/>
        <v>2.0261761364731572</v>
      </c>
      <c r="Q267" s="9">
        <f t="shared" si="57"/>
        <v>-28.837489754845297</v>
      </c>
    </row>
    <row r="268" spans="1:17" x14ac:dyDescent="0.35">
      <c r="A268" s="9">
        <v>265</v>
      </c>
      <c r="B268" s="9">
        <f t="shared" si="48"/>
        <v>2.7750735106709836</v>
      </c>
      <c r="C268" s="9">
        <f>'Graficas excel'!$N$3*(COS('Graficas excel'!$N$4*B268+'Graficas excel'!$N$5)+'Graficas excel'!$N$6)*COS(B268)+'Graficas excel'!$N$7</f>
        <v>7.3652792606712572</v>
      </c>
      <c r="D268" s="11">
        <f>'Graficas excel'!$N$3*(COS('Graficas excel'!$N$4*B268+'Graficas excel'!$N$5)+'Graficas excel'!$N$6)*SIN(B268)+'Graficas excel'!$N$8</f>
        <v>26.662966639296474</v>
      </c>
      <c r="E268" s="9">
        <f t="shared" si="52"/>
        <v>2.6025622019697634</v>
      </c>
      <c r="F268" s="9">
        <f>C268/(2*'Graficas excel'!$N$9*COS(E268/2))</f>
        <v>0.69153865067141695</v>
      </c>
      <c r="G268" s="9">
        <f t="shared" si="53"/>
        <v>0.72233945941472411</v>
      </c>
      <c r="H268" s="9">
        <f t="shared" si="54"/>
        <v>1.6143586926457929</v>
      </c>
      <c r="I268" s="9">
        <f t="shared" si="49"/>
        <v>2.1084604473077784</v>
      </c>
      <c r="J268" s="9">
        <f t="shared" si="55"/>
        <v>120.80588490100141</v>
      </c>
      <c r="K268" s="9">
        <f t="shared" si="50"/>
        <v>8.1635765323325015E-3</v>
      </c>
      <c r="L268" s="9">
        <f t="shared" si="56"/>
        <v>3.606544151487971</v>
      </c>
      <c r="M268" s="9">
        <f t="shared" si="56"/>
        <v>39.314563804084614</v>
      </c>
      <c r="N268" s="9">
        <f t="shared" si="51"/>
        <v>-1.6143586926457933</v>
      </c>
      <c r="O268" s="9">
        <f t="shared" si="57"/>
        <v>-0.45465743669089365</v>
      </c>
      <c r="P268" s="9">
        <f t="shared" si="57"/>
        <v>1.7241906499338475</v>
      </c>
      <c r="Q268" s="9">
        <f t="shared" si="57"/>
        <v>-30.286623069533629</v>
      </c>
    </row>
    <row r="269" spans="1:17" x14ac:dyDescent="0.35">
      <c r="A269" s="9">
        <v>266</v>
      </c>
      <c r="B269" s="9">
        <f t="shared" si="48"/>
        <v>2.7855454861829498</v>
      </c>
      <c r="C269" s="9">
        <f>'Graficas excel'!$N$3*(COS('Graficas excel'!$N$4*B269+'Graficas excel'!$N$5)+'Graficas excel'!$N$6)*COS(B269)+'Graficas excel'!$N$7</f>
        <v>7.4079660445937776</v>
      </c>
      <c r="D269" s="11">
        <f>'Graficas excel'!$N$3*(COS('Graficas excel'!$N$4*B269+'Graficas excel'!$N$5)+'Graficas excel'!$N$6)*SIN(B269)+'Graficas excel'!$N$8</f>
        <v>26.579658786130892</v>
      </c>
      <c r="E269" s="9">
        <f t="shared" si="52"/>
        <v>2.5979720179734764</v>
      </c>
      <c r="F269" s="9">
        <f>C269/(2*'Graficas excel'!$N$9*COS(E269/2))</f>
        <v>0.68981710533707752</v>
      </c>
      <c r="G269" s="9">
        <f t="shared" si="53"/>
        <v>0.72398367466702951</v>
      </c>
      <c r="H269" s="9">
        <f t="shared" si="54"/>
        <v>1.6191198541891541</v>
      </c>
      <c r="I269" s="9">
        <f t="shared" si="49"/>
        <v>2.108545936081315</v>
      </c>
      <c r="J269" s="9">
        <f t="shared" si="55"/>
        <v>120.8107830469208</v>
      </c>
      <c r="K269" s="9">
        <f t="shared" si="50"/>
        <v>4.5931218569538648E-2</v>
      </c>
      <c r="L269" s="9">
        <f t="shared" si="56"/>
        <v>4.0182453009079691</v>
      </c>
      <c r="M269" s="9">
        <f t="shared" si="56"/>
        <v>34.034526218674486</v>
      </c>
      <c r="N269" s="9">
        <f t="shared" si="51"/>
        <v>-1.6191198541891536</v>
      </c>
      <c r="O269" s="9">
        <f t="shared" si="57"/>
        <v>-0.43660175442682569</v>
      </c>
      <c r="P269" s="9">
        <f t="shared" si="57"/>
        <v>1.4070298748095476</v>
      </c>
      <c r="Q269" s="9">
        <f t="shared" si="57"/>
        <v>-30.954472120171932</v>
      </c>
    </row>
    <row r="270" spans="1:17" x14ac:dyDescent="0.35">
      <c r="A270" s="9">
        <v>267</v>
      </c>
      <c r="B270" s="9">
        <f t="shared" si="48"/>
        <v>2.7960174616949156</v>
      </c>
      <c r="C270" s="9">
        <f>'Graficas excel'!$N$3*(COS('Graficas excel'!$N$4*B270+'Graficas excel'!$N$5)+'Graficas excel'!$N$6)*COS(B270)+'Graficas excel'!$N$7</f>
        <v>7.4380233347353917</v>
      </c>
      <c r="D270" s="11">
        <f>'Graficas excel'!$N$3*(COS('Graficas excel'!$N$4*B270+'Graficas excel'!$N$5)+'Graficas excel'!$N$6)*SIN(B270)+'Graficas excel'!$N$8</f>
        <v>26.502434814496922</v>
      </c>
      <c r="E270" s="9">
        <f t="shared" si="52"/>
        <v>2.5943619162848273</v>
      </c>
      <c r="F270" s="9">
        <f>C270/(2*'Graficas excel'!$N$9*COS(E270/2))</f>
        <v>0.68816024760985295</v>
      </c>
      <c r="G270" s="9">
        <f t="shared" si="53"/>
        <v>0.72555873201936305</v>
      </c>
      <c r="H270" s="9">
        <f t="shared" si="54"/>
        <v>1.6236919370699925</v>
      </c>
      <c r="I270" s="9">
        <f t="shared" si="49"/>
        <v>2.10902692667741</v>
      </c>
      <c r="J270" s="9">
        <f t="shared" si="55"/>
        <v>120.83834177806253</v>
      </c>
      <c r="K270" s="9">
        <f t="shared" si="50"/>
        <v>8.8010184961719251E-2</v>
      </c>
      <c r="L270" s="9">
        <f t="shared" si="56"/>
        <v>4.3746540260312923</v>
      </c>
      <c r="M270" s="9">
        <f t="shared" si="56"/>
        <v>28.199579473528193</v>
      </c>
      <c r="N270" s="9">
        <f t="shared" si="51"/>
        <v>-1.6236919370699927</v>
      </c>
      <c r="O270" s="9">
        <f t="shared" si="57"/>
        <v>-0.42186737203321556</v>
      </c>
      <c r="P270" s="9">
        <f t="shared" si="57"/>
        <v>1.0828754007812735</v>
      </c>
      <c r="Q270" s="9">
        <f t="shared" si="57"/>
        <v>-30.884742599305003</v>
      </c>
    </row>
    <row r="271" spans="1:17" x14ac:dyDescent="0.35">
      <c r="A271" s="9">
        <v>268</v>
      </c>
      <c r="B271" s="9">
        <f t="shared" si="48"/>
        <v>2.8064894372068818</v>
      </c>
      <c r="C271" s="9">
        <f>'Graficas excel'!$N$3*(COS('Graficas excel'!$N$4*B271+'Graficas excel'!$N$5)+'Graficas excel'!$N$6)*COS(B271)+'Graficas excel'!$N$7</f>
        <v>7.4547121391431261</v>
      </c>
      <c r="D271" s="11">
        <f>'Graficas excel'!$N$3*(COS('Graficas excel'!$N$4*B271+'Graficas excel'!$N$5)+'Graficas excel'!$N$6)*SIN(B271)+'Graficas excel'!$N$8</f>
        <v>26.431073543847333</v>
      </c>
      <c r="E271" s="9">
        <f t="shared" si="52"/>
        <v>2.5917874124990434</v>
      </c>
      <c r="F271" s="9">
        <f>C271/(2*'Graficas excel'!$N$9*COS(E271/2))</f>
        <v>0.68655588891116248</v>
      </c>
      <c r="G271" s="9">
        <f t="shared" si="53"/>
        <v>0.7270770326460626</v>
      </c>
      <c r="H271" s="9">
        <f t="shared" si="54"/>
        <v>1.628109721859222</v>
      </c>
      <c r="I271" s="9">
        <f t="shared" si="49"/>
        <v>2.1099485671791327</v>
      </c>
      <c r="J271" s="9">
        <f t="shared" si="55"/>
        <v>120.89114788903956</v>
      </c>
      <c r="K271" s="9">
        <f t="shared" si="50"/>
        <v>0.13382145479564231</v>
      </c>
      <c r="L271" s="9">
        <f t="shared" si="56"/>
        <v>4.6699593317258179</v>
      </c>
      <c r="M271" s="9">
        <f t="shared" si="56"/>
        <v>21.922312034582003</v>
      </c>
      <c r="N271" s="9">
        <f t="shared" si="51"/>
        <v>-1.628109721859222</v>
      </c>
      <c r="O271" s="9">
        <f t="shared" si="57"/>
        <v>-0.41052752735372372</v>
      </c>
      <c r="P271" s="9">
        <f t="shared" si="57"/>
        <v>0.75945113258797914</v>
      </c>
      <c r="Q271" s="9">
        <f t="shared" si="57"/>
        <v>-30.139835197017277</v>
      </c>
    </row>
    <row r="272" spans="1:17" x14ac:dyDescent="0.35">
      <c r="A272" s="9">
        <v>269</v>
      </c>
      <c r="B272" s="9">
        <f t="shared" si="48"/>
        <v>2.8169614127188476</v>
      </c>
      <c r="C272" s="9">
        <f>'Graficas excel'!$N$3*(COS('Graficas excel'!$N$4*B272+'Graficas excel'!$N$5)+'Graficas excel'!$N$6)*COS(B272)+'Graficas excel'!$N$7</f>
        <v>7.4574522027496695</v>
      </c>
      <c r="D272" s="11">
        <f>'Graficas excel'!$N$3*(COS('Graficas excel'!$N$4*B272+'Graficas excel'!$N$5)+'Graficas excel'!$N$6)*SIN(B272)+'Graficas excel'!$N$8</f>
        <v>26.365273413306344</v>
      </c>
      <c r="E272" s="9">
        <f t="shared" si="52"/>
        <v>2.5902911282807985</v>
      </c>
      <c r="F272" s="9">
        <f>C272/(2*'Graficas excel'!$N$9*COS(E272/2))</f>
        <v>0.6849914395061325</v>
      </c>
      <c r="G272" s="9">
        <f t="shared" si="53"/>
        <v>0.72855111543618989</v>
      </c>
      <c r="H272" s="9">
        <f t="shared" si="54"/>
        <v>1.6324087560726583</v>
      </c>
      <c r="I272" s="9">
        <f t="shared" si="49"/>
        <v>2.1113499421767283</v>
      </c>
      <c r="J272" s="9">
        <f t="shared" si="55"/>
        <v>120.97144076191694</v>
      </c>
      <c r="K272" s="9">
        <f t="shared" si="50"/>
        <v>0.18272515455935207</v>
      </c>
      <c r="L272" s="9">
        <f t="shared" si="56"/>
        <v>4.8995292465176377</v>
      </c>
      <c r="M272" s="9">
        <f t="shared" si="56"/>
        <v>15.318177632608517</v>
      </c>
      <c r="N272" s="9">
        <f t="shared" si="51"/>
        <v>-1.6324087560726581</v>
      </c>
      <c r="O272" s="9">
        <f t="shared" si="57"/>
        <v>-0.40257457369072758</v>
      </c>
      <c r="P272" s="9">
        <f t="shared" si="57"/>
        <v>0.44382751647012397</v>
      </c>
      <c r="Q272" s="9">
        <f t="shared" si="57"/>
        <v>-28.797281272419703</v>
      </c>
    </row>
    <row r="273" spans="1:17" x14ac:dyDescent="0.35">
      <c r="A273" s="9">
        <v>270</v>
      </c>
      <c r="B273" s="9">
        <f t="shared" si="48"/>
        <v>2.8274333882308138</v>
      </c>
      <c r="C273" s="9">
        <f>'Graficas excel'!$N$3*(COS('Graficas excel'!$N$4*B273+'Graficas excel'!$N$5)+'Graficas excel'!$N$6)*COS(B273)+'Graficas excel'!$N$7</f>
        <v>7.4458299448363032</v>
      </c>
      <c r="D273" s="11">
        <f>'Graficas excel'!$N$3*(COS('Graficas excel'!$N$4*B273+'Graficas excel'!$N$5)+'Graficas excel'!$N$6)*SIN(B273)+'Graficas excel'!$N$8</f>
        <v>26.304659247149694</v>
      </c>
      <c r="E273" s="9">
        <f t="shared" si="52"/>
        <v>2.5899023638913006</v>
      </c>
      <c r="F273" s="9">
        <f>C273/(2*'Graficas excel'!$N$9*COS(E273/2))</f>
        <v>0.68345422381279453</v>
      </c>
      <c r="G273" s="9">
        <f t="shared" si="53"/>
        <v>0.72999337254008723</v>
      </c>
      <c r="H273" s="9">
        <f t="shared" si="54"/>
        <v>1.6366245071500871</v>
      </c>
      <c r="I273" s="9">
        <f t="shared" si="49"/>
        <v>2.1132634355206941</v>
      </c>
      <c r="J273" s="9">
        <f t="shared" si="55"/>
        <v>121.08107585465255</v>
      </c>
      <c r="K273" s="9">
        <f t="shared" si="50"/>
        <v>0.23403290484904588</v>
      </c>
      <c r="L273" s="9">
        <f t="shared" si="56"/>
        <v>5.059940827574259</v>
      </c>
      <c r="M273" s="9">
        <f t="shared" si="56"/>
        <v>8.502525641458508</v>
      </c>
      <c r="N273" s="9">
        <f t="shared" si="51"/>
        <v>-1.6366245071500876</v>
      </c>
      <c r="O273" s="9">
        <f t="shared" si="57"/>
        <v>-0.39792682280671576</v>
      </c>
      <c r="P273" s="9">
        <f t="shared" si="57"/>
        <v>0.14226309217414843</v>
      </c>
      <c r="Q273" s="9">
        <f t="shared" si="57"/>
        <v>-26.945741026472323</v>
      </c>
    </row>
    <row r="274" spans="1:17" x14ac:dyDescent="0.35">
      <c r="A274" s="9">
        <v>271</v>
      </c>
      <c r="B274" s="9">
        <f t="shared" si="48"/>
        <v>2.8379053637427796</v>
      </c>
      <c r="C274" s="9">
        <f>'Graficas excel'!$N$3*(COS('Graficas excel'!$N$4*B274+'Graficas excel'!$N$5)+'Graficas excel'!$N$6)*COS(B274)+'Graficas excel'!$N$7</f>
        <v>7.4196044360543425</v>
      </c>
      <c r="D274" s="11">
        <f>'Graficas excel'!$N$3*(COS('Graficas excel'!$N$4*B274+'Graficas excel'!$N$5)+'Graficas excel'!$N$6)*SIN(B274)+'Graficas excel'!$N$8</f>
        <v>26.248789964829282</v>
      </c>
      <c r="E274" s="9">
        <f t="shared" si="52"/>
        <v>2.5906368576444612</v>
      </c>
      <c r="F274" s="9">
        <f>C274/(2*'Graficas excel'!$N$9*COS(E274/2))</f>
        <v>0.68193177105798097</v>
      </c>
      <c r="G274" s="9">
        <f t="shared" si="53"/>
        <v>0.73141579120342037</v>
      </c>
      <c r="H274" s="9">
        <f t="shared" si="54"/>
        <v>1.6407915870940741</v>
      </c>
      <c r="I274" s="9">
        <f t="shared" si="49"/>
        <v>2.1157142223692675</v>
      </c>
      <c r="J274" s="9">
        <f t="shared" si="55"/>
        <v>121.22149559756198</v>
      </c>
      <c r="K274" s="9">
        <f t="shared" si="50"/>
        <v>0.28702048128740038</v>
      </c>
      <c r="L274" s="9">
        <f t="shared" si="56"/>
        <v>5.1489790678814753</v>
      </c>
      <c r="M274" s="9">
        <f t="shared" si="56"/>
        <v>1.5880095417572895</v>
      </c>
      <c r="N274" s="9">
        <f t="shared" si="51"/>
        <v>-1.6407915870940739</v>
      </c>
      <c r="O274" s="9">
        <f t="shared" si="57"/>
        <v>-0.39643704718921152</v>
      </c>
      <c r="P274" s="9">
        <f t="shared" si="57"/>
        <v>-0.13991204800684665</v>
      </c>
      <c r="Q274" s="9">
        <f t="shared" si="57"/>
        <v>-24.680759752691905</v>
      </c>
    </row>
    <row r="275" spans="1:17" x14ac:dyDescent="0.35">
      <c r="A275" s="9">
        <v>272</v>
      </c>
      <c r="B275" s="9">
        <f t="shared" si="48"/>
        <v>2.8483773392547453</v>
      </c>
      <c r="C275" s="9">
        <f>'Graficas excel'!$N$3*(COS('Graficas excel'!$N$4*B275+'Graficas excel'!$N$5)+'Graficas excel'!$N$6)*COS(B275)+'Graficas excel'!$N$7</f>
        <v>7.3787113317000692</v>
      </c>
      <c r="D275" s="11">
        <f>'Graficas excel'!$N$3*(COS('Graficas excel'!$N$4*B275+'Graficas excel'!$N$5)+'Graficas excel'!$N$6)*SIN(B275)+'Graficas excel'!$N$8</f>
        <v>26.197167109967804</v>
      </c>
      <c r="E275" s="9">
        <f t="shared" si="52"/>
        <v>2.5924967214972083</v>
      </c>
      <c r="F275" s="9">
        <f>C275/(2*'Graficas excel'!$N$9*COS(E275/2))</f>
        <v>0.68041207436382689</v>
      </c>
      <c r="G275" s="9">
        <f t="shared" si="53"/>
        <v>0.73282972719446504</v>
      </c>
      <c r="H275" s="9">
        <f t="shared" si="54"/>
        <v>1.6449430661442754</v>
      </c>
      <c r="I275" s="9">
        <f t="shared" si="49"/>
        <v>2.1187198938207419</v>
      </c>
      <c r="J275" s="9">
        <f t="shared" si="55"/>
        <v>121.39370788633441</v>
      </c>
      <c r="K275" s="9">
        <f t="shared" si="50"/>
        <v>0.34094046399788058</v>
      </c>
      <c r="L275" s="9">
        <f t="shared" si="56"/>
        <v>5.1656086649155259</v>
      </c>
      <c r="M275" s="9">
        <f t="shared" si="56"/>
        <v>-5.3176023486259512</v>
      </c>
      <c r="N275" s="9">
        <f t="shared" si="51"/>
        <v>-1.6449430661442754</v>
      </c>
      <c r="O275" s="9">
        <f t="shared" si="57"/>
        <v>-0.39790220272976823</v>
      </c>
      <c r="P275" s="9">
        <f t="shared" si="57"/>
        <v>-0.39836835975375173</v>
      </c>
      <c r="Q275" s="9">
        <f t="shared" si="57"/>
        <v>-22.100481030512604</v>
      </c>
    </row>
    <row r="276" spans="1:17" x14ac:dyDescent="0.35">
      <c r="A276" s="9">
        <v>273</v>
      </c>
      <c r="B276" s="9">
        <f t="shared" si="48"/>
        <v>2.8588493147667116</v>
      </c>
      <c r="C276" s="9">
        <f>'Graficas excel'!$N$3*(COS('Graficas excel'!$N$4*B276+'Graficas excel'!$N$5)+'Graficas excel'!$N$6)*COS(B276)+'Graficas excel'!$N$7</f>
        <v>7.3232647028457318</v>
      </c>
      <c r="D276" s="11">
        <f>'Graficas excel'!$N$3*(COS('Graficas excel'!$N$4*B276+'Graficas excel'!$N$5)+'Graficas excel'!$N$6)*SIN(B276)+'Graficas excel'!$N$8</f>
        <v>26.149244062381353</v>
      </c>
      <c r="E276" s="9">
        <f t="shared" si="52"/>
        <v>2.5954705397541131</v>
      </c>
      <c r="F276" s="9">
        <f>C276/(2*'Graficas excel'!$N$9*COS(E276/2))</f>
        <v>0.67888381321011626</v>
      </c>
      <c r="G276" s="9">
        <f t="shared" si="53"/>
        <v>0.73424571375071157</v>
      </c>
      <c r="H276" s="9">
        <f t="shared" si="54"/>
        <v>1.6491098882674193</v>
      </c>
      <c r="I276" s="9">
        <f t="shared" si="49"/>
        <v>2.122290214010766</v>
      </c>
      <c r="J276" s="9">
        <f t="shared" si="55"/>
        <v>121.59827216473315</v>
      </c>
      <c r="K276" s="9">
        <f t="shared" si="50"/>
        <v>0.39503459144127523</v>
      </c>
      <c r="L276" s="9">
        <f t="shared" si="56"/>
        <v>5.1099228633383422</v>
      </c>
      <c r="M276" s="9">
        <f t="shared" si="56"/>
        <v>-12.11321414686758</v>
      </c>
      <c r="N276" s="9">
        <f t="shared" si="51"/>
        <v>-1.6491098882674189</v>
      </c>
      <c r="O276" s="9">
        <f t="shared" si="57"/>
        <v>-0.40207390643785157</v>
      </c>
      <c r="P276" s="9">
        <f t="shared" si="57"/>
        <v>-0.6298040559079483</v>
      </c>
      <c r="Q276" s="9">
        <f t="shared" si="57"/>
        <v>-19.301509771905863</v>
      </c>
    </row>
    <row r="277" spans="1:17" x14ac:dyDescent="0.35">
      <c r="A277" s="9">
        <v>274</v>
      </c>
      <c r="B277" s="9">
        <f t="shared" si="48"/>
        <v>2.8693212902786773</v>
      </c>
      <c r="C277" s="9">
        <f>'Graficas excel'!$N$3*(COS('Graficas excel'!$N$4*B277+'Graficas excel'!$N$5)+'Graficas excel'!$N$6)*COS(B277)+'Graficas excel'!$N$7</f>
        <v>7.2535567326664072</v>
      </c>
      <c r="D277" s="11">
        <f>'Graficas excel'!$N$3*(COS('Graficas excel'!$N$4*B277+'Graficas excel'!$N$5)+'Graficas excel'!$N$6)*SIN(B277)+'Graficas excel'!$N$8</f>
        <v>26.104435788825459</v>
      </c>
      <c r="E277" s="9">
        <f t="shared" si="52"/>
        <v>2.5995336167878005</v>
      </c>
      <c r="F277" s="9">
        <f>C277/(2*'Graficas excel'!$N$9*COS(E277/2))</f>
        <v>0.67733653615047673</v>
      </c>
      <c r="G277" s="9">
        <f t="shared" si="53"/>
        <v>0.73567330847032497</v>
      </c>
      <c r="H277" s="9">
        <f t="shared" si="54"/>
        <v>1.6533203963696368</v>
      </c>
      <c r="I277" s="9">
        <f t="shared" si="49"/>
        <v>2.1264270065787185</v>
      </c>
      <c r="J277" s="9">
        <f t="shared" si="55"/>
        <v>121.8352929195979</v>
      </c>
      <c r="K277" s="9">
        <f t="shared" si="50"/>
        <v>0.44854557853418942</v>
      </c>
      <c r="L277" s="9">
        <f t="shared" si="56"/>
        <v>4.9830735814211451</v>
      </c>
      <c r="M277" s="9">
        <f t="shared" si="56"/>
        <v>-18.705803942530149</v>
      </c>
      <c r="N277" s="9">
        <f t="shared" si="51"/>
        <v>-1.6533203963696366</v>
      </c>
      <c r="O277" s="9">
        <f t="shared" si="57"/>
        <v>-0.40866919908865645</v>
      </c>
      <c r="P277" s="9">
        <f t="shared" si="57"/>
        <v>-0.83192899358331851</v>
      </c>
      <c r="Q277" s="9">
        <f t="shared" si="57"/>
        <v>-16.375103706182873</v>
      </c>
    </row>
    <row r="278" spans="1:17" x14ac:dyDescent="0.35">
      <c r="A278" s="9">
        <v>275</v>
      </c>
      <c r="B278" s="9">
        <f t="shared" si="48"/>
        <v>2.8797932657906435</v>
      </c>
      <c r="C278" s="9">
        <f>'Graficas excel'!$N$3*(COS('Graficas excel'!$N$4*B278+'Graficas excel'!$N$5)+'Graficas excel'!$N$6)*COS(B278)+'Graficas excel'!$N$7</f>
        <v>7.1700552715470023</v>
      </c>
      <c r="D278" s="11">
        <f>'Graficas excel'!$N$3*(COS('Graficas excel'!$N$4*B278+'Graficas excel'!$N$5)+'Graficas excel'!$N$6)*SIN(B278)+'Graficas excel'!$N$8</f>
        <v>26.062128981907062</v>
      </c>
      <c r="E278" s="9">
        <f t="shared" si="52"/>
        <v>2.6046483595712706</v>
      </c>
      <c r="F278" s="9">
        <f>C278/(2*'Graficas excel'!$N$9*COS(E278/2))</f>
        <v>0.67576080257116478</v>
      </c>
      <c r="G278" s="9">
        <f t="shared" si="53"/>
        <v>0.73712097901794604</v>
      </c>
      <c r="H278" s="9">
        <f t="shared" si="54"/>
        <v>1.6575999702149875</v>
      </c>
      <c r="I278" s="9">
        <f t="shared" si="49"/>
        <v>2.1311241648931292</v>
      </c>
      <c r="J278" s="9">
        <f t="shared" si="55"/>
        <v>122.10442026671842</v>
      </c>
      <c r="K278" s="9">
        <f t="shared" si="50"/>
        <v>0.50072820305315624</v>
      </c>
      <c r="L278" s="9">
        <f t="shared" si="56"/>
        <v>4.7871868606033328</v>
      </c>
      <c r="M278" s="9">
        <f t="shared" si="56"/>
        <v>-25.01146396841132</v>
      </c>
      <c r="N278" s="9">
        <f t="shared" si="51"/>
        <v>-1.6575999702149877</v>
      </c>
      <c r="O278" s="9">
        <f t="shared" si="57"/>
        <v>-0.41738113913715547</v>
      </c>
      <c r="P278" s="9">
        <f t="shared" si="57"/>
        <v>-1.0034086786003689</v>
      </c>
      <c r="Q278" s="9">
        <f t="shared" si="57"/>
        <v>-13.403851081886108</v>
      </c>
    </row>
    <row r="279" spans="1:17" x14ac:dyDescent="0.35">
      <c r="A279" s="9">
        <v>276</v>
      </c>
      <c r="B279" s="9">
        <f t="shared" si="48"/>
        <v>2.8902652413026093</v>
      </c>
      <c r="C279" s="9">
        <f>'Graficas excel'!$N$3*(COS('Graficas excel'!$N$4*B279+'Graficas excel'!$N$5)+'Graficas excel'!$N$6)*COS(B279)+'Graficas excel'!$N$7</f>
        <v>7.0733992709759645</v>
      </c>
      <c r="D279" s="11">
        <f>'Graficas excel'!$N$3*(COS('Graficas excel'!$N$4*B279+'Graficas excel'!$N$5)+'Graficas excel'!$N$6)*SIN(B279)+'Graficas excel'!$N$8</f>
        <v>26.021692432536931</v>
      </c>
      <c r="E279" s="9">
        <f t="shared" si="52"/>
        <v>2.6107647814641166</v>
      </c>
      <c r="F279" s="9">
        <f>C279/(2*'Graficas excel'!$N$9*COS(E279/2))</f>
        <v>0.6741482840871289</v>
      </c>
      <c r="G279" s="9">
        <f t="shared" si="53"/>
        <v>0.73859602697440752</v>
      </c>
      <c r="H279" s="9">
        <f t="shared" si="54"/>
        <v>1.6619707752831887</v>
      </c>
      <c r="I279" s="9">
        <f t="shared" si="49"/>
        <v>2.1363677783736525</v>
      </c>
      <c r="J279" s="9">
        <f t="shared" si="55"/>
        <v>122.40485718855032</v>
      </c>
      <c r="K279" s="9">
        <f t="shared" si="50"/>
        <v>0.55085950662859962</v>
      </c>
      <c r="L279" s="9">
        <f t="shared" si="56"/>
        <v>4.5252674224077101</v>
      </c>
      <c r="M279" s="9">
        <f t="shared" si="56"/>
        <v>-30.956106191864389</v>
      </c>
      <c r="N279" s="9">
        <f t="shared" si="51"/>
        <v>-1.6619707752831885</v>
      </c>
      <c r="O279" s="9">
        <f t="shared" si="57"/>
        <v>-0.42788881024795267</v>
      </c>
      <c r="P279" s="9">
        <f t="shared" si="57"/>
        <v>-1.1437734788959188</v>
      </c>
      <c r="Q279" s="9">
        <f t="shared" si="57"/>
        <v>-10.458964914795382</v>
      </c>
    </row>
    <row r="280" spans="1:17" x14ac:dyDescent="0.35">
      <c r="A280" s="9">
        <v>277</v>
      </c>
      <c r="B280" s="9">
        <f t="shared" si="48"/>
        <v>2.9007372168145755</v>
      </c>
      <c r="C280" s="9">
        <f>'Graficas excel'!$N$3*(COS('Graficas excel'!$N$4*B280+'Graficas excel'!$N$5)+'Graficas excel'!$N$6)*COS(B280)+'Graficas excel'!$N$7</f>
        <v>6.9643921424991575</v>
      </c>
      <c r="D280" s="11">
        <f>'Graficas excel'!$N$3*(COS('Graficas excel'!$N$4*B280+'Graficas excel'!$N$5)+'Graficas excel'!$N$6)*SIN(B280)+'Graficas excel'!$N$8</f>
        <v>25.982487479457621</v>
      </c>
      <c r="E280" s="9">
        <f t="shared" si="52"/>
        <v>2.6178211148492525</v>
      </c>
      <c r="F280" s="9">
        <f>C280/(2*'Graficas excel'!$N$9*COS(E280/2))</f>
        <v>0.672491827801032</v>
      </c>
      <c r="G280" s="9">
        <f t="shared" si="53"/>
        <v>0.74010454770986711</v>
      </c>
      <c r="H280" s="9">
        <f t="shared" si="54"/>
        <v>1.6664516164259489</v>
      </c>
      <c r="I280" s="9">
        <f t="shared" si="49"/>
        <v>2.1421363656376009</v>
      </c>
      <c r="J280" s="9">
        <f t="shared" si="55"/>
        <v>122.73537289252748</v>
      </c>
      <c r="K280" s="9">
        <f t="shared" si="50"/>
        <v>0.59824799626115055</v>
      </c>
      <c r="L280" s="9">
        <f t="shared" si="56"/>
        <v>4.2010958364206878</v>
      </c>
      <c r="M280" s="9">
        <f t="shared" si="56"/>
        <v>-36.475858504817971</v>
      </c>
      <c r="N280" s="9">
        <f t="shared" si="51"/>
        <v>-1.6664516164259493</v>
      </c>
      <c r="O280" s="9">
        <f t="shared" si="57"/>
        <v>-0.43986637811018686</v>
      </c>
      <c r="P280" s="9">
        <f t="shared" si="57"/>
        <v>-1.2532995033641674</v>
      </c>
      <c r="Q280" s="9">
        <f t="shared" si="57"/>
        <v>-7.598292819431828</v>
      </c>
    </row>
    <row r="281" spans="1:17" x14ac:dyDescent="0.35">
      <c r="A281" s="9">
        <v>278</v>
      </c>
      <c r="B281" s="9">
        <f t="shared" si="48"/>
        <v>2.9112091923265413</v>
      </c>
      <c r="C281" s="9">
        <f>'Graficas excel'!$N$3*(COS('Graficas excel'!$N$4*B281+'Graficas excel'!$N$5)+'Graficas excel'!$N$6)*COS(B281)+'Graficas excel'!$N$7</f>
        <v>6.8439931137877901</v>
      </c>
      <c r="D281" s="11">
        <f>'Graficas excel'!$N$3*(COS('Graficas excel'!$N$4*B281+'Graficas excel'!$N$5)+'Graficas excel'!$N$6)*SIN(B281)+'Graficas excel'!$N$8</f>
        <v>25.943878379785403</v>
      </c>
      <c r="E281" s="9">
        <f t="shared" si="52"/>
        <v>2.6257445216430044</v>
      </c>
      <c r="F281" s="9">
        <f>C281/(2*'Graficas excel'!$N$9*COS(E281/2))</f>
        <v>0.67078548505030267</v>
      </c>
      <c r="G281" s="9">
        <f t="shared" si="53"/>
        <v>0.74165142287049524</v>
      </c>
      <c r="H281" s="9">
        <f t="shared" si="54"/>
        <v>1.6710578863660559</v>
      </c>
      <c r="I281" s="9">
        <f t="shared" si="49"/>
        <v>2.1484012040045304</v>
      </c>
      <c r="J281" s="9">
        <f t="shared" si="55"/>
        <v>123.09432169028416</v>
      </c>
      <c r="K281" s="9">
        <f t="shared" si="50"/>
        <v>0.64224176898357022</v>
      </c>
      <c r="L281" s="9">
        <f t="shared" si="56"/>
        <v>3.8191215393802982</v>
      </c>
      <c r="M281" s="9">
        <f t="shared" si="56"/>
        <v>-41.51717333953102</v>
      </c>
      <c r="N281" s="9">
        <f t="shared" si="51"/>
        <v>-1.6710578863660563</v>
      </c>
      <c r="O281" s="9">
        <f t="shared" si="57"/>
        <v>-0.45299089981857554</v>
      </c>
      <c r="P281" s="9">
        <f t="shared" si="57"/>
        <v>-1.3328686397020044</v>
      </c>
      <c r="Q281" s="9">
        <f t="shared" si="57"/>
        <v>-4.8651060736712415</v>
      </c>
    </row>
    <row r="282" spans="1:17" x14ac:dyDescent="0.35">
      <c r="A282" s="9">
        <v>279</v>
      </c>
      <c r="B282" s="9">
        <f t="shared" si="48"/>
        <v>2.9216811678385075</v>
      </c>
      <c r="C282" s="9">
        <f>'Graficas excel'!$N$3*(COS('Graficas excel'!$N$4*B282+'Graficas excel'!$N$5)+'Graficas excel'!$N$6)*COS(B282)+'Graficas excel'!$N$7</f>
        <v>6.7133066788407723</v>
      </c>
      <c r="D282" s="11">
        <f>'Graficas excel'!$N$3*(COS('Graficas excel'!$N$4*B282+'Graficas excel'!$N$5)+'Graficas excel'!$N$6)*SIN(B282)+'Graficas excel'!$N$8</f>
        <v>25.90524244713172</v>
      </c>
      <c r="E282" s="9">
        <f t="shared" si="52"/>
        <v>2.6344518921880762</v>
      </c>
      <c r="F282" s="9">
        <f>C282/(2*'Graficas excel'!$N$9*COS(E282/2))</f>
        <v>0.66902451039220301</v>
      </c>
      <c r="G282" s="9">
        <f t="shared" si="53"/>
        <v>0.74324034100314618</v>
      </c>
      <c r="H282" s="9">
        <f t="shared" si="54"/>
        <v>1.6758015959760999</v>
      </c>
      <c r="I282" s="9">
        <f t="shared" si="49"/>
        <v>2.155126744082088</v>
      </c>
      <c r="J282" s="9">
        <f t="shared" si="55"/>
        <v>123.47966675167432</v>
      </c>
      <c r="K282" s="9">
        <f t="shared" si="50"/>
        <v>0.6822355162211825</v>
      </c>
      <c r="L282" s="9">
        <f t="shared" si="56"/>
        <v>3.3843547168426826</v>
      </c>
      <c r="M282" s="9">
        <f t="shared" si="56"/>
        <v>-46.03666712593165</v>
      </c>
      <c r="N282" s="9">
        <f t="shared" si="51"/>
        <v>-1.6758015959760999</v>
      </c>
      <c r="O282" s="9">
        <f t="shared" si="57"/>
        <v>-0.46694866757420234</v>
      </c>
      <c r="P282" s="9">
        <f t="shared" si="57"/>
        <v>-1.3838159113686066</v>
      </c>
      <c r="Q282" s="9">
        <f t="shared" si="57"/>
        <v>-2.2876951067403195</v>
      </c>
    </row>
    <row r="283" spans="1:17" x14ac:dyDescent="0.35">
      <c r="A283" s="9">
        <v>280</v>
      </c>
      <c r="B283" s="9">
        <f t="shared" si="48"/>
        <v>2.9321531433504733</v>
      </c>
      <c r="C283" s="9">
        <f>'Graficas excel'!$N$3*(COS('Graficas excel'!$N$4*B283+'Graficas excel'!$N$5)+'Graficas excel'!$N$6)*COS(B283)+'Graficas excel'!$N$7</f>
        <v>6.5735702631789046</v>
      </c>
      <c r="D283" s="11">
        <f>'Graficas excel'!$N$3*(COS('Graficas excel'!$N$4*B283+'Graficas excel'!$N$5)+'Graficas excel'!$N$6)*SIN(B283)+'Graficas excel'!$N$8</f>
        <v>25.86597980867268</v>
      </c>
      <c r="E283" s="9">
        <f t="shared" si="52"/>
        <v>2.6438507244144174</v>
      </c>
      <c r="F283" s="9">
        <f>C283/(2*'Graficas excel'!$N$9*COS(E283/2))</f>
        <v>0.66720533639746793</v>
      </c>
      <c r="G283" s="9">
        <f t="shared" si="53"/>
        <v>0.7448738410514506</v>
      </c>
      <c r="H283" s="9">
        <f t="shared" si="54"/>
        <v>1.6806914709882823</v>
      </c>
      <c r="I283" s="9">
        <f t="shared" si="49"/>
        <v>2.1622710977013497</v>
      </c>
      <c r="J283" s="9">
        <f t="shared" si="55"/>
        <v>123.88900806140703</v>
      </c>
      <c r="K283" s="9">
        <f t="shared" si="50"/>
        <v>0.71767639593976562</v>
      </c>
      <c r="L283" s="9">
        <f t="shared" si="56"/>
        <v>2.9022598660473973</v>
      </c>
      <c r="M283" s="9">
        <f t="shared" si="56"/>
        <v>-50.000706892656467</v>
      </c>
      <c r="N283" s="9">
        <f t="shared" si="51"/>
        <v>-1.6806914709882821</v>
      </c>
      <c r="O283" s="9">
        <f t="shared" si="57"/>
        <v>-0.48143995391112326</v>
      </c>
      <c r="P283" s="9">
        <f t="shared" si="57"/>
        <v>-1.4077725985052356</v>
      </c>
      <c r="Q283" s="9">
        <f t="shared" si="57"/>
        <v>0.12023851738736141</v>
      </c>
    </row>
    <row r="284" spans="1:17" x14ac:dyDescent="0.35">
      <c r="A284" s="9">
        <v>281</v>
      </c>
      <c r="B284" s="9">
        <f t="shared" si="48"/>
        <v>2.9426251188624395</v>
      </c>
      <c r="C284" s="9">
        <f>'Graficas excel'!$N$3*(COS('Graficas excel'!$N$4*B284+'Graficas excel'!$N$5)+'Graficas excel'!$N$6)*COS(B284)+'Graficas excel'!$N$7</f>
        <v>6.4261402472910651</v>
      </c>
      <c r="D284" s="11">
        <f>'Graficas excel'!$N$3*(COS('Graficas excel'!$N$4*B284+'Graficas excel'!$N$5)+'Graficas excel'!$N$6)*SIN(B284)+'Graficas excel'!$N$8</f>
        <v>25.82552263943418</v>
      </c>
      <c r="E284" s="9">
        <f t="shared" si="52"/>
        <v>2.6538400762941725</v>
      </c>
      <c r="F284" s="9">
        <f>C284/(2*'Graficas excel'!$N$9*COS(E284/2))</f>
        <v>0.6653255303222726</v>
      </c>
      <c r="G284" s="9">
        <f t="shared" si="53"/>
        <v>0.74655337297569468</v>
      </c>
      <c r="H284" s="9">
        <f t="shared" si="54"/>
        <v>1.6857330983961218</v>
      </c>
      <c r="I284" s="9">
        <f t="shared" si="49"/>
        <v>2.169786587345147</v>
      </c>
      <c r="J284" s="9">
        <f t="shared" si="55"/>
        <v>124.31961389897089</v>
      </c>
      <c r="K284" s="9">
        <f t="shared" si="50"/>
        <v>0.74806879018637562</v>
      </c>
      <c r="L284" s="9">
        <f t="shared" si="56"/>
        <v>2.3786536878865103</v>
      </c>
      <c r="M284" s="9">
        <f t="shared" si="56"/>
        <v>-53.38476077328751</v>
      </c>
      <c r="N284" s="9">
        <f t="shared" si="51"/>
        <v>-1.6857330983961214</v>
      </c>
      <c r="O284" s="9">
        <f t="shared" si="57"/>
        <v>-0.4961821140890868</v>
      </c>
      <c r="P284" s="9">
        <f t="shared" si="57"/>
        <v>-1.4065134636955601</v>
      </c>
      <c r="Q284" s="9">
        <f t="shared" si="57"/>
        <v>2.3584393994051087</v>
      </c>
    </row>
    <row r="285" spans="1:17" x14ac:dyDescent="0.35">
      <c r="A285" s="9">
        <v>282</v>
      </c>
      <c r="B285" s="9">
        <f t="shared" si="48"/>
        <v>2.9530970943744053</v>
      </c>
      <c r="C285" s="9">
        <f>'Graficas excel'!$N$3*(COS('Graficas excel'!$N$4*B285+'Graficas excel'!$N$5)+'Graficas excel'!$N$6)*COS(B285)+'Graficas excel'!$N$7</f>
        <v>6.2724765122767741</v>
      </c>
      <c r="D285" s="11">
        <f>'Graficas excel'!$N$3*(COS('Graficas excel'!$N$4*B285+'Graficas excel'!$N$5)+'Graficas excel'!$N$6)*SIN(B285)+'Graficas excel'!$N$8</f>
        <v>25.783343740948244</v>
      </c>
      <c r="E285" s="9">
        <f t="shared" si="52"/>
        <v>2.6643115854501516</v>
      </c>
      <c r="F285" s="9">
        <f>C285/(2*'Graficas excel'!$N$9*COS(E285/2))</f>
        <v>0.6633837389008711</v>
      </c>
      <c r="G285" s="9">
        <f t="shared" si="53"/>
        <v>0.74827936959527408</v>
      </c>
      <c r="H285" s="9">
        <f t="shared" si="54"/>
        <v>1.6909291053443378</v>
      </c>
      <c r="I285" s="9">
        <f t="shared" si="49"/>
        <v>2.1776203453972447</v>
      </c>
      <c r="J285" s="9">
        <f t="shared" si="55"/>
        <v>124.7684551730827</v>
      </c>
      <c r="K285" s="9">
        <f t="shared" si="50"/>
        <v>0.77297799335737072</v>
      </c>
      <c r="L285" s="9">
        <f t="shared" si="56"/>
        <v>1.8196097803564817</v>
      </c>
      <c r="M285" s="9">
        <f t="shared" si="56"/>
        <v>-56.172532209984269</v>
      </c>
      <c r="N285" s="9">
        <f t="shared" si="51"/>
        <v>-1.6909291053443378</v>
      </c>
      <c r="O285" s="9">
        <f t="shared" si="57"/>
        <v>-0.51091108863815715</v>
      </c>
      <c r="P285" s="9">
        <f t="shared" si="57"/>
        <v>-1.381815944058534</v>
      </c>
      <c r="Q285" s="9">
        <f t="shared" si="57"/>
        <v>4.4382832666800835</v>
      </c>
    </row>
    <row r="286" spans="1:17" x14ac:dyDescent="0.35">
      <c r="A286" s="9">
        <v>283</v>
      </c>
      <c r="B286" s="9">
        <f t="shared" si="48"/>
        <v>2.9635690698863715</v>
      </c>
      <c r="C286" s="9">
        <f>'Graficas excel'!$N$3*(COS('Graficas excel'!$N$4*B286+'Graficas excel'!$N$5)+'Graficas excel'!$N$6)*COS(B286)+'Graficas excel'!$N$7</f>
        <v>6.1141256903290495</v>
      </c>
      <c r="D286" s="11">
        <f>'Graficas excel'!$N$3*(COS('Graficas excel'!$N$4*B286+'Graficas excel'!$N$5)+'Graficas excel'!$N$6)*SIN(B286)+'Graficas excel'!$N$8</f>
        <v>25.738964342177272</v>
      </c>
      <c r="E286" s="9">
        <f t="shared" si="52"/>
        <v>2.6751505502765949</v>
      </c>
      <c r="F286" s="9">
        <f>C286/(2*'Graficas excel'!$N$9*COS(E286/2))</f>
        <v>0.66137962735340905</v>
      </c>
      <c r="G286" s="9">
        <f t="shared" si="53"/>
        <v>0.75005132392514695</v>
      </c>
      <c r="H286" s="9">
        <f t="shared" si="54"/>
        <v>1.6962793537533489</v>
      </c>
      <c r="I286" s="9">
        <f t="shared" si="49"/>
        <v>2.1857149520149717</v>
      </c>
      <c r="J286" s="9">
        <f t="shared" si="55"/>
        <v>125.23224196909713</v>
      </c>
      <c r="K286" s="9">
        <f t="shared" si="50"/>
        <v>0.79203290241859758</v>
      </c>
      <c r="L286" s="9">
        <f t="shared" si="56"/>
        <v>1.2313723986084064</v>
      </c>
      <c r="M286" s="9">
        <f t="shared" si="56"/>
        <v>-58.354904117817412</v>
      </c>
      <c r="N286" s="9">
        <f t="shared" si="51"/>
        <v>-1.6962793537533485</v>
      </c>
      <c r="O286" s="9">
        <f t="shared" si="57"/>
        <v>-0.52538143136638227</v>
      </c>
      <c r="P286" s="9">
        <f t="shared" si="57"/>
        <v>-1.3353383503746918</v>
      </c>
      <c r="Q286" s="9">
        <f t="shared" si="57"/>
        <v>6.3803969776327136</v>
      </c>
    </row>
    <row r="287" spans="1:17" x14ac:dyDescent="0.35">
      <c r="A287" s="9">
        <v>284</v>
      </c>
      <c r="B287" s="9">
        <f t="shared" si="48"/>
        <v>2.9740410453983372</v>
      </c>
      <c r="C287" s="9">
        <f>'Graficas excel'!$N$3*(COS('Graficas excel'!$N$4*B287+'Graficas excel'!$N$5)+'Graficas excel'!$N$6)*COS(B287)+'Graficas excel'!$N$7</f>
        <v>5.9527033191780658</v>
      </c>
      <c r="D287" s="11">
        <f>'Graficas excel'!$N$3*(COS('Graficas excel'!$N$4*B287+'Graficas excel'!$N$5)+'Graficas excel'!$N$6)*SIN(B287)+'Graficas excel'!$N$8</f>
        <v>25.691961013037201</v>
      </c>
      <c r="E287" s="9">
        <f t="shared" si="52"/>
        <v>2.6862370671104823</v>
      </c>
      <c r="F287" s="9">
        <f>C287/(2*'Graficas excel'!$N$9*COS(E287/2))</f>
        <v>0.65931381825234447</v>
      </c>
      <c r="G287" s="9">
        <f t="shared" si="53"/>
        <v>0.75186786675686201</v>
      </c>
      <c r="H287" s="9">
        <f t="shared" si="54"/>
        <v>1.7017811352370591</v>
      </c>
      <c r="I287" s="9">
        <f t="shared" si="49"/>
        <v>2.1940091011737706</v>
      </c>
      <c r="J287" s="9">
        <f t="shared" si="55"/>
        <v>125.70746171054829</v>
      </c>
      <c r="K287" s="9">
        <f t="shared" si="50"/>
        <v>0.80492780402293562</v>
      </c>
      <c r="L287" s="9">
        <f t="shared" si="56"/>
        <v>0.6202812716835</v>
      </c>
      <c r="M287" s="9">
        <f t="shared" si="56"/>
        <v>-59.928728274974006</v>
      </c>
      <c r="N287" s="9">
        <f t="shared" si="51"/>
        <v>-1.7017811352370589</v>
      </c>
      <c r="O287" s="9">
        <f t="shared" si="57"/>
        <v>-0.53936506187169508</v>
      </c>
      <c r="P287" s="9">
        <f t="shared" si="57"/>
        <v>-1.2685229894683003</v>
      </c>
      <c r="Q287" s="9">
        <f t="shared" si="57"/>
        <v>8.2118444676255429</v>
      </c>
    </row>
    <row r="288" spans="1:17" x14ac:dyDescent="0.35">
      <c r="A288" s="9">
        <v>285</v>
      </c>
      <c r="B288" s="9">
        <f t="shared" si="48"/>
        <v>2.984513020910303</v>
      </c>
      <c r="C288" s="9">
        <f>'Graficas excel'!$N$3*(COS('Graficas excel'!$N$4*B288+'Graficas excel'!$N$5)+'Graficas excel'!$N$6)*COS(B288)+'Graficas excel'!$N$7</f>
        <v>5.789875113655504</v>
      </c>
      <c r="D288" s="11">
        <f>'Graficas excel'!$N$3*(COS('Graficas excel'!$N$4*B288+'Graficas excel'!$N$5)+'Graficas excel'!$N$6)*SIN(B288)+'Graficas excel'!$N$8</f>
        <v>25.641971594793688</v>
      </c>
      <c r="E288" s="9">
        <f t="shared" si="52"/>
        <v>2.6974472178958093</v>
      </c>
      <c r="F288" s="9">
        <f>C288/(2*'Graficas excel'!$N$9*COS(E288/2))</f>
        <v>0.65718783516393464</v>
      </c>
      <c r="G288" s="9">
        <f t="shared" si="53"/>
        <v>0.75372683998418222</v>
      </c>
      <c r="H288" s="9">
        <f t="shared" si="54"/>
        <v>1.7074293529569895</v>
      </c>
      <c r="I288" s="9">
        <f t="shared" si="49"/>
        <v>2.2024382854263993</v>
      </c>
      <c r="J288" s="9">
        <f t="shared" si="55"/>
        <v>126.19041839296204</v>
      </c>
      <c r="K288" s="9">
        <f t="shared" si="50"/>
        <v>0.81142337431053635</v>
      </c>
      <c r="L288" s="9">
        <f t="shared" si="56"/>
        <v>-7.2909032752908037E-3</v>
      </c>
      <c r="M288" s="9">
        <f t="shared" si="56"/>
        <v>-60.895506457659657</v>
      </c>
      <c r="N288" s="9">
        <f t="shared" si="51"/>
        <v>-1.7074293529569893</v>
      </c>
      <c r="O288" s="9">
        <f t="shared" si="57"/>
        <v>-0.552649003553773</v>
      </c>
      <c r="P288" s="9">
        <f t="shared" si="57"/>
        <v>-1.1825287552952524</v>
      </c>
      <c r="Q288" s="9">
        <f t="shared" si="57"/>
        <v>9.9630266542706458</v>
      </c>
    </row>
    <row r="289" spans="1:17" x14ac:dyDescent="0.35">
      <c r="A289" s="9">
        <v>286</v>
      </c>
      <c r="B289" s="9">
        <f t="shared" si="48"/>
        <v>2.9949849964222692</v>
      </c>
      <c r="C289" s="9">
        <f>'Graficas excel'!$N$3*(COS('Graficas excel'!$N$4*B289+'Graficas excel'!$N$5)+'Graficas excel'!$N$6)*COS(B289)+'Graficas excel'!$N$7</f>
        <v>5.6273375789621616</v>
      </c>
      <c r="D289" s="11">
        <f>'Graficas excel'!$N$3*(COS('Graficas excel'!$N$4*B289+'Graficas excel'!$N$5)+'Graficas excel'!$N$6)*SIN(B289)+'Graficas excel'!$N$8</f>
        <v>25.588700066853871</v>
      </c>
      <c r="E289" s="9">
        <f t="shared" si="52"/>
        <v>2.7086543024751153</v>
      </c>
      <c r="F289" s="9">
        <f>C289/(2*'Graficas excel'!$N$9*COS(E289/2))</f>
        <v>0.65500405501560033</v>
      </c>
      <c r="G289" s="9">
        <f t="shared" si="53"/>
        <v>0.75562536214259013</v>
      </c>
      <c r="H289" s="9">
        <f t="shared" si="54"/>
        <v>1.7132166797889166</v>
      </c>
      <c r="I289" s="9">
        <f t="shared" si="49"/>
        <v>2.210935491132016</v>
      </c>
      <c r="J289" s="9">
        <f t="shared" si="55"/>
        <v>126.67727241754837</v>
      </c>
      <c r="K289" s="9">
        <f t="shared" si="50"/>
        <v>0.81134702414997739</v>
      </c>
      <c r="L289" s="9">
        <f t="shared" si="56"/>
        <v>-0.64498715568866871</v>
      </c>
      <c r="M289" s="9">
        <f t="shared" si="56"/>
        <v>-61.260022467144402</v>
      </c>
      <c r="N289" s="9">
        <f t="shared" si="51"/>
        <v>-1.7132166797889168</v>
      </c>
      <c r="O289" s="9">
        <f t="shared" si="57"/>
        <v>-0.56503241572142049</v>
      </c>
      <c r="P289" s="9">
        <f t="shared" si="57"/>
        <v>-1.0781961841466658</v>
      </c>
      <c r="Q289" s="9">
        <f t="shared" si="57"/>
        <v>11.664454556269586</v>
      </c>
    </row>
    <row r="290" spans="1:17" x14ac:dyDescent="0.35">
      <c r="A290" s="9">
        <v>287</v>
      </c>
      <c r="B290" s="9">
        <f t="shared" si="48"/>
        <v>3.005456971934235</v>
      </c>
      <c r="C290" s="9">
        <f>'Graficas excel'!$N$3*(COS('Graficas excel'!$N$4*B290+'Graficas excel'!$N$5)+'Graficas excel'!$N$6)*COS(B290)+'Graficas excel'!$N$7</f>
        <v>5.4667981988762362</v>
      </c>
      <c r="D290" s="11">
        <f>'Graficas excel'!$N$3*(COS('Graficas excel'!$N$4*B290+'Graficas excel'!$N$5)+'Graficas excel'!$N$6)*SIN(B290)+'Graficas excel'!$N$8</f>
        <v>25.531920285807693</v>
      </c>
      <c r="E290" s="9">
        <f t="shared" si="52"/>
        <v>2.7197301091914237</v>
      </c>
      <c r="F290" s="9">
        <f>C290/(2*'Graficas excel'!$N$9*COS(E290/2))</f>
        <v>0.6527656719815671</v>
      </c>
      <c r="G290" s="9">
        <f t="shared" si="53"/>
        <v>0.75755988375999239</v>
      </c>
      <c r="H290" s="9">
        <f t="shared" si="54"/>
        <v>1.7191336854098183</v>
      </c>
      <c r="I290" s="9">
        <f t="shared" si="49"/>
        <v>2.2194318973006211</v>
      </c>
      <c r="J290" s="9">
        <f t="shared" si="55"/>
        <v>127.16408063203835</v>
      </c>
      <c r="K290" s="9">
        <f t="shared" si="50"/>
        <v>0.80459273445007307</v>
      </c>
      <c r="L290" s="9">
        <f t="shared" si="56"/>
        <v>-1.2865006108270904</v>
      </c>
      <c r="M290" s="9">
        <f t="shared" si="56"/>
        <v>-61.028996325353127</v>
      </c>
      <c r="N290" s="9">
        <f t="shared" si="51"/>
        <v>-1.7191336854098185</v>
      </c>
      <c r="O290" s="9">
        <f t="shared" si="57"/>
        <v>-0.57632325975889953</v>
      </c>
      <c r="P290" s="9">
        <f t="shared" si="57"/>
        <v>-0.95604630167297078</v>
      </c>
      <c r="Q290" s="9">
        <f t="shared" si="57"/>
        <v>13.343558086599941</v>
      </c>
    </row>
    <row r="291" spans="1:17" x14ac:dyDescent="0.35">
      <c r="A291" s="9">
        <v>288</v>
      </c>
      <c r="B291" s="9">
        <f t="shared" si="48"/>
        <v>3.0159289474462012</v>
      </c>
      <c r="C291" s="9">
        <f>'Graficas excel'!$N$3*(COS('Graficas excel'!$N$4*B291+'Graficas excel'!$N$5)+'Graficas excel'!$N$6)*COS(B291)+'Graficas excel'!$N$7</f>
        <v>5.3099554379142324</v>
      </c>
      <c r="D291" s="11">
        <f>'Graficas excel'!$N$3*(COS('Graficas excel'!$N$4*B291+'Graficas excel'!$N$5)+'Graficas excel'!$N$6)*SIN(B291)+'Graficas excel'!$N$8</f>
        <v>25.471478549751172</v>
      </c>
      <c r="E291" s="9">
        <f t="shared" si="52"/>
        <v>2.7305462169527859</v>
      </c>
      <c r="F291" s="9">
        <f>C291/(2*'Graficas excel'!$N$9*COS(E291/2))</f>
        <v>0.65047667438150147</v>
      </c>
      <c r="G291" s="9">
        <f t="shared" si="53"/>
        <v>0.75952623133475916</v>
      </c>
      <c r="H291" s="9">
        <f t="shared" si="54"/>
        <v>1.7251689284729905</v>
      </c>
      <c r="I291" s="9">
        <f t="shared" si="49"/>
        <v>2.227857572712888</v>
      </c>
      <c r="J291" s="9">
        <f t="shared" si="55"/>
        <v>127.6468362727084</v>
      </c>
      <c r="K291" s="9">
        <f t="shared" si="50"/>
        <v>0.79112053155736251</v>
      </c>
      <c r="L291" s="9">
        <f t="shared" si="56"/>
        <v>-1.9255947658660499</v>
      </c>
      <c r="M291" s="9">
        <f t="shared" si="56"/>
        <v>-60.209842981243916</v>
      </c>
      <c r="N291" s="9">
        <f t="shared" si="51"/>
        <v>-1.7251689284729901</v>
      </c>
      <c r="O291" s="9">
        <f t="shared" si="57"/>
        <v>-0.58633495321832452</v>
      </c>
      <c r="P291" s="9">
        <f t="shared" si="57"/>
        <v>-0.81631288814760061</v>
      </c>
      <c r="Q291" s="9">
        <f t="shared" si="57"/>
        <v>15.021690402105543</v>
      </c>
    </row>
    <row r="292" spans="1:17" x14ac:dyDescent="0.35">
      <c r="A292" s="9">
        <v>289</v>
      </c>
      <c r="B292" s="9">
        <f t="shared" si="48"/>
        <v>3.026400922958167</v>
      </c>
      <c r="C292" s="9">
        <f>'Graficas excel'!$N$3*(COS('Graficas excel'!$N$4*B292+'Graficas excel'!$N$5)+'Graficas excel'!$N$6)*COS(B292)+'Graficas excel'!$N$7</f>
        <v>5.1584787992723973</v>
      </c>
      <c r="D292" s="11">
        <f>'Graficas excel'!$N$3*(COS('Graficas excel'!$N$4*B292+'Graficas excel'!$N$5)+'Graficas excel'!$N$6)*SIN(B292)+'Graficas excel'!$N$8</f>
        <v>25.407294958701932</v>
      </c>
      <c r="E292" s="9">
        <f t="shared" si="52"/>
        <v>2.7409753213478383</v>
      </c>
      <c r="F292" s="9">
        <f>C292/(2*'Graficas excel'!$N$9*COS(E292/2))</f>
        <v>0.64814183470953302</v>
      </c>
      <c r="G292" s="9">
        <f t="shared" si="53"/>
        <v>0.76151963999581807</v>
      </c>
      <c r="H292" s="9">
        <f t="shared" si="54"/>
        <v>1.7313090137449021</v>
      </c>
      <c r="I292" s="9">
        <f t="shared" si="49"/>
        <v>2.2361421675463702</v>
      </c>
      <c r="J292" s="9">
        <f t="shared" si="55"/>
        <v>128.12150859164282</v>
      </c>
      <c r="K292" s="9">
        <f t="shared" si="50"/>
        <v>0.77095575032324337</v>
      </c>
      <c r="L292" s="9">
        <f t="shared" si="56"/>
        <v>-2.5561107671449528</v>
      </c>
      <c r="M292" s="9">
        <f t="shared" si="56"/>
        <v>-58.809625111534899</v>
      </c>
      <c r="N292" s="9">
        <f t="shared" si="51"/>
        <v>-1.7313090137449021</v>
      </c>
      <c r="O292" s="9">
        <f t="shared" si="57"/>
        <v>-0.59488336179310841</v>
      </c>
      <c r="P292" s="9">
        <f t="shared" si="57"/>
        <v>-0.65900611410841703</v>
      </c>
      <c r="Q292" s="9">
        <f t="shared" si="57"/>
        <v>16.711477732843665</v>
      </c>
    </row>
    <row r="293" spans="1:17" x14ac:dyDescent="0.35">
      <c r="A293" s="9">
        <v>290</v>
      </c>
      <c r="B293" s="9">
        <f t="shared" si="48"/>
        <v>3.0368728984701332</v>
      </c>
      <c r="C293" s="9">
        <f>'Graficas excel'!$N$3*(COS('Graficas excel'!$N$4*B293+'Graficas excel'!$N$5)+'Graficas excel'!$N$6)*COS(B293)+'Graficas excel'!$N$7</f>
        <v>5.0139891801927696</v>
      </c>
      <c r="D293" s="11">
        <f>'Graficas excel'!$N$3*(COS('Graficas excel'!$N$4*B293+'Graficas excel'!$N$5)+'Graficas excel'!$N$6)*SIN(B293)+'Graficas excel'!$N$8</f>
        <v>25.33936356003926</v>
      </c>
      <c r="E293" s="9">
        <f t="shared" si="52"/>
        <v>2.7508925768270536</v>
      </c>
      <c r="F293" s="9">
        <f>C293/(2*'Graficas excel'!$N$9*COS(E293/2))</f>
        <v>0.64576671151766163</v>
      </c>
      <c r="G293" s="9">
        <f t="shared" si="53"/>
        <v>0.76353477608794296</v>
      </c>
      <c r="H293" s="9">
        <f t="shared" si="54"/>
        <v>1.7375386177420757</v>
      </c>
      <c r="I293" s="9">
        <f t="shared" si="49"/>
        <v>2.2442155972845645</v>
      </c>
      <c r="J293" s="9">
        <f t="shared" si="55"/>
        <v>128.58408204183675</v>
      </c>
      <c r="K293" s="9">
        <f t="shared" si="50"/>
        <v>0.74418822096382886</v>
      </c>
      <c r="L293" s="9">
        <f t="shared" si="56"/>
        <v>-3.1719637211808456</v>
      </c>
      <c r="M293" s="9">
        <f t="shared" si="56"/>
        <v>-56.834292367638959</v>
      </c>
      <c r="N293" s="9">
        <f t="shared" si="51"/>
        <v>-1.7375386177420755</v>
      </c>
      <c r="O293" s="9">
        <f t="shared" si="57"/>
        <v>-0.60178445768228761</v>
      </c>
      <c r="P293" s="9">
        <f t="shared" si="57"/>
        <v>-0.48400392852131346</v>
      </c>
      <c r="Q293" s="9">
        <f t="shared" si="57"/>
        <v>18.414649327735269</v>
      </c>
    </row>
    <row r="294" spans="1:17" x14ac:dyDescent="0.35">
      <c r="A294" s="9">
        <v>291</v>
      </c>
      <c r="B294" s="9">
        <f t="shared" si="48"/>
        <v>3.047344873982099</v>
      </c>
      <c r="C294" s="9">
        <f>'Graficas excel'!$N$3*(COS('Graficas excel'!$N$4*B294+'Graficas excel'!$N$5)+'Graficas excel'!$N$6)*COS(B294)+'Graficas excel'!$N$7</f>
        <v>4.8780397632134864</v>
      </c>
      <c r="D294" s="11">
        <f>'Graficas excel'!$N$3*(COS('Graficas excel'!$N$4*B294+'Graficas excel'!$N$5)+'Graficas excel'!$N$6)*SIN(B294)+'Graficas excel'!$N$8</f>
        <v>25.267751286107803</v>
      </c>
      <c r="E294" s="9">
        <f t="shared" si="52"/>
        <v>2.7601769463751764</v>
      </c>
      <c r="F294" s="9">
        <f>C294/(2*'Graficas excel'!$N$9*COS(E294/2))</f>
        <v>0.64335766053382737</v>
      </c>
      <c r="G294" s="9">
        <f t="shared" si="53"/>
        <v>0.76556575199811572</v>
      </c>
      <c r="H294" s="9">
        <f t="shared" si="54"/>
        <v>1.7438404898464066</v>
      </c>
      <c r="I294" s="9">
        <f t="shared" si="49"/>
        <v>2.2520087181107913</v>
      </c>
      <c r="J294" s="9">
        <f t="shared" si="55"/>
        <v>129.03059497441507</v>
      </c>
      <c r="K294" s="9">
        <f t="shared" si="50"/>
        <v>0.71097149455077857</v>
      </c>
      <c r="L294" s="9">
        <f t="shared" si="56"/>
        <v>-3.7671310390946755</v>
      </c>
      <c r="M294" s="9">
        <f t="shared" si="56"/>
        <v>-54.288295302744494</v>
      </c>
      <c r="N294" s="9">
        <f t="shared" si="51"/>
        <v>-1.7438404898464062</v>
      </c>
      <c r="O294" s="9">
        <f t="shared" si="57"/>
        <v>-0.60685293496945814</v>
      </c>
      <c r="P294" s="9">
        <f t="shared" si="57"/>
        <v>-0.291166171699829</v>
      </c>
      <c r="Q294" s="9">
        <f t="shared" si="57"/>
        <v>20.12046136717909</v>
      </c>
    </row>
    <row r="295" spans="1:17" x14ac:dyDescent="0.35">
      <c r="A295" s="9">
        <v>292</v>
      </c>
      <c r="B295" s="9">
        <f t="shared" si="48"/>
        <v>3.0578168494940652</v>
      </c>
      <c r="C295" s="9">
        <f>'Graficas excel'!$N$3*(COS('Graficas excel'!$N$4*B295+'Graficas excel'!$N$5)+'Graficas excel'!$N$6)*COS(B295)+'Graficas excel'!$N$7</f>
        <v>4.7520976756114557</v>
      </c>
      <c r="D295" s="11">
        <f>'Graficas excel'!$N$3*(COS('Graficas excel'!$N$4*B295+'Graficas excel'!$N$5)+'Graficas excel'!$N$6)*SIN(B295)+'Graficas excel'!$N$8</f>
        <v>25.192595709155626</v>
      </c>
      <c r="E295" s="9">
        <f t="shared" si="52"/>
        <v>2.7687125494620948</v>
      </c>
      <c r="F295" s="9">
        <f>C295/(2*'Graficas excel'!$N$9*COS(E295/2))</f>
        <v>0.64092185116611422</v>
      </c>
      <c r="G295" s="9">
        <f t="shared" si="53"/>
        <v>0.76760613643834386</v>
      </c>
      <c r="H295" s="9">
        <f t="shared" si="54"/>
        <v>1.7501954389207712</v>
      </c>
      <c r="I295" s="9">
        <f t="shared" si="49"/>
        <v>2.2594539941914329</v>
      </c>
      <c r="J295" s="9">
        <f t="shared" si="55"/>
        <v>129.45717787114552</v>
      </c>
      <c r="K295" s="9">
        <f t="shared" si="50"/>
        <v>0.67152219055901219</v>
      </c>
      <c r="L295" s="9">
        <f t="shared" si="56"/>
        <v>-4.3356367380913934</v>
      </c>
      <c r="M295" s="9">
        <f t="shared" si="56"/>
        <v>-51.174650826946397</v>
      </c>
      <c r="N295" s="9">
        <f t="shared" si="51"/>
        <v>-1.750195438920771</v>
      </c>
      <c r="O295" s="9">
        <f t="shared" si="57"/>
        <v>-0.60990201998941163</v>
      </c>
      <c r="P295" s="9">
        <f t="shared" si="57"/>
        <v>-8.0465192973272093E-2</v>
      </c>
      <c r="Q295" s="9">
        <f t="shared" si="57"/>
        <v>21.804804558021615</v>
      </c>
    </row>
    <row r="296" spans="1:17" x14ac:dyDescent="0.35">
      <c r="A296" s="9">
        <v>293</v>
      </c>
      <c r="B296" s="9">
        <f t="shared" si="48"/>
        <v>3.068288825006031</v>
      </c>
      <c r="C296" s="9">
        <f>'Graficas excel'!$N$3*(COS('Graficas excel'!$N$4*B296+'Graficas excel'!$N$5)+'Graficas excel'!$N$6)*COS(B296)+'Graficas excel'!$N$7</f>
        <v>4.6375266403018109</v>
      </c>
      <c r="D296" s="11">
        <f>'Graficas excel'!$N$3*(COS('Graficas excel'!$N$4*B296+'Graficas excel'!$N$5)+'Graficas excel'!$N$6)*SIN(B296)+'Graficas excel'!$N$8</f>
        <v>25.114101656376846</v>
      </c>
      <c r="E296" s="9">
        <f t="shared" si="52"/>
        <v>2.7763899983146185</v>
      </c>
      <c r="F296" s="9">
        <f>C296/(2*'Graficas excel'!$N$9*COS(E296/2))</f>
        <v>0.63846728349341575</v>
      </c>
      <c r="G296" s="9">
        <f t="shared" si="53"/>
        <v>0.76964896407942907</v>
      </c>
      <c r="H296" s="9">
        <f t="shared" si="54"/>
        <v>1.7565823179387989</v>
      </c>
      <c r="I296" s="9">
        <f t="shared" si="49"/>
        <v>2.2664861581267086</v>
      </c>
      <c r="J296" s="9">
        <f t="shared" si="55"/>
        <v>129.86009118548094</v>
      </c>
      <c r="K296" s="9">
        <f t="shared" si="50"/>
        <v>0.62611950880893907</v>
      </c>
      <c r="L296" s="9">
        <f t="shared" si="56"/>
        <v>-4.8715364283845854</v>
      </c>
      <c r="M296" s="9">
        <f t="shared" si="56"/>
        <v>-47.495515445462601</v>
      </c>
      <c r="N296" s="9">
        <f t="shared" si="51"/>
        <v>-1.7565823179387987</v>
      </c>
      <c r="O296" s="9">
        <f t="shared" si="57"/>
        <v>-0.61074464951979335</v>
      </c>
      <c r="P296" s="9">
        <f t="shared" si="57"/>
        <v>0.14787418640153438</v>
      </c>
      <c r="Q296" s="9">
        <f t="shared" si="57"/>
        <v>23.430057002321668</v>
      </c>
    </row>
    <row r="297" spans="1:17" x14ac:dyDescent="0.35">
      <c r="A297" s="9">
        <v>294</v>
      </c>
      <c r="B297" s="9">
        <f t="shared" si="48"/>
        <v>3.0787608005179972</v>
      </c>
      <c r="C297" s="9">
        <f>'Graficas excel'!$N$3*(COS('Graficas excel'!$N$4*B297+'Graficas excel'!$N$5)+'Graficas excel'!$N$6)*COS(B297)+'Graficas excel'!$N$7</f>
        <v>4.5355708296308226</v>
      </c>
      <c r="D297" s="11">
        <f>'Graficas excel'!$N$3*(COS('Graficas excel'!$N$4*B297+'Graficas excel'!$N$5)+'Graficas excel'!$N$6)*SIN(B297)+'Graficas excel'!$N$8</f>
        <v>25.032536744745865</v>
      </c>
      <c r="E297" s="9">
        <f t="shared" si="52"/>
        <v>2.7831077116284058</v>
      </c>
      <c r="F297" s="9">
        <f>C297/(2*'Graficas excel'!$N$9*COS(E297/2))</f>
        <v>0.63600280002707654</v>
      </c>
      <c r="G297" s="9">
        <f t="shared" si="53"/>
        <v>0.77168674885455857</v>
      </c>
      <c r="H297" s="9">
        <f t="shared" si="54"/>
        <v>1.7629780209526342</v>
      </c>
      <c r="I297" s="9">
        <f t="shared" si="49"/>
        <v>2.27304286629052</v>
      </c>
      <c r="J297" s="9">
        <f t="shared" si="55"/>
        <v>130.2357628907663</v>
      </c>
      <c r="K297" s="9">
        <f t="shared" si="50"/>
        <v>0.5751048986252455</v>
      </c>
      <c r="L297" s="9">
        <f t="shared" si="56"/>
        <v>-5.3689083030576716</v>
      </c>
      <c r="M297" s="9">
        <f t="shared" si="56"/>
        <v>-43.253293788425154</v>
      </c>
      <c r="N297" s="9">
        <f t="shared" si="51"/>
        <v>-1.7629780209526342</v>
      </c>
      <c r="O297" s="9">
        <f t="shared" si="57"/>
        <v>-0.60919611466094459</v>
      </c>
      <c r="P297" s="9">
        <f t="shared" si="57"/>
        <v>0.39323316957381382</v>
      </c>
      <c r="Q297" s="9">
        <f t="shared" si="57"/>
        <v>24.945714972471862</v>
      </c>
    </row>
    <row r="298" spans="1:17" x14ac:dyDescent="0.35">
      <c r="A298" s="9">
        <v>295</v>
      </c>
      <c r="B298" s="9">
        <f t="shared" si="48"/>
        <v>3.0892327760299629</v>
      </c>
      <c r="C298" s="9">
        <f>'Graficas excel'!$N$3*(COS('Graficas excel'!$N$4*B298+'Graficas excel'!$N$5)+'Graficas excel'!$N$6)*COS(B298)+'Graficas excel'!$N$7</f>
        <v>4.4473401190339459</v>
      </c>
      <c r="D298" s="11">
        <f>'Graficas excel'!$N$3*(COS('Graficas excel'!$N$4*B298+'Graficas excel'!$N$5)+'Graficas excel'!$N$6)*SIN(B298)+'Graficas excel'!$N$8</f>
        <v>24.948225911324595</v>
      </c>
      <c r="E298" s="9">
        <f t="shared" si="52"/>
        <v>2.788773193664122</v>
      </c>
      <c r="F298" s="9">
        <f>C298/(2*'Graficas excel'!$N$9*COS(E298/2))</f>
        <v>0.63353808599841543</v>
      </c>
      <c r="G298" s="9">
        <f t="shared" si="53"/>
        <v>0.7737115054007303</v>
      </c>
      <c r="H298" s="9">
        <f t="shared" si="54"/>
        <v>1.7693575077473485</v>
      </c>
      <c r="I298" s="9">
        <f t="shared" si="49"/>
        <v>2.2790653507057352</v>
      </c>
      <c r="J298" s="9">
        <f t="shared" si="55"/>
        <v>130.58082582994143</v>
      </c>
      <c r="K298" s="9">
        <f t="shared" si="50"/>
        <v>0.51888182234963476</v>
      </c>
      <c r="L298" s="9">
        <f t="shared" si="56"/>
        <v>-5.8218557364219299</v>
      </c>
      <c r="M298" s="9">
        <f t="shared" si="56"/>
        <v>-38.452272199581856</v>
      </c>
      <c r="N298" s="9">
        <f t="shared" si="51"/>
        <v>-1.7693575077473485</v>
      </c>
      <c r="O298" s="9">
        <f t="shared" si="57"/>
        <v>-0.60507818653867484</v>
      </c>
      <c r="P298" s="9">
        <f t="shared" si="57"/>
        <v>0.65446408589402216</v>
      </c>
      <c r="Q298" s="9">
        <f t="shared" si="57"/>
        <v>26.289803337420157</v>
      </c>
    </row>
    <row r="299" spans="1:17" x14ac:dyDescent="0.35">
      <c r="A299" s="9">
        <v>296</v>
      </c>
      <c r="B299" s="9">
        <f t="shared" si="48"/>
        <v>3.0997047515419291</v>
      </c>
      <c r="C299" s="9">
        <f>'Graficas excel'!$N$3*(COS('Graficas excel'!$N$4*B299+'Graficas excel'!$N$5)+'Graficas excel'!$N$6)*COS(B299)+'Graficas excel'!$N$7</f>
        <v>4.373796920605141</v>
      </c>
      <c r="D299" s="11">
        <f>'Graficas excel'!$N$3*(COS('Graficas excel'!$N$4*B299+'Graficas excel'!$N$5)+'Graficas excel'!$N$6)*SIN(B299)+'Graficas excel'!$N$8</f>
        <v>24.86154502956834</v>
      </c>
      <c r="E299" s="9">
        <f t="shared" si="52"/>
        <v>2.7933042651863635</v>
      </c>
      <c r="F299" s="9">
        <f>C299/(2*'Graficas excel'!$N$9*COS(E299/2))</f>
        <v>0.63108365172532299</v>
      </c>
      <c r="G299" s="9">
        <f t="shared" si="53"/>
        <v>0.77571478297440688</v>
      </c>
      <c r="H299" s="9">
        <f t="shared" si="54"/>
        <v>1.7756938716996062</v>
      </c>
      <c r="I299" s="9">
        <f t="shared" si="49"/>
        <v>2.2844990684429849</v>
      </c>
      <c r="J299" s="9">
        <f t="shared" si="55"/>
        <v>130.89215492335123</v>
      </c>
      <c r="K299" s="9">
        <f t="shared" si="50"/>
        <v>0.45791549164362566</v>
      </c>
      <c r="L299" s="9">
        <f t="shared" si="56"/>
        <v>-6.2245269892754012</v>
      </c>
      <c r="M299" s="9">
        <f t="shared" si="56"/>
        <v>-33.100722572892437</v>
      </c>
      <c r="N299" s="9">
        <f t="shared" si="51"/>
        <v>-1.7756938716996062</v>
      </c>
      <c r="O299" s="9">
        <f t="shared" si="57"/>
        <v>-0.59822465465773145</v>
      </c>
      <c r="P299" s="9">
        <f t="shared" si="57"/>
        <v>0.92977026265788743</v>
      </c>
      <c r="Q299" s="9">
        <f t="shared" si="57"/>
        <v>27.39103606375744</v>
      </c>
    </row>
    <row r="300" spans="1:17" x14ac:dyDescent="0.35">
      <c r="A300" s="9">
        <v>297</v>
      </c>
      <c r="B300" s="9">
        <f t="shared" si="48"/>
        <v>3.1101767270538949</v>
      </c>
      <c r="C300" s="9">
        <f>'Graficas excel'!$N$3*(COS('Graficas excel'!$N$4*B300+'Graficas excel'!$N$5)+'Graficas excel'!$N$6)*COS(B300)+'Graficas excel'!$N$7</f>
        <v>4.3157447574494086</v>
      </c>
      <c r="D300" s="11">
        <f>'Graficas excel'!$N$3*(COS('Graficas excel'!$N$4*B300+'Graficas excel'!$N$5)+'Graficas excel'!$N$6)*SIN(B300)+'Graficas excel'!$N$8</f>
        <v>24.772913715640765</v>
      </c>
      <c r="E300" s="9">
        <f t="shared" si="52"/>
        <v>2.7966302308822173</v>
      </c>
      <c r="F300" s="9">
        <f>C300/(2*'Graficas excel'!$N$9*COS(E300/2))</f>
        <v>0.62865079076842889</v>
      </c>
      <c r="G300" s="9">
        <f t="shared" si="53"/>
        <v>0.77768771577428752</v>
      </c>
      <c r="H300" s="9">
        <f t="shared" si="54"/>
        <v>1.7819584656338359</v>
      </c>
      <c r="I300" s="9">
        <f t="shared" si="49"/>
        <v>2.2892943482580268</v>
      </c>
      <c r="J300" s="9">
        <f t="shared" si="55"/>
        <v>131.16690421833741</v>
      </c>
      <c r="K300" s="9">
        <f t="shared" si="50"/>
        <v>0.39273239743836236</v>
      </c>
      <c r="L300" s="9">
        <f t="shared" si="56"/>
        <v>-6.5711569454871102</v>
      </c>
      <c r="M300" s="9">
        <f t="shared" si="56"/>
        <v>-27.213372382123787</v>
      </c>
      <c r="N300" s="9">
        <f t="shared" si="51"/>
        <v>-1.7819584656338363</v>
      </c>
      <c r="O300" s="9">
        <f t="shared" si="57"/>
        <v>-0.58848812323542388</v>
      </c>
      <c r="P300" s="9">
        <f t="shared" si="57"/>
        <v>1.2166085215649323</v>
      </c>
      <c r="Q300" s="9">
        <f t="shared" si="57"/>
        <v>28.171666465404112</v>
      </c>
    </row>
    <row r="301" spans="1:17" x14ac:dyDescent="0.35">
      <c r="A301" s="9">
        <v>298</v>
      </c>
      <c r="B301" s="9">
        <f t="shared" si="48"/>
        <v>3.1206487025658611</v>
      </c>
      <c r="C301" s="9">
        <f>'Graficas excel'!$N$3*(COS('Graficas excel'!$N$4*B301+'Graficas excel'!$N$5)+'Graficas excel'!$N$6)*COS(B301)+'Graficas excel'!$N$7</f>
        <v>4.2738187185042804</v>
      </c>
      <c r="D301" s="11">
        <f>'Graficas excel'!$N$3*(COS('Graficas excel'!$N$4*B301+'Graficas excel'!$N$5)+'Graficas excel'!$N$6)*SIN(B301)+'Graficas excel'!$N$8</f>
        <v>24.682787440681707</v>
      </c>
      <c r="E301" s="9">
        <f t="shared" si="52"/>
        <v>2.7986929657640736</v>
      </c>
      <c r="F301" s="9">
        <f>C301/(2*'Graficas excel'!$N$9*COS(E301/2))</f>
        <v>0.62625150812219221</v>
      </c>
      <c r="G301" s="9">
        <f t="shared" si="53"/>
        <v>0.77962109295136439</v>
      </c>
      <c r="H301" s="9">
        <f t="shared" si="54"/>
        <v>1.7881210988494405</v>
      </c>
      <c r="I301" s="9">
        <f t="shared" si="49"/>
        <v>2.293407032306757</v>
      </c>
      <c r="J301" s="9">
        <f t="shared" si="55"/>
        <v>131.40254365680042</v>
      </c>
      <c r="K301" s="9">
        <f t="shared" si="50"/>
        <v>0.3239194028199362</v>
      </c>
      <c r="L301" s="9">
        <f t="shared" si="56"/>
        <v>-6.8561347146707217</v>
      </c>
      <c r="M301" s="9">
        <f t="shared" si="56"/>
        <v>-20.814085816880596</v>
      </c>
      <c r="N301" s="9">
        <f t="shared" si="51"/>
        <v>-1.7881210988494405</v>
      </c>
      <c r="O301" s="9">
        <f t="shared" si="57"/>
        <v>-0.57574782858994678</v>
      </c>
      <c r="P301" s="9">
        <f t="shared" si="57"/>
        <v>1.5116215229219172</v>
      </c>
      <c r="Q301" s="9">
        <f t="shared" si="57"/>
        <v>28.55093481753206</v>
      </c>
    </row>
    <row r="302" spans="1:17" x14ac:dyDescent="0.35">
      <c r="A302" s="9">
        <v>299</v>
      </c>
      <c r="B302" s="9">
        <f t="shared" si="48"/>
        <v>3.1311206780778269</v>
      </c>
      <c r="C302" s="9">
        <f>'Graficas excel'!$N$3*(COS('Graficas excel'!$N$4*B302+'Graficas excel'!$N$5)+'Graficas excel'!$N$6)*COS(B302)+'Graficas excel'!$N$7</f>
        <v>4.2484779105832242</v>
      </c>
      <c r="D302" s="11">
        <f>'Graficas excel'!$N$3*(COS('Graficas excel'!$N$4*B302+'Graficas excel'!$N$5)+'Graficas excel'!$N$6)*SIN(B302)+'Graficas excel'!$N$8</f>
        <v>24.591649075185874</v>
      </c>
      <c r="E302" s="9">
        <f t="shared" si="52"/>
        <v>2.7994479007103741</v>
      </c>
      <c r="F302" s="9">
        <f>C302/(2*'Graficas excel'!$N$9*COS(E302/2))</f>
        <v>0.62389841360282938</v>
      </c>
      <c r="G302" s="9">
        <f t="shared" si="53"/>
        <v>0.78150545071923383</v>
      </c>
      <c r="H302" s="9">
        <f t="shared" si="54"/>
        <v>1.794150316011502</v>
      </c>
      <c r="I302" s="9">
        <f t="shared" si="49"/>
        <v>2.296799108360938</v>
      </c>
      <c r="J302" s="9">
        <f t="shared" si="55"/>
        <v>131.59689529849237</v>
      </c>
      <c r="K302" s="9">
        <f t="shared" si="50"/>
        <v>0.25212212798116457</v>
      </c>
      <c r="L302" s="9">
        <f t="shared" si="56"/>
        <v>-7.0740993116490536</v>
      </c>
      <c r="M302" s="9">
        <f t="shared" si="56"/>
        <v>-13.938553956391456</v>
      </c>
      <c r="N302" s="9">
        <f t="shared" si="51"/>
        <v>-1.794150316011502</v>
      </c>
      <c r="O302" s="9">
        <f t="shared" si="57"/>
        <v>-0.55991816501854774</v>
      </c>
      <c r="P302" s="9">
        <f t="shared" si="57"/>
        <v>1.8106062131748497</v>
      </c>
      <c r="Q302" s="9">
        <f t="shared" si="57"/>
        <v>28.44899108820584</v>
      </c>
    </row>
    <row r="303" spans="1:17" x14ac:dyDescent="0.35">
      <c r="A303" s="9">
        <v>300</v>
      </c>
      <c r="B303" s="9">
        <f t="shared" si="48"/>
        <v>3.1415926535897927</v>
      </c>
      <c r="C303" s="9">
        <f>'Graficas excel'!$N$3*(COS('Graficas excel'!$N$4*B303+'Graficas excel'!$N$5)+'Graficas excel'!$N$6)*COS(B303)+'Graficas excel'!$N$7</f>
        <v>4.24</v>
      </c>
      <c r="D303" s="11">
        <f>'Graficas excel'!$N$3*(COS('Graficas excel'!$N$4*B303+'Graficas excel'!$N$5)+'Graficas excel'!$N$6)*SIN(B303)+'Graficas excel'!$N$8</f>
        <v>24.500000000000004</v>
      </c>
      <c r="E303" s="9">
        <f t="shared" si="52"/>
        <v>2.7988648848980819</v>
      </c>
      <c r="F303" s="9">
        <f>C303/(2*'Graficas excel'!$N$9*COS(E303/2))</f>
        <v>0.62160457688147686</v>
      </c>
      <c r="G303" s="9">
        <f t="shared" si="53"/>
        <v>0.78333118794032464</v>
      </c>
      <c r="H303" s="9">
        <f t="shared" si="54"/>
        <v>1.8000137653242809</v>
      </c>
      <c r="I303" s="9">
        <f t="shared" si="49"/>
        <v>2.2994393251111815</v>
      </c>
      <c r="J303" s="9">
        <f t="shared" si="55"/>
        <v>131.74816857528108</v>
      </c>
      <c r="K303" s="9">
        <f t="shared" si="50"/>
        <v>0.17804233322036031</v>
      </c>
      <c r="L303" s="9">
        <f t="shared" si="56"/>
        <v>-7.2200635073526014</v>
      </c>
      <c r="M303" s="9">
        <f t="shared" si="56"/>
        <v>-6.6367531313322834</v>
      </c>
      <c r="N303" s="9">
        <f t="shared" si="51"/>
        <v>-1.8000137653242811</v>
      </c>
      <c r="O303" s="9">
        <f t="shared" si="57"/>
        <v>-0.54095754109236727</v>
      </c>
      <c r="P303" s="9">
        <f t="shared" si="57"/>
        <v>2.1085233511906796</v>
      </c>
      <c r="Q303" s="9">
        <f t="shared" si="57"/>
        <v>27.791139536096473</v>
      </c>
    </row>
    <row r="304" spans="1:17" x14ac:dyDescent="0.35">
      <c r="A304" s="9">
        <v>301</v>
      </c>
      <c r="B304" s="9">
        <f t="shared" si="48"/>
        <v>3.1520646291017589</v>
      </c>
      <c r="C304" s="9">
        <f>'Graficas excel'!$N$3*(COS('Graficas excel'!$N$4*B304+'Graficas excel'!$N$5)+'Graficas excel'!$N$6)*COS(B304)+'Graficas excel'!$N$7</f>
        <v>4.2484779105832242</v>
      </c>
      <c r="D304" s="11">
        <f>'Graficas excel'!$N$3*(COS('Graficas excel'!$N$4*B304+'Graficas excel'!$N$5)+'Graficas excel'!$N$6)*SIN(B304)+'Graficas excel'!$N$8</f>
        <v>24.40835092481413</v>
      </c>
      <c r="E304" s="9">
        <f t="shared" si="52"/>
        <v>2.7969289006819031</v>
      </c>
      <c r="F304" s="9">
        <f>C304/(2*'Graficas excel'!$N$9*COS(E304/2))</f>
        <v>0.61938334223725477</v>
      </c>
      <c r="G304" s="9">
        <f t="shared" si="53"/>
        <v>0.78508870540787157</v>
      </c>
      <c r="H304" s="9">
        <f t="shared" si="54"/>
        <v>1.8056786594476135</v>
      </c>
      <c r="I304" s="9">
        <f t="shared" si="49"/>
        <v>2.3013037800647584</v>
      </c>
      <c r="J304" s="9">
        <f t="shared" si="55"/>
        <v>131.85499397521329</v>
      </c>
      <c r="K304" s="9">
        <f t="shared" si="50"/>
        <v>0.10243400497652469</v>
      </c>
      <c r="L304" s="9">
        <f t="shared" si="56"/>
        <v>-7.2895634236228766</v>
      </c>
      <c r="M304" s="9">
        <f t="shared" si="56"/>
        <v>1.0250920156051955</v>
      </c>
      <c r="N304" s="9">
        <f t="shared" si="51"/>
        <v>-1.8056786594476137</v>
      </c>
      <c r="O304" s="9">
        <f t="shared" si="57"/>
        <v>-0.51887713619229003</v>
      </c>
      <c r="P304" s="9">
        <f t="shared" si="57"/>
        <v>2.3995514838623113</v>
      </c>
      <c r="Q304" s="9">
        <f t="shared" si="57"/>
        <v>26.512224492617182</v>
      </c>
    </row>
    <row r="305" spans="1:17" x14ac:dyDescent="0.35">
      <c r="A305" s="9">
        <v>302</v>
      </c>
      <c r="B305" s="9">
        <f t="shared" si="48"/>
        <v>3.1625366046137247</v>
      </c>
      <c r="C305" s="9">
        <f>'Graficas excel'!$N$3*(COS('Graficas excel'!$N$4*B305+'Graficas excel'!$N$5)+'Graficas excel'!$N$6)*COS(B305)+'Graficas excel'!$N$7</f>
        <v>4.2738187185042769</v>
      </c>
      <c r="D305" s="11">
        <f>'Graficas excel'!$N$3*(COS('Graficas excel'!$N$4*B305+'Graficas excel'!$N$5)+'Graficas excel'!$N$6)*SIN(B305)+'Graficas excel'!$N$8</f>
        <v>24.3172125593183</v>
      </c>
      <c r="E305" s="9">
        <f t="shared" si="52"/>
        <v>2.793640604801392</v>
      </c>
      <c r="F305" s="9">
        <f>C305/(2*'Graficas excel'!$N$9*COS(E305/2))</f>
        <v>0.61724810302143995</v>
      </c>
      <c r="G305" s="9">
        <f t="shared" si="53"/>
        <v>0.78676856782438498</v>
      </c>
      <c r="H305" s="9">
        <f t="shared" si="54"/>
        <v>1.8111123281115382</v>
      </c>
      <c r="I305" s="9">
        <f t="shared" si="49"/>
        <v>2.3023764664564652</v>
      </c>
      <c r="J305" s="9">
        <f t="shared" si="55"/>
        <v>131.91645437819921</v>
      </c>
      <c r="K305" s="9">
        <f t="shared" si="50"/>
        <v>2.6097875311423064E-2</v>
      </c>
      <c r="L305" s="9">
        <f t="shared" si="56"/>
        <v>-7.2788286851379471</v>
      </c>
      <c r="M305" s="9">
        <f t="shared" si="56"/>
        <v>8.9633056780857956</v>
      </c>
      <c r="N305" s="9">
        <f t="shared" si="51"/>
        <v>-1.8111123281115384</v>
      </c>
      <c r="O305" s="9">
        <f t="shared" si="57"/>
        <v>-0.49374909181358229</v>
      </c>
      <c r="P305" s="9">
        <f t="shared" si="57"/>
        <v>2.677186849516743</v>
      </c>
      <c r="Q305" s="9">
        <f t="shared" si="57"/>
        <v>24.560951347836081</v>
      </c>
    </row>
    <row r="306" spans="1:17" x14ac:dyDescent="0.35">
      <c r="A306" s="9">
        <v>303</v>
      </c>
      <c r="B306" s="9">
        <f t="shared" si="48"/>
        <v>3.1730085801256909</v>
      </c>
      <c r="C306" s="9">
        <f>'Graficas excel'!$N$3*(COS('Graficas excel'!$N$4*B306+'Graficas excel'!$N$5)+'Graficas excel'!$N$6)*COS(B306)+'Graficas excel'!$N$7</f>
        <v>4.315744757449405</v>
      </c>
      <c r="D306" s="11">
        <f>'Graficas excel'!$N$3*(COS('Graficas excel'!$N$4*B306+'Graficas excel'!$N$5)+'Graficas excel'!$N$6)*SIN(B306)+'Graficas excel'!$N$8</f>
        <v>24.227086284359242</v>
      </c>
      <c r="E306" s="9">
        <f t="shared" si="52"/>
        <v>2.7890166690252158</v>
      </c>
      <c r="F306" s="9">
        <f>C306/(2*'Graficas excel'!$N$9*COS(E306/2))</f>
        <v>0.61521203795990109</v>
      </c>
      <c r="G306" s="9">
        <f t="shared" si="53"/>
        <v>0.7883616862514472</v>
      </c>
      <c r="H306" s="9">
        <f t="shared" si="54"/>
        <v>1.8162828565100659</v>
      </c>
      <c r="I306" s="9">
        <f t="shared" si="49"/>
        <v>2.3026497627676408</v>
      </c>
      <c r="J306" s="9">
        <f t="shared" si="55"/>
        <v>131.93211310338606</v>
      </c>
      <c r="K306" s="9">
        <f t="shared" si="50"/>
        <v>-5.0125840435137022E-2</v>
      </c>
      <c r="L306" s="9">
        <f t="shared" si="56"/>
        <v>-7.1849651675707671</v>
      </c>
      <c r="M306" s="9">
        <f t="shared" si="56"/>
        <v>17.076556920682012</v>
      </c>
      <c r="N306" s="9">
        <f t="shared" si="51"/>
        <v>-1.8162828565100657</v>
      </c>
      <c r="O306" s="9">
        <f t="shared" si="57"/>
        <v>-0.46571365668448561</v>
      </c>
      <c r="P306" s="9">
        <f t="shared" si="57"/>
        <v>2.9343885305818702</v>
      </c>
      <c r="Q306" s="9">
        <f t="shared" si="57"/>
        <v>21.903918830608998</v>
      </c>
    </row>
    <row r="307" spans="1:17" x14ac:dyDescent="0.35">
      <c r="A307" s="9">
        <v>304</v>
      </c>
      <c r="B307" s="9">
        <f t="shared" si="48"/>
        <v>3.1834805556376566</v>
      </c>
      <c r="C307" s="9">
        <f>'Graficas excel'!$N$3*(COS('Graficas excel'!$N$4*B307+'Graficas excel'!$N$5)+'Graficas excel'!$N$6)*COS(B307)+'Graficas excel'!$N$7</f>
        <v>4.3737969206051357</v>
      </c>
      <c r="D307" s="11">
        <f>'Graficas excel'!$N$3*(COS('Graficas excel'!$N$4*B307+'Graficas excel'!$N$5)+'Graficas excel'!$N$6)*SIN(B307)+'Graficas excel'!$N$8</f>
        <v>24.138454970431663</v>
      </c>
      <c r="E307" s="9">
        <f t="shared" si="52"/>
        <v>2.7830898938697208</v>
      </c>
      <c r="F307" s="9">
        <f>C307/(2*'Graficas excel'!$N$9*COS(E307/2))</f>
        <v>0.61328781368449448</v>
      </c>
      <c r="G307" s="9">
        <f t="shared" si="53"/>
        <v>0.78985951762708584</v>
      </c>
      <c r="H307" s="9">
        <f t="shared" si="54"/>
        <v>1.8211597985184536</v>
      </c>
      <c r="I307" s="9">
        <f t="shared" si="49"/>
        <v>2.3021248461940873</v>
      </c>
      <c r="J307" s="9">
        <f t="shared" si="55"/>
        <v>131.90203759912498</v>
      </c>
      <c r="K307" s="9">
        <f t="shared" si="50"/>
        <v>-0.1253666197242666</v>
      </c>
      <c r="L307" s="9">
        <f t="shared" si="56"/>
        <v>-7.0061398816686919</v>
      </c>
      <c r="M307" s="9">
        <f t="shared" si="56"/>
        <v>25.246837031540412</v>
      </c>
      <c r="N307" s="9">
        <f t="shared" si="51"/>
        <v>-1.8211597985184538</v>
      </c>
      <c r="O307" s="9">
        <f t="shared" si="57"/>
        <v>-0.43498481184963844</v>
      </c>
      <c r="P307" s="9">
        <f t="shared" si="57"/>
        <v>3.1637658321920981</v>
      </c>
      <c r="Q307" s="9">
        <f t="shared" si="57"/>
        <v>18.529129138657023</v>
      </c>
    </row>
    <row r="308" spans="1:17" x14ac:dyDescent="0.35">
      <c r="A308" s="9">
        <v>305</v>
      </c>
      <c r="B308" s="9">
        <f t="shared" si="48"/>
        <v>3.1939525311496229</v>
      </c>
      <c r="C308" s="9">
        <f>'Graficas excel'!$N$3*(COS('Graficas excel'!$N$4*B308+'Graficas excel'!$N$5)+'Graficas excel'!$N$6)*COS(B308)+'Graficas excel'!$N$7</f>
        <v>4.4473401190339423</v>
      </c>
      <c r="D308" s="11">
        <f>'Graficas excel'!$N$3*(COS('Graficas excel'!$N$4*B308+'Graficas excel'!$N$5)+'Graficas excel'!$N$6)*SIN(B308)+'Graficas excel'!$N$8</f>
        <v>24.051774088675412</v>
      </c>
      <c r="E308" s="9">
        <f t="shared" si="52"/>
        <v>2.7759090712284133</v>
      </c>
      <c r="F308" s="9">
        <f>C308/(2*'Graficas excel'!$N$9*COS(E308/2))</f>
        <v>0.61148726016320609</v>
      </c>
      <c r="G308" s="9">
        <f t="shared" si="53"/>
        <v>0.79125427686559491</v>
      </c>
      <c r="H308" s="9">
        <f t="shared" si="54"/>
        <v>1.8257149488162208</v>
      </c>
      <c r="I308" s="9">
        <f t="shared" si="49"/>
        <v>2.3008120100223168</v>
      </c>
      <c r="J308" s="9">
        <f t="shared" si="55"/>
        <v>131.82681762729041</v>
      </c>
      <c r="K308" s="9">
        <f t="shared" si="50"/>
        <v>-0.19873474499850935</v>
      </c>
      <c r="L308" s="9">
        <f t="shared" si="56"/>
        <v>-6.741755622519805</v>
      </c>
      <c r="M308" s="9">
        <f t="shared" si="56"/>
        <v>33.341714481413767</v>
      </c>
      <c r="N308" s="9">
        <f t="shared" si="51"/>
        <v>-1.8257149488162203</v>
      </c>
      <c r="O308" s="9">
        <f t="shared" si="57"/>
        <v>-0.40185393352932813</v>
      </c>
      <c r="P308" s="9">
        <f t="shared" si="57"/>
        <v>3.3578024187901696</v>
      </c>
      <c r="Q308" s="9">
        <f t="shared" si="57"/>
        <v>14.448746456999285</v>
      </c>
    </row>
    <row r="309" spans="1:17" x14ac:dyDescent="0.35">
      <c r="A309" s="9">
        <v>306</v>
      </c>
      <c r="B309" s="9">
        <f t="shared" si="48"/>
        <v>3.2044245066615886</v>
      </c>
      <c r="C309" s="9">
        <f>'Graficas excel'!$N$3*(COS('Graficas excel'!$N$4*B309+'Graficas excel'!$N$5)+'Graficas excel'!$N$6)*COS(B309)+'Graficas excel'!$N$7</f>
        <v>4.5355708296308173</v>
      </c>
      <c r="D309" s="11">
        <f>'Graficas excel'!$N$3*(COS('Graficas excel'!$N$4*B309+'Graficas excel'!$N$5)+'Graficas excel'!$N$6)*SIN(B309)+'Graficas excel'!$N$8</f>
        <v>23.967463255254142</v>
      </c>
      <c r="E309" s="9">
        <f t="shared" si="52"/>
        <v>2.7675385759111046</v>
      </c>
      <c r="F309" s="9">
        <f>C309/(2*'Graficas excel'!$N$9*COS(E309/2))</f>
        <v>0.60982102786522285</v>
      </c>
      <c r="G309" s="9">
        <f t="shared" si="53"/>
        <v>0.79253915611369208</v>
      </c>
      <c r="H309" s="9">
        <f t="shared" si="54"/>
        <v>1.8299231533675269</v>
      </c>
      <c r="I309" s="9">
        <f t="shared" si="49"/>
        <v>2.2987308646393156</v>
      </c>
      <c r="J309" s="9">
        <f t="shared" si="55"/>
        <v>131.7075767802913</v>
      </c>
      <c r="K309" s="9">
        <f t="shared" si="50"/>
        <v>-0.26933424478519569</v>
      </c>
      <c r="L309" s="9">
        <f t="shared" si="56"/>
        <v>-6.3926020049434786</v>
      </c>
      <c r="M309" s="9">
        <f t="shared" si="56"/>
        <v>41.217852560905364</v>
      </c>
      <c r="N309" s="9">
        <f t="shared" si="51"/>
        <v>-1.8299231533675266</v>
      </c>
      <c r="O309" s="9">
        <f t="shared" si="57"/>
        <v>-0.36669110882573736</v>
      </c>
      <c r="P309" s="9">
        <f t="shared" si="57"/>
        <v>3.5091093378664713</v>
      </c>
      <c r="Q309" s="9">
        <f t="shared" si="57"/>
        <v>9.7008950248525245</v>
      </c>
    </row>
    <row r="310" spans="1:17" x14ac:dyDescent="0.35">
      <c r="A310" s="9">
        <v>307</v>
      </c>
      <c r="B310" s="9">
        <f t="shared" si="48"/>
        <v>3.2148964821735548</v>
      </c>
      <c r="C310" s="9">
        <f>'Graficas excel'!$N$3*(COS('Graficas excel'!$N$4*B310+'Graficas excel'!$N$5)+'Graficas excel'!$N$6)*COS(B310)+'Graficas excel'!$N$7</f>
        <v>4.6375266403018021</v>
      </c>
      <c r="D310" s="11">
        <f>'Graficas excel'!$N$3*(COS('Graficas excel'!$N$4*B310+'Graficas excel'!$N$5)+'Graficas excel'!$N$6)*SIN(B310)+'Graficas excel'!$N$8</f>
        <v>23.885898343623158</v>
      </c>
      <c r="E310" s="9">
        <f t="shared" si="52"/>
        <v>2.758057672367177</v>
      </c>
      <c r="F310" s="9">
        <f>C310/(2*'Graficas excel'!$N$9*COS(E310/2))</f>
        <v>0.60829823741186406</v>
      </c>
      <c r="G310" s="9">
        <f t="shared" si="53"/>
        <v>0.79370854497203158</v>
      </c>
      <c r="H310" s="9">
        <f t="shared" si="54"/>
        <v>1.8337631336796056</v>
      </c>
      <c r="I310" s="9">
        <f t="shared" si="49"/>
        <v>2.2959104030233912</v>
      </c>
      <c r="J310" s="9">
        <f t="shared" si="55"/>
        <v>131.54597623342019</v>
      </c>
      <c r="K310" s="9">
        <f t="shared" si="50"/>
        <v>-0.3362774164387084</v>
      </c>
      <c r="L310" s="9">
        <f t="shared" si="56"/>
        <v>-5.9609696622698536</v>
      </c>
      <c r="M310" s="9">
        <f t="shared" si="56"/>
        <v>48.725649659712381</v>
      </c>
      <c r="N310" s="9">
        <f t="shared" si="51"/>
        <v>-1.8337631336796054</v>
      </c>
      <c r="O310" s="9">
        <f t="shared" si="57"/>
        <v>-0.32994380177078853</v>
      </c>
      <c r="P310" s="9">
        <f t="shared" si="57"/>
        <v>3.6106968730108795</v>
      </c>
      <c r="Q310" s="9">
        <f t="shared" si="57"/>
        <v>4.3503257195965501</v>
      </c>
    </row>
    <row r="311" spans="1:17" x14ac:dyDescent="0.35">
      <c r="A311" s="9">
        <v>308</v>
      </c>
      <c r="B311" s="9">
        <f t="shared" si="48"/>
        <v>3.2253684576855206</v>
      </c>
      <c r="C311" s="9">
        <f>'Graficas excel'!$N$3*(COS('Graficas excel'!$N$4*B311+'Graficas excel'!$N$5)+'Graficas excel'!$N$6)*COS(B311)+'Graficas excel'!$N$7</f>
        <v>4.7520976756114504</v>
      </c>
      <c r="D311" s="11">
        <f>'Graficas excel'!$N$3*(COS('Graficas excel'!$N$4*B311+'Graficas excel'!$N$5)+'Graficas excel'!$N$6)*SIN(B311)+'Graficas excel'!$N$8</f>
        <v>23.807404290844381</v>
      </c>
      <c r="E311" s="9">
        <f t="shared" si="52"/>
        <v>2.7475595312143617</v>
      </c>
      <c r="F311" s="9">
        <f>C311/(2*'Graficas excel'!$N$9*COS(E311/2))</f>
        <v>0.60692613398700901</v>
      </c>
      <c r="G311" s="9">
        <f t="shared" si="53"/>
        <v>0.79475824492960323</v>
      </c>
      <c r="H311" s="9">
        <f t="shared" si="54"/>
        <v>1.8372182970920736</v>
      </c>
      <c r="I311" s="9">
        <f t="shared" si="49"/>
        <v>2.2923889141532179</v>
      </c>
      <c r="J311" s="9">
        <f t="shared" si="55"/>
        <v>131.34420978355698</v>
      </c>
      <c r="K311" s="9">
        <f t="shared" si="50"/>
        <v>-0.3987005447695704</v>
      </c>
      <c r="L311" s="9">
        <f t="shared" si="56"/>
        <v>-5.4507158522287122</v>
      </c>
      <c r="M311" s="9">
        <f t="shared" si="56"/>
        <v>55.714736178380385</v>
      </c>
      <c r="N311" s="9">
        <f t="shared" si="51"/>
        <v>-1.8372182970920741</v>
      </c>
      <c r="O311" s="9">
        <f t="shared" si="57"/>
        <v>-0.29213267253548647</v>
      </c>
      <c r="P311" s="9">
        <f t="shared" si="57"/>
        <v>3.6562533774155703</v>
      </c>
      <c r="Q311" s="9">
        <f t="shared" si="57"/>
        <v>-1.5121618749124133</v>
      </c>
    </row>
    <row r="312" spans="1:17" x14ac:dyDescent="0.35">
      <c r="A312" s="9">
        <v>309</v>
      </c>
      <c r="B312" s="9">
        <f t="shared" si="48"/>
        <v>3.2358404331974868</v>
      </c>
      <c r="C312" s="9">
        <f>'Graficas excel'!$N$3*(COS('Graficas excel'!$N$4*B312+'Graficas excel'!$N$5)+'Graficas excel'!$N$6)*COS(B312)+'Graficas excel'!$N$7</f>
        <v>4.8780397632134758</v>
      </c>
      <c r="D312" s="11">
        <f>'Graficas excel'!$N$3*(COS('Graficas excel'!$N$4*B312+'Graficas excel'!$N$5)+'Graficas excel'!$N$6)*SIN(B312)+'Graficas excel'!$N$8</f>
        <v>23.732248713892204</v>
      </c>
      <c r="E312" s="9">
        <f t="shared" si="52"/>
        <v>2.736149960338456</v>
      </c>
      <c r="F312" s="9">
        <f>C312/(2*'Graficas excel'!$N$9*COS(E312/2))</f>
        <v>0.60570975978058683</v>
      </c>
      <c r="G312" s="9">
        <f t="shared" si="53"/>
        <v>0.7956856709194553</v>
      </c>
      <c r="H312" s="9">
        <f t="shared" si="54"/>
        <v>1.8402775032851109</v>
      </c>
      <c r="I312" s="9">
        <f t="shared" si="49"/>
        <v>2.2882137318117834</v>
      </c>
      <c r="J312" s="9">
        <f t="shared" si="55"/>
        <v>131.10498945669522</v>
      </c>
      <c r="K312" s="9">
        <f t="shared" si="50"/>
        <v>-0.45578030769679423</v>
      </c>
      <c r="L312" s="9">
        <f t="shared" si="56"/>
        <v>-4.867272499313068</v>
      </c>
      <c r="M312" s="9">
        <f t="shared" si="56"/>
        <v>62.039954355410956</v>
      </c>
      <c r="N312" s="9">
        <f t="shared" si="51"/>
        <v>-1.8402775032851109</v>
      </c>
      <c r="O312" s="9">
        <f t="shared" si="57"/>
        <v>-0.25384447670164773</v>
      </c>
      <c r="P312" s="9">
        <f t="shared" si="57"/>
        <v>3.640418055291359</v>
      </c>
      <c r="Q312" s="9">
        <f t="shared" si="57"/>
        <v>-7.7715829555801283</v>
      </c>
    </row>
    <row r="313" spans="1:17" x14ac:dyDescent="0.35">
      <c r="A313" s="9">
        <v>310</v>
      </c>
      <c r="B313" s="9">
        <f t="shared" si="48"/>
        <v>3.2463124087094526</v>
      </c>
      <c r="C313" s="9">
        <f>'Graficas excel'!$N$3*(COS('Graficas excel'!$N$4*B313+'Graficas excel'!$N$5)+'Graficas excel'!$N$6)*COS(B313)+'Graficas excel'!$N$7</f>
        <v>5.0139891801927616</v>
      </c>
      <c r="D313" s="11">
        <f>'Graficas excel'!$N$3*(COS('Graficas excel'!$N$4*B313+'Graficas excel'!$N$5)+'Graficas excel'!$N$6)*SIN(B313)+'Graficas excel'!$N$8</f>
        <v>23.660636439960747</v>
      </c>
      <c r="E313" s="9">
        <f t="shared" si="52"/>
        <v>2.7239458667525143</v>
      </c>
      <c r="F313" s="9">
        <f>C313/(2*'Graficas excel'!$N$9*COS(E313/2))</f>
        <v>0.6046516581073188</v>
      </c>
      <c r="G313" s="9">
        <f t="shared" si="53"/>
        <v>0.79649003279894859</v>
      </c>
      <c r="H313" s="9">
        <f t="shared" si="54"/>
        <v>1.8429357564289788</v>
      </c>
      <c r="I313" s="9">
        <f t="shared" si="49"/>
        <v>2.2834408115907463</v>
      </c>
      <c r="J313" s="9">
        <f t="shared" si="55"/>
        <v>130.83152127207717</v>
      </c>
      <c r="K313" s="9">
        <f t="shared" si="50"/>
        <v>-0.50675026611966612</v>
      </c>
      <c r="L313" s="9">
        <f t="shared" si="56"/>
        <v>-4.2175916165397176</v>
      </c>
      <c r="M313" s="9">
        <f t="shared" si="56"/>
        <v>67.567373304994973</v>
      </c>
      <c r="N313" s="9">
        <f t="shared" si="51"/>
        <v>-1.8429357564289783</v>
      </c>
      <c r="O313" s="9">
        <f t="shared" si="57"/>
        <v>-0.21572210797331781</v>
      </c>
      <c r="P313" s="9">
        <f t="shared" si="57"/>
        <v>3.5590342288913117</v>
      </c>
      <c r="Q313" s="9">
        <f t="shared" si="57"/>
        <v>-14.291873456902943</v>
      </c>
    </row>
    <row r="314" spans="1:17" x14ac:dyDescent="0.35">
      <c r="A314" s="9">
        <v>311</v>
      </c>
      <c r="B314" s="9">
        <f t="shared" si="48"/>
        <v>3.2567843842214188</v>
      </c>
      <c r="C314" s="9">
        <f>'Graficas excel'!$N$3*(COS('Graficas excel'!$N$4*B314+'Graficas excel'!$N$5)+'Graficas excel'!$N$6)*COS(B314)+'Graficas excel'!$N$7</f>
        <v>5.1584787992723893</v>
      </c>
      <c r="D314" s="11">
        <f>'Graficas excel'!$N$3*(COS('Graficas excel'!$N$4*B314+'Graficas excel'!$N$5)+'Graficas excel'!$N$6)*SIN(B314)+'Graficas excel'!$N$8</f>
        <v>23.592705041298071</v>
      </c>
      <c r="E314" s="9">
        <f t="shared" si="52"/>
        <v>2.7110734773654532</v>
      </c>
      <c r="F314" s="9">
        <f>C314/(2*'Graficas excel'!$N$9*COS(E314/2))</f>
        <v>0.60375162250725745</v>
      </c>
      <c r="G314" s="9">
        <f t="shared" si="53"/>
        <v>0.79717248969081589</v>
      </c>
      <c r="H314" s="9">
        <f t="shared" si="54"/>
        <v>1.8451947930610644</v>
      </c>
      <c r="I314" s="9">
        <f t="shared" si="49"/>
        <v>2.2781341352132589</v>
      </c>
      <c r="J314" s="9">
        <f t="shared" si="55"/>
        <v>130.52747111240535</v>
      </c>
      <c r="K314" s="9">
        <f t="shared" si="50"/>
        <v>-0.55091678224754304</v>
      </c>
      <c r="L314" s="9">
        <f t="shared" si="56"/>
        <v>-3.5100277378819467</v>
      </c>
      <c r="M314" s="9">
        <f t="shared" si="56"/>
        <v>72.179866569227741</v>
      </c>
      <c r="N314" s="9">
        <f t="shared" si="51"/>
        <v>-1.8451947930610646</v>
      </c>
      <c r="O314" s="9">
        <f t="shared" si="57"/>
        <v>-0.17845198868211928</v>
      </c>
      <c r="P314" s="9">
        <f t="shared" si="57"/>
        <v>3.4093700800305076</v>
      </c>
      <c r="Q314" s="9">
        <f t="shared" si="57"/>
        <v>-20.920110112773539</v>
      </c>
    </row>
    <row r="315" spans="1:17" x14ac:dyDescent="0.35">
      <c r="A315" s="9">
        <v>312</v>
      </c>
      <c r="B315" s="9">
        <f t="shared" si="48"/>
        <v>3.2672563597333846</v>
      </c>
      <c r="C315" s="9">
        <f>'Graficas excel'!$N$3*(COS('Graficas excel'!$N$4*B315+'Graficas excel'!$N$5)+'Graficas excel'!$N$6)*COS(B315)+'Graficas excel'!$N$7</f>
        <v>5.3099554379142289</v>
      </c>
      <c r="D315" s="11">
        <f>'Graficas excel'!$N$3*(COS('Graficas excel'!$N$4*B315+'Graficas excel'!$N$5)+'Graficas excel'!$N$6)*SIN(B315)+'Graficas excel'!$N$8</f>
        <v>23.528521450248835</v>
      </c>
      <c r="E315" s="9">
        <f t="shared" si="52"/>
        <v>2.6976663584042577</v>
      </c>
      <c r="F315" s="9">
        <f>C315/(2*'Graficas excel'!$N$9*COS(E315/2))</f>
        <v>0.60300650306788472</v>
      </c>
      <c r="G315" s="9">
        <f t="shared" si="53"/>
        <v>0.79773627049159623</v>
      </c>
      <c r="H315" s="9">
        <f t="shared" si="54"/>
        <v>1.8470635379166056</v>
      </c>
      <c r="I315" s="9">
        <f t="shared" si="49"/>
        <v>2.2723649481604316</v>
      </c>
      <c r="J315" s="9">
        <f t="shared" si="55"/>
        <v>130.19692104305682</v>
      </c>
      <c r="K315" s="9">
        <f t="shared" si="50"/>
        <v>-0.58767370676496411</v>
      </c>
      <c r="L315" s="9">
        <f t="shared" si="56"/>
        <v>-2.7541619427120221</v>
      </c>
      <c r="M315" s="9">
        <f t="shared" si="56"/>
        <v>75.781809728499965</v>
      </c>
      <c r="N315" s="9">
        <f t="shared" si="51"/>
        <v>-1.8470635379166054</v>
      </c>
      <c r="O315" s="9">
        <f t="shared" si="57"/>
        <v>-0.14274914869281033</v>
      </c>
      <c r="P315" s="9">
        <f t="shared" si="57"/>
        <v>3.1902951992219113</v>
      </c>
      <c r="Q315" s="9">
        <f t="shared" si="57"/>
        <v>-27.491637173583172</v>
      </c>
    </row>
    <row r="316" spans="1:17" x14ac:dyDescent="0.35">
      <c r="A316" s="9">
        <v>313</v>
      </c>
      <c r="B316" s="9">
        <f t="shared" si="48"/>
        <v>3.2777283352453503</v>
      </c>
      <c r="C316" s="9">
        <f>'Graficas excel'!$N$3*(COS('Graficas excel'!$N$4*B316+'Graficas excel'!$N$5)+'Graficas excel'!$N$6)*COS(B316)+'Graficas excel'!$N$7</f>
        <v>5.4667981988762167</v>
      </c>
      <c r="D316" s="11">
        <f>'Graficas excel'!$N$3*(COS('Graficas excel'!$N$4*B316+'Graficas excel'!$N$5)+'Graficas excel'!$N$6)*SIN(B316)+'Graficas excel'!$N$8</f>
        <v>23.46807971419231</v>
      </c>
      <c r="E316" s="9">
        <f t="shared" si="52"/>
        <v>2.6838632834822547</v>
      </c>
      <c r="F316" s="9">
        <f>C316/(2*'Graficas excel'!$N$9*COS(E316/2))</f>
        <v>0.60241008043676159</v>
      </c>
      <c r="G316" s="9">
        <f t="shared" si="53"/>
        <v>0.79818675445548115</v>
      </c>
      <c r="H316" s="9">
        <f t="shared" si="54"/>
        <v>1.8485584035060703</v>
      </c>
      <c r="I316" s="9">
        <f t="shared" si="49"/>
        <v>2.2662108434941626</v>
      </c>
      <c r="J316" s="9">
        <f t="shared" si="55"/>
        <v>129.84431681899784</v>
      </c>
      <c r="K316" s="9">
        <f t="shared" si="50"/>
        <v>-0.61651522318503305</v>
      </c>
      <c r="L316" s="9">
        <f t="shared" si="56"/>
        <v>-1.9605766869827055</v>
      </c>
      <c r="M316" s="9">
        <f t="shared" si="56"/>
        <v>78.302539776009183</v>
      </c>
      <c r="N316" s="9">
        <f t="shared" si="51"/>
        <v>-1.8485584035060705</v>
      </c>
      <c r="O316" s="9">
        <f t="shared" si="57"/>
        <v>-0.10934045549061586</v>
      </c>
      <c r="P316" s="9">
        <f t="shared" si="57"/>
        <v>2.9024034479562948</v>
      </c>
      <c r="Q316" s="9">
        <f t="shared" si="57"/>
        <v>-33.835829185117895</v>
      </c>
    </row>
    <row r="317" spans="1:17" x14ac:dyDescent="0.35">
      <c r="A317" s="9">
        <v>314</v>
      </c>
      <c r="B317" s="9">
        <f t="shared" si="48"/>
        <v>3.2882003107573166</v>
      </c>
      <c r="C317" s="9">
        <f>'Graficas excel'!$N$3*(COS('Graficas excel'!$N$4*B317+'Graficas excel'!$N$5)+'Graficas excel'!$N$6)*COS(B317)+'Graficas excel'!$N$7</f>
        <v>5.6273375789621563</v>
      </c>
      <c r="D317" s="11">
        <f>'Graficas excel'!$N$3*(COS('Graficas excel'!$N$4*B317+'Graficas excel'!$N$5)+'Graficas excel'!$N$6)*SIN(B317)+'Graficas excel'!$N$8</f>
        <v>23.411299933146132</v>
      </c>
      <c r="E317" s="9">
        <f t="shared" si="52"/>
        <v>2.6698060082699939</v>
      </c>
      <c r="F317" s="9">
        <f>C317/(2*'Graficas excel'!$N$9*COS(E317/2))</f>
        <v>0.6019530156017826</v>
      </c>
      <c r="G317" s="9">
        <f t="shared" si="53"/>
        <v>0.79853150658438021</v>
      </c>
      <c r="H317" s="9">
        <f t="shared" si="54"/>
        <v>1.8497034140784356</v>
      </c>
      <c r="I317" s="9">
        <f t="shared" si="49"/>
        <v>2.2597547111742147</v>
      </c>
      <c r="J317" s="9">
        <f t="shared" si="55"/>
        <v>129.47440768508682</v>
      </c>
      <c r="K317" s="9">
        <f t="shared" si="50"/>
        <v>-0.63704633424044732</v>
      </c>
      <c r="L317" s="9">
        <f t="shared" si="56"/>
        <v>-1.1405944079235955</v>
      </c>
      <c r="M317" s="9">
        <f t="shared" si="56"/>
        <v>79.698346067011798</v>
      </c>
      <c r="N317" s="9">
        <f t="shared" si="51"/>
        <v>-1.8497034140784354</v>
      </c>
      <c r="O317" s="9">
        <f t="shared" si="57"/>
        <v>-7.8946557657771921E-2</v>
      </c>
      <c r="P317" s="9">
        <f t="shared" si="57"/>
        <v>2.5480754733026765</v>
      </c>
      <c r="Q317" s="9">
        <f t="shared" si="57"/>
        <v>-39.782180367636421</v>
      </c>
    </row>
    <row r="318" spans="1:17" x14ac:dyDescent="0.35">
      <c r="A318" s="9">
        <v>315</v>
      </c>
      <c r="B318" s="9">
        <f t="shared" si="48"/>
        <v>3.2986722862692823</v>
      </c>
      <c r="C318" s="9">
        <f>'Graficas excel'!$N$3*(COS('Graficas excel'!$N$4*B318+'Graficas excel'!$N$5)+'Graficas excel'!$N$6)*COS(B318)+'Graficas excel'!$N$7</f>
        <v>5.7898751136554854</v>
      </c>
      <c r="D318" s="11">
        <f>'Graficas excel'!$N$3*(COS('Graficas excel'!$N$4*B318+'Graficas excel'!$N$5)+'Graficas excel'!$N$6)*SIN(B318)+'Graficas excel'!$N$8</f>
        <v>23.358028405206319</v>
      </c>
      <c r="E318" s="9">
        <f t="shared" si="52"/>
        <v>2.6556370146271404</v>
      </c>
      <c r="F318" s="9">
        <f>C318/(2*'Graficas excel'!$N$9*COS(E318/2))</f>
        <v>0.60162288063731839</v>
      </c>
      <c r="G318" s="9">
        <f t="shared" si="53"/>
        <v>0.79878026358545873</v>
      </c>
      <c r="H318" s="9">
        <f t="shared" si="54"/>
        <v>1.8505301404969816</v>
      </c>
      <c r="I318" s="9">
        <f t="shared" si="49"/>
        <v>2.253083577562061</v>
      </c>
      <c r="J318" s="9">
        <f t="shared" si="55"/>
        <v>129.09217988454256</v>
      </c>
      <c r="K318" s="9">
        <f t="shared" si="50"/>
        <v>-0.64899061094930854</v>
      </c>
      <c r="L318" s="9">
        <f t="shared" si="56"/>
        <v>-0.30599527956565808</v>
      </c>
      <c r="M318" s="9">
        <f t="shared" si="56"/>
        <v>79.952915174255736</v>
      </c>
      <c r="N318" s="9">
        <f t="shared" si="51"/>
        <v>-1.8505301404969816</v>
      </c>
      <c r="O318" s="9">
        <f t="shared" si="57"/>
        <v>-5.226317369870518E-2</v>
      </c>
      <c r="P318" s="9">
        <f t="shared" si="57"/>
        <v>2.1314774546801742</v>
      </c>
      <c r="Q318" s="9">
        <f t="shared" si="57"/>
        <v>-45.166398742571396</v>
      </c>
    </row>
    <row r="319" spans="1:17" x14ac:dyDescent="0.35">
      <c r="A319" s="9">
        <v>316</v>
      </c>
      <c r="B319" s="9">
        <f t="shared" si="48"/>
        <v>3.3091442617812485</v>
      </c>
      <c r="C319" s="9">
        <f>'Graficas excel'!$N$3*(COS('Graficas excel'!$N$4*B319+'Graficas excel'!$N$5)+'Graficas excel'!$N$6)*COS(B319)+'Graficas excel'!$N$7</f>
        <v>5.9527033191780507</v>
      </c>
      <c r="D319" s="11">
        <f>'Graficas excel'!$N$3*(COS('Graficas excel'!$N$4*B319+'Graficas excel'!$N$5)+'Graficas excel'!$N$6)*SIN(B319)+'Graficas excel'!$N$8</f>
        <v>23.308038986962803</v>
      </c>
      <c r="E319" s="9">
        <f t="shared" si="52"/>
        <v>2.641497288381276</v>
      </c>
      <c r="F319" s="9">
        <f>C319/(2*'Graficas excel'!$N$9*COS(E319/2))</f>
        <v>0.60140427242409644</v>
      </c>
      <c r="G319" s="9">
        <f t="shared" si="53"/>
        <v>0.7989448673782461</v>
      </c>
      <c r="H319" s="9">
        <f t="shared" si="54"/>
        <v>1.8510774391721321</v>
      </c>
      <c r="I319" s="9">
        <f t="shared" si="49"/>
        <v>2.246287363776704</v>
      </c>
      <c r="J319" s="9">
        <f t="shared" si="55"/>
        <v>128.70278551797298</v>
      </c>
      <c r="K319" s="9">
        <f t="shared" si="50"/>
        <v>-0.6521949860236973</v>
      </c>
      <c r="L319" s="9">
        <f t="shared" si="56"/>
        <v>0.53126969024944093</v>
      </c>
      <c r="M319" s="9">
        <f t="shared" si="56"/>
        <v>79.076308409068915</v>
      </c>
      <c r="N319" s="9">
        <f t="shared" si="51"/>
        <v>-1.8510774391721321</v>
      </c>
      <c r="O319" s="9">
        <f t="shared" si="57"/>
        <v>-2.9942393988986824E-2</v>
      </c>
      <c r="P319" s="9">
        <f t="shared" si="57"/>
        <v>1.6584960330842757</v>
      </c>
      <c r="Q319" s="9">
        <f t="shared" si="57"/>
        <v>-49.8361995921546</v>
      </c>
    </row>
    <row r="320" spans="1:17" x14ac:dyDescent="0.35">
      <c r="A320" s="9">
        <v>317</v>
      </c>
      <c r="B320" s="9">
        <f t="shared" si="48"/>
        <v>3.3196162372932143</v>
      </c>
      <c r="C320" s="9">
        <f>'Graficas excel'!$N$3*(COS('Graficas excel'!$N$4*B320+'Graficas excel'!$N$5)+'Graficas excel'!$N$6)*COS(B320)+'Graficas excel'!$N$7</f>
        <v>6.1141256903290415</v>
      </c>
      <c r="D320" s="11">
        <f>'Graficas excel'!$N$3*(COS('Graficas excel'!$N$4*B320+'Graficas excel'!$N$5)+'Graficas excel'!$N$6)*SIN(B320)+'Graficas excel'!$N$8</f>
        <v>23.261035657822731</v>
      </c>
      <c r="E320" s="9">
        <f t="shared" si="52"/>
        <v>2.6275241925193193</v>
      </c>
      <c r="F320" s="9">
        <f>C320/(2*'Graficas excel'!$N$9*COS(E320/2))</f>
        <v>0.60127900804849033</v>
      </c>
      <c r="G320" s="9">
        <f t="shared" si="53"/>
        <v>0.79903914452310998</v>
      </c>
      <c r="H320" s="9">
        <f t="shared" si="54"/>
        <v>1.8513909951887544</v>
      </c>
      <c r="I320" s="9">
        <f t="shared" si="49"/>
        <v>2.2394575938540369</v>
      </c>
      <c r="J320" s="9">
        <f t="shared" si="55"/>
        <v>128.31146852635877</v>
      </c>
      <c r="K320" s="9">
        <f t="shared" si="50"/>
        <v>-0.6466315428371554</v>
      </c>
      <c r="L320" s="9">
        <f t="shared" si="56"/>
        <v>1.3593548554858799</v>
      </c>
      <c r="M320" s="9">
        <f t="shared" si="56"/>
        <v>77.102687070950068</v>
      </c>
      <c r="N320" s="9">
        <f t="shared" si="51"/>
        <v>-1.8513909951887544</v>
      </c>
      <c r="O320" s="9">
        <f t="shared" si="57"/>
        <v>-1.2574664143835575E-2</v>
      </c>
      <c r="P320" s="9">
        <f t="shared" si="57"/>
        <v>1.136612571345784</v>
      </c>
      <c r="Q320" s="9">
        <f t="shared" si="57"/>
        <v>-53.656532185282039</v>
      </c>
    </row>
    <row r="321" spans="1:17" x14ac:dyDescent="0.35">
      <c r="A321" s="9">
        <v>318</v>
      </c>
      <c r="B321" s="9">
        <f t="shared" si="48"/>
        <v>3.3300882128051805</v>
      </c>
      <c r="C321" s="9">
        <f>'Graficas excel'!$N$3*(COS('Graficas excel'!$N$4*B321+'Graficas excel'!$N$5)+'Graficas excel'!$N$6)*COS(B321)+'Graficas excel'!$N$7</f>
        <v>6.2724765122767607</v>
      </c>
      <c r="D321" s="11">
        <f>'Graficas excel'!$N$3*(COS('Graficas excel'!$N$4*B321+'Graficas excel'!$N$5)+'Graficas excel'!$N$6)*SIN(B321)+'Graficas excel'!$N$8</f>
        <v>23.21665625905176</v>
      </c>
      <c r="E321" s="9">
        <f t="shared" si="52"/>
        <v>2.613849491580623</v>
      </c>
      <c r="F321" s="9">
        <f>C321/(2*'Graficas excel'!$N$9*COS(E321/2))</f>
        <v>0.6012263973787404</v>
      </c>
      <c r="G321" s="9">
        <f t="shared" si="53"/>
        <v>0.79907873147455311</v>
      </c>
      <c r="H321" s="9">
        <f t="shared" si="54"/>
        <v>1.8515226767637398</v>
      </c>
      <c r="I321" s="9">
        <f t="shared" si="49"/>
        <v>2.2326860841721814</v>
      </c>
      <c r="J321" s="9">
        <f t="shared" si="55"/>
        <v>127.92348960065647</v>
      </c>
      <c r="K321" s="9">
        <f t="shared" si="50"/>
        <v>-0.63239641207843522</v>
      </c>
      <c r="L321" s="9">
        <f t="shared" si="56"/>
        <v>2.1667723063996447</v>
      </c>
      <c r="M321" s="9">
        <f t="shared" si="56"/>
        <v>74.087099958185405</v>
      </c>
      <c r="N321" s="9">
        <f t="shared" si="51"/>
        <v>-1.8515226767637398</v>
      </c>
      <c r="O321" s="9">
        <f t="shared" si="57"/>
        <v>-6.7208513010984347E-4</v>
      </c>
      <c r="P321" s="9">
        <f t="shared" si="57"/>
        <v>0.57472268024449624</v>
      </c>
      <c r="Q321" s="9">
        <f t="shared" si="57"/>
        <v>-56.514029753341127</v>
      </c>
    </row>
    <row r="322" spans="1:17" x14ac:dyDescent="0.35">
      <c r="A322" s="9">
        <v>319</v>
      </c>
      <c r="B322" s="9">
        <f t="shared" si="48"/>
        <v>3.3405601883171463</v>
      </c>
      <c r="C322" s="9">
        <f>'Graficas excel'!$N$3*(COS('Graficas excel'!$N$4*B322+'Graficas excel'!$N$5)+'Graficas excel'!$N$6)*COS(B322)+'Graficas excel'!$N$7</f>
        <v>6.4261402472910563</v>
      </c>
      <c r="D322" s="11">
        <f>'Graficas excel'!$N$3*(COS('Graficas excel'!$N$4*B322+'Graficas excel'!$N$5)+'Graficas excel'!$N$6)*SIN(B322)+'Graficas excel'!$N$8</f>
        <v>23.174477360565824</v>
      </c>
      <c r="E322" s="9">
        <f t="shared" si="52"/>
        <v>2.6005975740393175</v>
      </c>
      <c r="F322" s="9">
        <f>C322/(2*'Graficas excel'!$N$9*COS(E322/2))</f>
        <v>0.60122358539337917</v>
      </c>
      <c r="G322" s="9">
        <f t="shared" si="53"/>
        <v>0.79908084720304129</v>
      </c>
      <c r="H322" s="9">
        <f t="shared" si="54"/>
        <v>1.8515297148227643</v>
      </c>
      <c r="I322" s="9">
        <f t="shared" si="49"/>
        <v>2.2260636444310409</v>
      </c>
      <c r="J322" s="9">
        <f t="shared" si="55"/>
        <v>127.54405175340941</v>
      </c>
      <c r="K322" s="9">
        <f t="shared" si="50"/>
        <v>-0.6097060255458121</v>
      </c>
      <c r="L322" s="9">
        <f t="shared" si="56"/>
        <v>2.9426106029143377</v>
      </c>
      <c r="M322" s="9">
        <f t="shared" si="56"/>
        <v>70.101699079232716</v>
      </c>
      <c r="N322" s="9">
        <f t="shared" si="51"/>
        <v>-1.8515297148227643</v>
      </c>
      <c r="O322" s="9">
        <f t="shared" si="57"/>
        <v>5.3463967035819737E-3</v>
      </c>
      <c r="P322" s="9">
        <f t="shared" si="57"/>
        <v>-1.709085541500862E-2</v>
      </c>
      <c r="Q322" s="9">
        <f t="shared" si="57"/>
        <v>-58.320536901923006</v>
      </c>
    </row>
    <row r="323" spans="1:17" x14ac:dyDescent="0.35">
      <c r="A323" s="9">
        <v>320</v>
      </c>
      <c r="B323" s="9">
        <f t="shared" ref="B323:B386" si="58">A323*$B$1</f>
        <v>3.3510321638291125</v>
      </c>
      <c r="C323" s="9">
        <f>'Graficas excel'!$N$3*(COS('Graficas excel'!$N$4*B323+'Graficas excel'!$N$5)+'Graficas excel'!$N$6)*COS(B323)+'Graficas excel'!$N$7</f>
        <v>6.5735702631788921</v>
      </c>
      <c r="D323" s="11">
        <f>'Graficas excel'!$N$3*(COS('Graficas excel'!$N$4*B323+'Graficas excel'!$N$5)+'Graficas excel'!$N$6)*SIN(B323)+'Graficas excel'!$N$8</f>
        <v>23.134020191327323</v>
      </c>
      <c r="E323" s="9">
        <f t="shared" si="52"/>
        <v>2.5878839082366469</v>
      </c>
      <c r="F323" s="9">
        <f>C323/(2*'Graficas excel'!$N$9*COS(E323/2))</f>
        <v>0.60124595436148787</v>
      </c>
      <c r="G323" s="9">
        <f t="shared" si="53"/>
        <v>0.79906401643669556</v>
      </c>
      <c r="H323" s="9">
        <f t="shared" si="54"/>
        <v>1.8514737274874076</v>
      </c>
      <c r="I323" s="9">
        <f t="shared" ref="I323:I386" si="59">(E323+H323)/2</f>
        <v>2.219678817862027</v>
      </c>
      <c r="J323" s="9">
        <f t="shared" si="55"/>
        <v>127.17822813808192</v>
      </c>
      <c r="K323" s="9">
        <f t="shared" ref="K323:K386" si="60">(I324-I323)/$B$1</f>
        <v>-0.57889107937084172</v>
      </c>
      <c r="L323" s="9">
        <f t="shared" si="56"/>
        <v>3.6767138790192706</v>
      </c>
      <c r="M323" s="9">
        <f t="shared" si="56"/>
        <v>65.231750900155575</v>
      </c>
      <c r="N323" s="9">
        <f t="shared" ref="N323:N386" si="61">E323-2*I323</f>
        <v>-1.8514737274874071</v>
      </c>
      <c r="O323" s="9">
        <f t="shared" si="57"/>
        <v>5.1674216841974523E-3</v>
      </c>
      <c r="P323" s="9">
        <f t="shared" si="57"/>
        <v>-0.62782208969665443</v>
      </c>
      <c r="Q323" s="9">
        <f t="shared" si="57"/>
        <v>-59.015631291608067</v>
      </c>
    </row>
    <row r="324" spans="1:17" x14ac:dyDescent="0.35">
      <c r="A324" s="9">
        <v>321</v>
      </c>
      <c r="B324" s="9">
        <f t="shared" si="58"/>
        <v>3.3615041393410783</v>
      </c>
      <c r="C324" s="9">
        <f>'Graficas excel'!$N$3*(COS('Graficas excel'!$N$4*B324+'Graficas excel'!$N$5)+'Graficas excel'!$N$6)*COS(B324)+'Graficas excel'!$N$7</f>
        <v>6.7133066788407652</v>
      </c>
      <c r="D324" s="11">
        <f>'Graficas excel'!$N$3*(COS('Graficas excel'!$N$4*B324+'Graficas excel'!$N$5)+'Graficas excel'!$N$6)*SIN(B324)+'Graficas excel'!$N$8</f>
        <v>23.09475755286828</v>
      </c>
      <c r="E324" s="9">
        <f t="shared" ref="E324:E387" si="62">ATAN2(C324,D324)*2</f>
        <v>2.5758137549354498</v>
      </c>
      <c r="F324" s="9">
        <f>C324/(2*'Graficas excel'!$N$9*COS(E324/2))</f>
        <v>0.60126757406225462</v>
      </c>
      <c r="G324" s="9">
        <f t="shared" ref="G324:G387" si="63">(1-F324^2)^(1/2)</f>
        <v>0.79904774849898119</v>
      </c>
      <c r="H324" s="9">
        <f t="shared" ref="H324:H387" si="64">ATAN2(F324,G324)*2</f>
        <v>1.8514196143740702</v>
      </c>
      <c r="I324" s="9">
        <f t="shared" si="59"/>
        <v>2.21361668465476</v>
      </c>
      <c r="J324" s="9">
        <f t="shared" ref="J324:J387" si="65">DEGREES(I324)</f>
        <v>126.83089349045942</v>
      </c>
      <c r="K324" s="9">
        <f t="shared" si="60"/>
        <v>-0.54038862166524648</v>
      </c>
      <c r="L324" s="9">
        <f t="shared" ref="L324:M387" si="66">(K325-K324)/$B$1</f>
        <v>4.3598191770483643</v>
      </c>
      <c r="M324" s="9">
        <f t="shared" si="66"/>
        <v>59.571768138973511</v>
      </c>
      <c r="N324" s="9">
        <f t="shared" si="61"/>
        <v>-1.8514196143740702</v>
      </c>
      <c r="O324" s="9">
        <f t="shared" ref="O324:Q387" si="67">(N325-N324)/$B$1</f>
        <v>-1.4071158649772196E-3</v>
      </c>
      <c r="P324" s="9">
        <f t="shared" si="67"/>
        <v>-1.2458323354055871</v>
      </c>
      <c r="Q324" s="9">
        <f t="shared" si="67"/>
        <v>-58.568111801229421</v>
      </c>
    </row>
    <row r="325" spans="1:17" x14ac:dyDescent="0.35">
      <c r="A325" s="9">
        <v>322</v>
      </c>
      <c r="B325" s="9">
        <f t="shared" si="58"/>
        <v>3.3719761148530445</v>
      </c>
      <c r="C325" s="9">
        <f>'Graficas excel'!$N$3*(COS('Graficas excel'!$N$4*B325+'Graficas excel'!$N$5)+'Graficas excel'!$N$6)*COS(B325)+'Graficas excel'!$N$7</f>
        <v>6.8439931137877839</v>
      </c>
      <c r="D325" s="11">
        <f>'Graficas excel'!$N$3*(COS('Graficas excel'!$N$4*B325+'Graficas excel'!$N$5)+'Graficas excel'!$N$6)*SIN(B325)+'Graficas excel'!$N$8</f>
        <v>23.056121620214601</v>
      </c>
      <c r="E325" s="9">
        <f t="shared" si="62"/>
        <v>2.5644811468265223</v>
      </c>
      <c r="F325" s="9">
        <f>C325/(2*'Graficas excel'!$N$9*COS(E325/2))</f>
        <v>0.60126168694863114</v>
      </c>
      <c r="G325" s="9">
        <f t="shared" si="63"/>
        <v>0.79905217840118947</v>
      </c>
      <c r="H325" s="9">
        <f t="shared" si="64"/>
        <v>1.8514343496569505</v>
      </c>
      <c r="I325" s="9">
        <f t="shared" si="59"/>
        <v>2.2079577482417365</v>
      </c>
      <c r="J325" s="9">
        <f t="shared" si="65"/>
        <v>126.50666031746026</v>
      </c>
      <c r="K325" s="9">
        <f t="shared" si="60"/>
        <v>-0.49473270200659636</v>
      </c>
      <c r="L325" s="9">
        <f t="shared" si="66"/>
        <v>4.9836532742042099</v>
      </c>
      <c r="M325" s="9">
        <f t="shared" si="66"/>
        <v>53.222013407455293</v>
      </c>
      <c r="N325" s="9">
        <f t="shared" si="61"/>
        <v>-1.8514343496569508</v>
      </c>
      <c r="O325" s="9">
        <f t="shared" si="67"/>
        <v>-1.4453441573359909E-2</v>
      </c>
      <c r="P325" s="9">
        <f t="shared" si="67"/>
        <v>-1.8591561679701472</v>
      </c>
      <c r="Q325" s="9">
        <f t="shared" si="67"/>
        <v>-56.97646916635599</v>
      </c>
    </row>
    <row r="326" spans="1:17" x14ac:dyDescent="0.35">
      <c r="A326" s="9">
        <v>323</v>
      </c>
      <c r="B326" s="9">
        <f t="shared" si="58"/>
        <v>3.3824480903650103</v>
      </c>
      <c r="C326" s="9">
        <f>'Graficas excel'!$N$3*(COS('Graficas excel'!$N$4*B326+'Graficas excel'!$N$5)+'Graficas excel'!$N$6)*COS(B326)+'Graficas excel'!$N$7</f>
        <v>6.9643921424991539</v>
      </c>
      <c r="D326" s="11">
        <f>'Graficas excel'!$N$3*(COS('Graficas excel'!$N$4*B326+'Graficas excel'!$N$5)+'Graficas excel'!$N$6)*SIN(B326)+'Graficas excel'!$N$8</f>
        <v>23.017512520542383</v>
      </c>
      <c r="E326" s="9">
        <f t="shared" si="62"/>
        <v>2.5539681332595388</v>
      </c>
      <c r="F326" s="9">
        <f>C326/(2*'Graficas excel'!$N$9*COS(E326/2))</f>
        <v>0.60120121452172171</v>
      </c>
      <c r="G326" s="9">
        <f t="shared" si="63"/>
        <v>0.7990976784208591</v>
      </c>
      <c r="H326" s="9">
        <f t="shared" si="64"/>
        <v>1.8515857057431708</v>
      </c>
      <c r="I326" s="9">
        <f t="shared" si="59"/>
        <v>2.2027769195013547</v>
      </c>
      <c r="J326" s="9">
        <f t="shared" si="65"/>
        <v>126.2098206962563</v>
      </c>
      <c r="K326" s="9">
        <f t="shared" si="60"/>
        <v>-0.44254400695900081</v>
      </c>
      <c r="L326" s="9">
        <f t="shared" si="66"/>
        <v>5.5409928953046066</v>
      </c>
      <c r="M326" s="9">
        <f t="shared" si="66"/>
        <v>46.285535731456356</v>
      </c>
      <c r="N326" s="9">
        <f t="shared" si="61"/>
        <v>-1.8515857057431706</v>
      </c>
      <c r="O326" s="9">
        <f t="shared" si="67"/>
        <v>-3.3922479437263793E-2</v>
      </c>
      <c r="P326" s="9">
        <f t="shared" si="67"/>
        <v>-2.4558123578385116</v>
      </c>
      <c r="Q326" s="9">
        <f t="shared" si="67"/>
        <v>-54.268385798942688</v>
      </c>
    </row>
    <row r="327" spans="1:17" x14ac:dyDescent="0.35">
      <c r="A327" s="9">
        <v>324</v>
      </c>
      <c r="B327" s="9">
        <f t="shared" si="58"/>
        <v>3.3929200658769765</v>
      </c>
      <c r="C327" s="9">
        <f>'Graficas excel'!$N$3*(COS('Graficas excel'!$N$4*B327+'Graficas excel'!$N$5)+'Graficas excel'!$N$6)*COS(B327)+'Graficas excel'!$N$7</f>
        <v>7.0733992709759583</v>
      </c>
      <c r="D327" s="11">
        <f>'Graficas excel'!$N$3*(COS('Graficas excel'!$N$4*B327+'Graficas excel'!$N$5)+'Graficas excel'!$N$6)*SIN(B327)+'Graficas excel'!$N$8</f>
        <v>22.978307567463073</v>
      </c>
      <c r="E327" s="9">
        <f t="shared" si="62"/>
        <v>2.5443442778778826</v>
      </c>
      <c r="F327" s="9">
        <f>C327/(2*'Graficas excel'!$N$9*COS(E327/2))</f>
        <v>0.60105927115779012</v>
      </c>
      <c r="G327" s="9">
        <f t="shared" si="63"/>
        <v>0.79920444978445038</v>
      </c>
      <c r="H327" s="9">
        <f t="shared" si="64"/>
        <v>1.851940941117143</v>
      </c>
      <c r="I327" s="9">
        <f t="shared" si="59"/>
        <v>2.1981426094975127</v>
      </c>
      <c r="J327" s="9">
        <f t="shared" si="65"/>
        <v>125.94429429208091</v>
      </c>
      <c r="K327" s="9">
        <f t="shared" si="60"/>
        <v>-0.38451886504739352</v>
      </c>
      <c r="L327" s="9">
        <f t="shared" si="66"/>
        <v>6.0256938920426437</v>
      </c>
      <c r="M327" s="9">
        <f t="shared" si="66"/>
        <v>38.865810129749548</v>
      </c>
      <c r="N327" s="9">
        <f t="shared" si="61"/>
        <v>-1.8519409411171428</v>
      </c>
      <c r="O327" s="9">
        <f t="shared" si="67"/>
        <v>-5.9639686310532111E-2</v>
      </c>
      <c r="P327" s="9">
        <f t="shared" si="67"/>
        <v>-3.0241095649989616</v>
      </c>
      <c r="Q327" s="9">
        <f t="shared" si="67"/>
        <v>-50.499332514057215</v>
      </c>
    </row>
    <row r="328" spans="1:17" x14ac:dyDescent="0.35">
      <c r="A328" s="9">
        <v>325</v>
      </c>
      <c r="B328" s="9">
        <f t="shared" si="58"/>
        <v>3.4033920413889422</v>
      </c>
      <c r="C328" s="9">
        <f>'Graficas excel'!$N$3*(COS('Graficas excel'!$N$4*B328+'Graficas excel'!$N$5)+'Graficas excel'!$N$6)*COS(B328)+'Graficas excel'!$N$7</f>
        <v>7.1700552715469952</v>
      </c>
      <c r="D328" s="11">
        <f>'Graficas excel'!$N$3*(COS('Graficas excel'!$N$4*B328+'Graficas excel'!$N$5)+'Graficas excel'!$N$6)*SIN(B328)+'Graficas excel'!$N$8</f>
        <v>22.937871018092938</v>
      </c>
      <c r="E328" s="9">
        <f t="shared" si="62"/>
        <v>2.5356663882659669</v>
      </c>
      <c r="F328" s="9">
        <f>C328/(2*'Graficas excel'!$N$9*COS(E328/2))</f>
        <v>0.60080967215068748</v>
      </c>
      <c r="G328" s="9">
        <f t="shared" si="63"/>
        <v>0.79939210519630688</v>
      </c>
      <c r="H328" s="9">
        <f t="shared" si="64"/>
        <v>1.8525654864517285</v>
      </c>
      <c r="I328" s="9">
        <f t="shared" si="59"/>
        <v>2.1941159373588475</v>
      </c>
      <c r="J328" s="9">
        <f t="shared" si="65"/>
        <v>125.71358297305247</v>
      </c>
      <c r="K328" s="9">
        <f t="shared" si="60"/>
        <v>-0.32141794616732</v>
      </c>
      <c r="L328" s="9">
        <f t="shared" si="66"/>
        <v>6.4326957039741002</v>
      </c>
      <c r="M328" s="9">
        <f t="shared" si="66"/>
        <v>31.064971110722478</v>
      </c>
      <c r="N328" s="9">
        <f t="shared" si="61"/>
        <v>-1.852565486451728</v>
      </c>
      <c r="O328" s="9">
        <f t="shared" si="67"/>
        <v>-9.1308087620703318E-2</v>
      </c>
      <c r="P328" s="9">
        <f t="shared" si="67"/>
        <v>-3.5529373384567959</v>
      </c>
      <c r="Q328" s="9">
        <f t="shared" si="67"/>
        <v>-45.75034336253367</v>
      </c>
    </row>
    <row r="329" spans="1:17" x14ac:dyDescent="0.35">
      <c r="A329" s="9">
        <v>326</v>
      </c>
      <c r="B329" s="9">
        <f t="shared" si="58"/>
        <v>3.4138640169009085</v>
      </c>
      <c r="C329" s="9">
        <f>'Graficas excel'!$N$3*(COS('Graficas excel'!$N$4*B329+'Graficas excel'!$N$5)+'Graficas excel'!$N$6)*COS(B329)+'Graficas excel'!$N$7</f>
        <v>7.2535567326664028</v>
      </c>
      <c r="D329" s="11">
        <f>'Graficas excel'!$N$3*(COS('Graficas excel'!$N$4*B329+'Graficas excel'!$N$5)+'Graficas excel'!$N$6)*SIN(B329)+'Graficas excel'!$N$8</f>
        <v>22.895564211174545</v>
      </c>
      <c r="E329" s="9">
        <f t="shared" si="62"/>
        <v>2.5279784504856173</v>
      </c>
      <c r="F329" s="9">
        <f>C329/(2*'Graficas excel'!$N$9*COS(E329/2))</f>
        <v>0.60042742370645141</v>
      </c>
      <c r="G329" s="9">
        <f t="shared" si="63"/>
        <v>0.79967925373941862</v>
      </c>
      <c r="H329" s="9">
        <f t="shared" si="64"/>
        <v>1.8535216625093365</v>
      </c>
      <c r="I329" s="9">
        <f t="shared" si="59"/>
        <v>2.1907500564974769</v>
      </c>
      <c r="J329" s="9">
        <f t="shared" si="65"/>
        <v>125.52073220535208</v>
      </c>
      <c r="K329" s="9">
        <f t="shared" si="60"/>
        <v>-0.25405491427937449</v>
      </c>
      <c r="L329" s="9">
        <f t="shared" si="66"/>
        <v>6.7580073207255165</v>
      </c>
      <c r="M329" s="9">
        <f t="shared" si="66"/>
        <v>22.982572352110225</v>
      </c>
      <c r="N329" s="9">
        <f t="shared" si="61"/>
        <v>-1.8535216625093365</v>
      </c>
      <c r="O329" s="9">
        <f t="shared" si="67"/>
        <v>-0.12851436042457245</v>
      </c>
      <c r="P329" s="9">
        <f t="shared" si="67"/>
        <v>-4.0320338138132836</v>
      </c>
      <c r="Q329" s="9">
        <f t="shared" si="67"/>
        <v>-40.125061364266102</v>
      </c>
    </row>
    <row r="330" spans="1:17" x14ac:dyDescent="0.35">
      <c r="A330" s="9">
        <v>327</v>
      </c>
      <c r="B330" s="9">
        <f t="shared" si="58"/>
        <v>3.4243359924128742</v>
      </c>
      <c r="C330" s="9">
        <f>'Graficas excel'!$N$3*(COS('Graficas excel'!$N$4*B330+'Graficas excel'!$N$5)+'Graficas excel'!$N$6)*COS(B330)+'Graficas excel'!$N$7</f>
        <v>7.3232647028457274</v>
      </c>
      <c r="D330" s="11">
        <f>'Graficas excel'!$N$3*(COS('Graficas excel'!$N$4*B330+'Graficas excel'!$N$5)+'Graficas excel'!$N$6)*SIN(B330)+'Graficas excel'!$N$8</f>
        <v>22.850755937618651</v>
      </c>
      <c r="E330" s="9">
        <f t="shared" si="62"/>
        <v>2.5213117375682588</v>
      </c>
      <c r="F330" s="9">
        <f>C330/(2*'Graficas excel'!$N$9*COS(E330/2))</f>
        <v>0.59988918394804402</v>
      </c>
      <c r="G330" s="9">
        <f t="shared" si="63"/>
        <v>0.80008310004783245</v>
      </c>
      <c r="H330" s="9">
        <f t="shared" si="64"/>
        <v>1.8548674617446388</v>
      </c>
      <c r="I330" s="9">
        <f t="shared" si="59"/>
        <v>2.1880895996564487</v>
      </c>
      <c r="J330" s="9">
        <f t="shared" si="65"/>
        <v>125.36829925678445</v>
      </c>
      <c r="K330" s="9">
        <f t="shared" si="60"/>
        <v>-0.18328522710705009</v>
      </c>
      <c r="L330" s="9">
        <f t="shared" si="66"/>
        <v>6.998680255598801</v>
      </c>
      <c r="M330" s="9">
        <f t="shared" si="66"/>
        <v>14.714770411123656</v>
      </c>
      <c r="N330" s="9">
        <f t="shared" si="61"/>
        <v>-1.8548674617446386</v>
      </c>
      <c r="O330" s="9">
        <f t="shared" si="67"/>
        <v>-0.17073771978624394</v>
      </c>
      <c r="P330" s="9">
        <f t="shared" si="67"/>
        <v>-4.4522224738360103</v>
      </c>
      <c r="Q330" s="9">
        <f t="shared" si="67"/>
        <v>-33.746160138290286</v>
      </c>
    </row>
    <row r="331" spans="1:17" x14ac:dyDescent="0.35">
      <c r="A331" s="9">
        <v>328</v>
      </c>
      <c r="B331" s="9">
        <f t="shared" si="58"/>
        <v>3.43480796792484</v>
      </c>
      <c r="C331" s="9">
        <f>'Graficas excel'!$N$3*(COS('Graficas excel'!$N$4*B331+'Graficas excel'!$N$5)+'Graficas excel'!$N$6)*COS(B331)+'Graficas excel'!$N$7</f>
        <v>7.3787113317000639</v>
      </c>
      <c r="D331" s="11">
        <f>'Graficas excel'!$N$3*(COS('Graficas excel'!$N$4*B331+'Graficas excel'!$N$5)+'Graficas excel'!$N$6)*SIN(B331)+'Graficas excel'!$N$8</f>
        <v>22.802832890032203</v>
      </c>
      <c r="E331" s="9">
        <f t="shared" si="62"/>
        <v>2.515685059527748</v>
      </c>
      <c r="F331" s="9">
        <f>C331/(2*'Graficas excel'!$N$9*COS(E331/2))</f>
        <v>0.59917368554915551</v>
      </c>
      <c r="G331" s="9">
        <f t="shared" si="63"/>
        <v>0.80061906956144979</v>
      </c>
      <c r="H331" s="9">
        <f t="shared" si="64"/>
        <v>1.8566554229652095</v>
      </c>
      <c r="I331" s="9">
        <f t="shared" si="59"/>
        <v>2.1861702412464785</v>
      </c>
      <c r="J331" s="9">
        <f t="shared" si="65"/>
        <v>125.25832812052022</v>
      </c>
      <c r="K331" s="9">
        <f t="shared" si="60"/>
        <v>-0.10999521885433966</v>
      </c>
      <c r="L331" s="9">
        <f t="shared" si="66"/>
        <v>7.1527729710082895</v>
      </c>
      <c r="M331" s="9">
        <f t="shared" si="66"/>
        <v>6.3538198780590118</v>
      </c>
      <c r="N331" s="9">
        <f t="shared" si="61"/>
        <v>-1.856655422965209</v>
      </c>
      <c r="O331" s="9">
        <f t="shared" si="67"/>
        <v>-0.21736128450607922</v>
      </c>
      <c r="P331" s="9">
        <f t="shared" si="67"/>
        <v>-4.8056114364270686</v>
      </c>
      <c r="Q331" s="9">
        <f t="shared" si="67"/>
        <v>-26.751261668731374</v>
      </c>
    </row>
    <row r="332" spans="1:17" x14ac:dyDescent="0.35">
      <c r="A332" s="9">
        <v>329</v>
      </c>
      <c r="B332" s="9">
        <f t="shared" si="58"/>
        <v>3.4452799434368062</v>
      </c>
      <c r="C332" s="9">
        <f>'Graficas excel'!$N$3*(COS('Graficas excel'!$N$4*B332+'Graficas excel'!$N$5)+'Graficas excel'!$N$6)*COS(B332)+'Graficas excel'!$N$7</f>
        <v>7.4196044360543407</v>
      </c>
      <c r="D332" s="11">
        <f>'Graficas excel'!$N$3*(COS('Graficas excel'!$N$4*B332+'Graficas excel'!$N$5)+'Graficas excel'!$N$6)*SIN(B332)+'Graficas excel'!$N$8</f>
        <v>22.751210035170722</v>
      </c>
      <c r="E332" s="9">
        <f t="shared" si="62"/>
        <v>2.5111051230025989</v>
      </c>
      <c r="F332" s="9">
        <f>C332/(2*'Graficas excel'!$N$9*COS(E332/2))</f>
        <v>0.59826211231573168</v>
      </c>
      <c r="G332" s="9">
        <f t="shared" si="63"/>
        <v>0.8013004710890409</v>
      </c>
      <c r="H332" s="9">
        <f t="shared" si="64"/>
        <v>1.8589316250138066</v>
      </c>
      <c r="I332" s="9">
        <f t="shared" si="59"/>
        <v>2.1850183740082025</v>
      </c>
      <c r="J332" s="9">
        <f t="shared" si="65"/>
        <v>125.19233098920762</v>
      </c>
      <c r="K332" s="9">
        <f t="shared" si="60"/>
        <v>-3.5091555459288729E-2</v>
      </c>
      <c r="L332" s="9">
        <f t="shared" si="66"/>
        <v>7.2193100171787661</v>
      </c>
      <c r="M332" s="9">
        <f t="shared" si="66"/>
        <v>-2.0122232659108645</v>
      </c>
      <c r="N332" s="9">
        <f t="shared" si="61"/>
        <v>-1.8589316250138062</v>
      </c>
      <c r="O332" s="9">
        <f t="shared" si="67"/>
        <v>-0.26768552978836713</v>
      </c>
      <c r="P332" s="9">
        <f t="shared" si="67"/>
        <v>-5.0857499935362176</v>
      </c>
      <c r="Q332" s="9">
        <f t="shared" si="67"/>
        <v>-19.288488494938477</v>
      </c>
    </row>
    <row r="333" spans="1:17" x14ac:dyDescent="0.35">
      <c r="A333" s="9">
        <v>330</v>
      </c>
      <c r="B333" s="9">
        <f t="shared" si="58"/>
        <v>3.455751918948772</v>
      </c>
      <c r="C333" s="9">
        <f>'Graficas excel'!$N$3*(COS('Graficas excel'!$N$4*B333+'Graficas excel'!$N$5)+'Graficas excel'!$N$6)*COS(B333)+'Graficas excel'!$N$7</f>
        <v>7.4458299448363023</v>
      </c>
      <c r="D333" s="11">
        <f>'Graficas excel'!$N$3*(COS('Graficas excel'!$N$4*B333+'Graficas excel'!$N$5)+'Graficas excel'!$N$6)*SIN(B333)+'Graficas excel'!$N$8</f>
        <v>22.69534075285031</v>
      </c>
      <c r="E333" s="9">
        <f t="shared" si="62"/>
        <v>2.5075669708708546</v>
      </c>
      <c r="F333" s="9">
        <f>C333/(2*'Graficas excel'!$N$9*COS(E333/2))</f>
        <v>0.59713842378432724</v>
      </c>
      <c r="G333" s="9">
        <f t="shared" si="63"/>
        <v>0.80213820681997761</v>
      </c>
      <c r="H333" s="9">
        <f t="shared" si="64"/>
        <v>1.8617348213266578</v>
      </c>
      <c r="I333" s="9">
        <f t="shared" si="59"/>
        <v>2.1846508960987561</v>
      </c>
      <c r="J333" s="9">
        <f t="shared" si="65"/>
        <v>125.17127605593204</v>
      </c>
      <c r="K333" s="9">
        <f t="shared" si="60"/>
        <v>4.0508882253897982E-2</v>
      </c>
      <c r="L333" s="9">
        <f t="shared" si="66"/>
        <v>7.1982380644135393</v>
      </c>
      <c r="M333" s="9">
        <f t="shared" si="66"/>
        <v>-10.299670341679107</v>
      </c>
      <c r="N333" s="9">
        <f t="shared" si="61"/>
        <v>-1.8617348213266576</v>
      </c>
      <c r="O333" s="9">
        <f t="shared" si="67"/>
        <v>-0.32094337918065952</v>
      </c>
      <c r="P333" s="9">
        <f t="shared" si="67"/>
        <v>-5.2877385727180508</v>
      </c>
      <c r="Q333" s="9">
        <f t="shared" si="67"/>
        <v>-11.511807258910121</v>
      </c>
    </row>
    <row r="334" spans="1:17" x14ac:dyDescent="0.35">
      <c r="A334" s="9">
        <v>331</v>
      </c>
      <c r="B334" s="9">
        <f t="shared" si="58"/>
        <v>3.4662238944607382</v>
      </c>
      <c r="C334" s="9">
        <f>'Graficas excel'!$N$3*(COS('Graficas excel'!$N$4*B334+'Graficas excel'!$N$5)+'Graficas excel'!$N$6)*COS(B334)+'Graficas excel'!$N$7</f>
        <v>7.4574522027496704</v>
      </c>
      <c r="D334" s="11">
        <f>'Graficas excel'!$N$3*(COS('Graficas excel'!$N$4*B334+'Graficas excel'!$N$5)+'Graficas excel'!$N$6)*SIN(B334)+'Graficas excel'!$N$8</f>
        <v>22.63472658669366</v>
      </c>
      <c r="E334" s="9">
        <f t="shared" si="62"/>
        <v>2.5050544757093069</v>
      </c>
      <c r="F334" s="9">
        <f>C334/(2*'Graficas excel'!$N$9*COS(E334/2))</f>
        <v>0.59578962363544929</v>
      </c>
      <c r="G334" s="9">
        <f t="shared" si="63"/>
        <v>0.80314053836693466</v>
      </c>
      <c r="H334" s="9">
        <f t="shared" si="64"/>
        <v>1.8650957325341653</v>
      </c>
      <c r="I334" s="9">
        <f t="shared" si="59"/>
        <v>2.185075104121736</v>
      </c>
      <c r="J334" s="9">
        <f t="shared" si="65"/>
        <v>125.19558138528438</v>
      </c>
      <c r="K334" s="9">
        <f t="shared" si="60"/>
        <v>0.11588865499373793</v>
      </c>
      <c r="L334" s="9">
        <f t="shared" si="66"/>
        <v>7.0903801688141534</v>
      </c>
      <c r="M334" s="9">
        <f t="shared" si="66"/>
        <v>-18.42929144088847</v>
      </c>
      <c r="N334" s="9">
        <f t="shared" si="61"/>
        <v>-1.8650957325341651</v>
      </c>
      <c r="O334" s="9">
        <f t="shared" si="67"/>
        <v>-0.37631644802784087</v>
      </c>
      <c r="P334" s="9">
        <f t="shared" si="67"/>
        <v>-5.4082899364318298</v>
      </c>
      <c r="Q334" s="9">
        <f t="shared" si="67"/>
        <v>-3.5763362625046944</v>
      </c>
    </row>
    <row r="335" spans="1:17" x14ac:dyDescent="0.35">
      <c r="A335" s="9">
        <v>332</v>
      </c>
      <c r="B335" s="9">
        <f t="shared" si="58"/>
        <v>3.476695869972704</v>
      </c>
      <c r="C335" s="9">
        <f>'Graficas excel'!$N$3*(COS('Graficas excel'!$N$4*B335+'Graficas excel'!$N$5)+'Graficas excel'!$N$6)*COS(B335)+'Graficas excel'!$N$7</f>
        <v>7.454712139143127</v>
      </c>
      <c r="D335" s="11">
        <f>'Graficas excel'!$N$3*(COS('Graficas excel'!$N$4*B335+'Graficas excel'!$N$5)+'Graficas excel'!$N$6)*SIN(B335)+'Graficas excel'!$N$8</f>
        <v>22.568926456152674</v>
      </c>
      <c r="E335" s="9">
        <f t="shared" si="62"/>
        <v>2.5035408653952276</v>
      </c>
      <c r="F335" s="9">
        <f>C335/(2*'Graficas excel'!$N$9*COS(E335/2))</f>
        <v>0.59420596937252923</v>
      </c>
      <c r="G335" s="9">
        <f t="shared" si="63"/>
        <v>0.80431291545147576</v>
      </c>
      <c r="H335" s="9">
        <f t="shared" si="64"/>
        <v>1.8690365091626622</v>
      </c>
      <c r="I335" s="9">
        <f t="shared" si="59"/>
        <v>2.1862886872789451</v>
      </c>
      <c r="J335" s="9">
        <f t="shared" si="65"/>
        <v>125.26511457828063</v>
      </c>
      <c r="K335" s="9">
        <f t="shared" si="60"/>
        <v>0.19013894249208893</v>
      </c>
      <c r="L335" s="9">
        <f t="shared" si="66"/>
        <v>6.8973890801422852</v>
      </c>
      <c r="M335" s="9">
        <f t="shared" si="66"/>
        <v>-26.326351000849581</v>
      </c>
      <c r="N335" s="9">
        <f t="shared" si="61"/>
        <v>-1.8690365091626626</v>
      </c>
      <c r="O335" s="9">
        <f t="shared" si="67"/>
        <v>-0.43295192780376701</v>
      </c>
      <c r="P335" s="9">
        <f t="shared" si="67"/>
        <v>-5.4457412421953348</v>
      </c>
      <c r="Q335" s="9">
        <f t="shared" si="67"/>
        <v>4.3662009227072449</v>
      </c>
    </row>
    <row r="336" spans="1:17" x14ac:dyDescent="0.35">
      <c r="A336" s="9">
        <v>333</v>
      </c>
      <c r="B336" s="9">
        <f t="shared" si="58"/>
        <v>3.4871678454846702</v>
      </c>
      <c r="C336" s="9">
        <f>'Graficas excel'!$N$3*(COS('Graficas excel'!$N$4*B336+'Graficas excel'!$N$5)+'Graficas excel'!$N$6)*COS(B336)+'Graficas excel'!$N$7</f>
        <v>7.4380233347353926</v>
      </c>
      <c r="D336" s="11">
        <f>'Graficas excel'!$N$3*(COS('Graficas excel'!$N$4*B336+'Graficas excel'!$N$5)+'Graficas excel'!$N$6)*SIN(B336)+'Graficas excel'!$N$8</f>
        <v>22.497565185503081</v>
      </c>
      <c r="E336" s="9">
        <f t="shared" si="62"/>
        <v>2.5029892641087046</v>
      </c>
      <c r="F336" s="9">
        <f>C336/(2*'Graficas excel'!$N$9*COS(E336/2))</f>
        <v>0.59238112225367046</v>
      </c>
      <c r="G336" s="9">
        <f t="shared" si="63"/>
        <v>0.80565787155434776</v>
      </c>
      <c r="H336" s="9">
        <f t="shared" si="64"/>
        <v>1.8735703711484821</v>
      </c>
      <c r="I336" s="9">
        <f t="shared" si="59"/>
        <v>2.1882798176285934</v>
      </c>
      <c r="J336" s="9">
        <f t="shared" si="65"/>
        <v>125.37919794377588</v>
      </c>
      <c r="K336" s="9">
        <f t="shared" si="60"/>
        <v>0.26236823203584048</v>
      </c>
      <c r="L336" s="9">
        <f t="shared" si="66"/>
        <v>6.6217001771419675</v>
      </c>
      <c r="M336" s="9">
        <f t="shared" si="66"/>
        <v>-33.920584903236531</v>
      </c>
      <c r="N336" s="9">
        <f t="shared" si="61"/>
        <v>-1.8735703711484821</v>
      </c>
      <c r="O336" s="9">
        <f t="shared" si="67"/>
        <v>-0.48997959673653974</v>
      </c>
      <c r="P336" s="9">
        <f t="shared" si="67"/>
        <v>-5.4000184930524213</v>
      </c>
      <c r="Q336" s="9">
        <f t="shared" si="67"/>
        <v>12.171694423630568</v>
      </c>
    </row>
    <row r="337" spans="1:17" x14ac:dyDescent="0.35">
      <c r="A337" s="9">
        <v>334</v>
      </c>
      <c r="B337" s="9">
        <f t="shared" si="58"/>
        <v>3.497639820996636</v>
      </c>
      <c r="C337" s="9">
        <f>'Graficas excel'!$N$3*(COS('Graficas excel'!$N$4*B337+'Graficas excel'!$N$5)+'Graficas excel'!$N$6)*COS(B337)+'Graficas excel'!$N$7</f>
        <v>7.4079660445937776</v>
      </c>
      <c r="D337" s="11">
        <f>'Graficas excel'!$N$3*(COS('Graficas excel'!$N$4*B337+'Graficas excel'!$N$5)+'Graficas excel'!$N$6)*SIN(B337)+'Graficas excel'!$N$8</f>
        <v>22.420341213869111</v>
      </c>
      <c r="E337" s="9">
        <f t="shared" si="62"/>
        <v>2.5033532371723108</v>
      </c>
      <c r="F337" s="9">
        <f>C337/(2*'Graficas excel'!$N$9*COS(E337/2))</f>
        <v>0.59031223785815912</v>
      </c>
      <c r="G337" s="9">
        <f t="shared" si="63"/>
        <v>0.80717498836057366</v>
      </c>
      <c r="H337" s="9">
        <f t="shared" si="64"/>
        <v>1.8787014254868701</v>
      </c>
      <c r="I337" s="9">
        <f t="shared" si="59"/>
        <v>2.1910273313295905</v>
      </c>
      <c r="J337" s="9">
        <f t="shared" si="65"/>
        <v>125.53661888299739</v>
      </c>
      <c r="K337" s="9">
        <f t="shared" si="60"/>
        <v>0.33171051413845193</v>
      </c>
      <c r="L337" s="9">
        <f t="shared" si="66"/>
        <v>6.2664846426837117</v>
      </c>
      <c r="M337" s="9">
        <f t="shared" si="66"/>
        <v>-41.146101966142659</v>
      </c>
      <c r="N337" s="9">
        <f t="shared" si="61"/>
        <v>-1.8787014254868701</v>
      </c>
      <c r="O337" s="9">
        <f t="shared" si="67"/>
        <v>-0.54652845815994811</v>
      </c>
      <c r="P337" s="9">
        <f t="shared" si="67"/>
        <v>-5.2725568071090292</v>
      </c>
      <c r="Q337" s="9">
        <f t="shared" si="67"/>
        <v>19.707371075198992</v>
      </c>
    </row>
    <row r="338" spans="1:17" x14ac:dyDescent="0.35">
      <c r="A338" s="9">
        <v>335</v>
      </c>
      <c r="B338" s="9">
        <f t="shared" si="58"/>
        <v>3.5081117965086022</v>
      </c>
      <c r="C338" s="9">
        <f>'Graficas excel'!$N$3*(COS('Graficas excel'!$N$4*B338+'Graficas excel'!$N$5)+'Graficas excel'!$N$6)*COS(B338)+'Graficas excel'!$N$7</f>
        <v>7.3652792606712589</v>
      </c>
      <c r="D338" s="11">
        <f>'Graficas excel'!$N$3*(COS('Graficas excel'!$N$4*B338+'Graficas excel'!$N$5)+'Graficas excel'!$N$6)*SIN(B338)+'Graficas excel'!$N$8</f>
        <v>22.337033360703529</v>
      </c>
      <c r="E338" s="9">
        <f t="shared" si="62"/>
        <v>2.5045773333041064</v>
      </c>
      <c r="F338" s="9">
        <f>C338/(2*'Graficas excel'!$N$9*COS(E338/2))</f>
        <v>0.58799999890776833</v>
      </c>
      <c r="G338" s="9">
        <f t="shared" si="63"/>
        <v>0.80886092827164324</v>
      </c>
      <c r="H338" s="9">
        <f t="shared" si="64"/>
        <v>1.8844246581173134</v>
      </c>
      <c r="I338" s="9">
        <f t="shared" si="59"/>
        <v>2.19450099571071</v>
      </c>
      <c r="J338" s="9">
        <f t="shared" si="65"/>
        <v>125.73564519148046</v>
      </c>
      <c r="K338" s="9">
        <f t="shared" si="60"/>
        <v>0.39733298786274662</v>
      </c>
      <c r="L338" s="9">
        <f t="shared" si="66"/>
        <v>5.8356036704814107</v>
      </c>
      <c r="M338" s="9">
        <f t="shared" si="66"/>
        <v>-47.941188495510204</v>
      </c>
      <c r="N338" s="9">
        <f t="shared" si="61"/>
        <v>-1.8844246581173136</v>
      </c>
      <c r="O338" s="9">
        <f t="shared" si="67"/>
        <v>-0.60174254392944337</v>
      </c>
      <c r="P338" s="9">
        <f t="shared" si="67"/>
        <v>-5.0661816998043188</v>
      </c>
      <c r="Q338" s="9">
        <f t="shared" si="67"/>
        <v>26.854877192449816</v>
      </c>
    </row>
    <row r="339" spans="1:17" x14ac:dyDescent="0.35">
      <c r="A339" s="9">
        <v>336</v>
      </c>
      <c r="B339" s="9">
        <f t="shared" si="58"/>
        <v>3.5185837720205679</v>
      </c>
      <c r="C339" s="9">
        <f>'Graficas excel'!$N$3*(COS('Graficas excel'!$N$4*B339+'Graficas excel'!$N$5)+'Graficas excel'!$N$6)*COS(B339)+'Graficas excel'!$N$7</f>
        <v>7.3108509209743335</v>
      </c>
      <c r="D339" s="11">
        <f>'Graficas excel'!$N$3*(COS('Graficas excel'!$N$4*B339+'Graficas excel'!$N$5)+'Graficas excel'!$N$6)*SIN(B339)+'Graficas excel'!$N$8</f>
        <v>22.24750653338798</v>
      </c>
      <c r="E339" s="9">
        <f t="shared" si="62"/>
        <v>2.506597622757559</v>
      </c>
      <c r="F339" s="9">
        <f>C339/(2*'Graficas excel'!$N$9*COS(E339/2))</f>
        <v>0.58544859303670516</v>
      </c>
      <c r="G339" s="9">
        <f t="shared" si="63"/>
        <v>0.81070953177531002</v>
      </c>
      <c r="H339" s="9">
        <f t="shared" si="64"/>
        <v>1.8907260913018509</v>
      </c>
      <c r="I339" s="9">
        <f t="shared" si="59"/>
        <v>2.198661857029705</v>
      </c>
      <c r="J339" s="9">
        <f t="shared" si="65"/>
        <v>125.9740449841981</v>
      </c>
      <c r="K339" s="9">
        <f t="shared" si="60"/>
        <v>0.45844328659756672</v>
      </c>
      <c r="L339" s="9">
        <f t="shared" si="66"/>
        <v>5.3335647185418829</v>
      </c>
      <c r="M339" s="9">
        <f t="shared" si="66"/>
        <v>-54.24800094538265</v>
      </c>
      <c r="N339" s="9">
        <f t="shared" si="61"/>
        <v>-1.8907260913018509</v>
      </c>
      <c r="O339" s="9">
        <f t="shared" si="67"/>
        <v>-0.65479547462896437</v>
      </c>
      <c r="P339" s="9">
        <f t="shared" si="67"/>
        <v>-4.7849580834681307</v>
      </c>
      <c r="Q339" s="9">
        <f t="shared" si="67"/>
        <v>33.512612028000405</v>
      </c>
    </row>
    <row r="340" spans="1:17" x14ac:dyDescent="0.35">
      <c r="A340" s="9">
        <v>337</v>
      </c>
      <c r="B340" s="9">
        <f t="shared" si="58"/>
        <v>3.5290557475325341</v>
      </c>
      <c r="C340" s="9">
        <f>'Graficas excel'!$N$3*(COS('Graficas excel'!$N$4*B340+'Graficas excel'!$N$5)+'Graficas excel'!$N$6)*COS(B340)+'Graficas excel'!$N$7</f>
        <v>7.2457063947654223</v>
      </c>
      <c r="D340" s="11">
        <f>'Graficas excel'!$N$3*(COS('Graficas excel'!$N$4*B340+'Graficas excel'!$N$5)+'Graficas excel'!$N$6)*SIN(B340)+'Graficas excel'!$N$8</f>
        <v>22.151716277569729</v>
      </c>
      <c r="E340" s="9">
        <f t="shared" si="62"/>
        <v>2.5093422343236482</v>
      </c>
      <c r="F340" s="9">
        <f>C340/(2*'Graficas excel'!$N$9*COS(E340/2))</f>
        <v>0.58266563911104508</v>
      </c>
      <c r="G340" s="9">
        <f t="shared" si="63"/>
        <v>0.81271197419462049</v>
      </c>
      <c r="H340" s="9">
        <f t="shared" si="64"/>
        <v>1.8975830934775113</v>
      </c>
      <c r="I340" s="9">
        <f t="shared" si="59"/>
        <v>2.2034626639005799</v>
      </c>
      <c r="J340" s="9">
        <f t="shared" si="65"/>
        <v>126.24911095615664</v>
      </c>
      <c r="K340" s="9">
        <f t="shared" si="60"/>
        <v>0.51429624572162302</v>
      </c>
      <c r="L340" s="9">
        <f t="shared" si="66"/>
        <v>4.7654809810687286</v>
      </c>
      <c r="M340" s="9">
        <f t="shared" si="66"/>
        <v>-60.012146383793755</v>
      </c>
      <c r="N340" s="9">
        <f t="shared" si="61"/>
        <v>-1.8975830934775115</v>
      </c>
      <c r="O340" s="9">
        <f t="shared" si="67"/>
        <v>-0.70490343850482629</v>
      </c>
      <c r="P340" s="9">
        <f t="shared" si="67"/>
        <v>-4.434014830968894</v>
      </c>
      <c r="Q340" s="9">
        <f t="shared" si="67"/>
        <v>39.597244803159462</v>
      </c>
    </row>
    <row r="341" spans="1:17" x14ac:dyDescent="0.35">
      <c r="A341" s="9">
        <v>338</v>
      </c>
      <c r="B341" s="9">
        <f t="shared" si="58"/>
        <v>3.5395277230444999</v>
      </c>
      <c r="C341" s="9">
        <f>'Graficas excel'!$N$3*(COS('Graficas excel'!$N$4*B341+'Graficas excel'!$N$5)+'Graficas excel'!$N$6)*COS(B341)+'Graficas excel'!$N$7</f>
        <v>7.1709953938233122</v>
      </c>
      <c r="D341" s="11">
        <f>'Graficas excel'!$N$3*(COS('Graficas excel'!$N$4*B341+'Graficas excel'!$N$5)+'Graficas excel'!$N$6)*SIN(B341)+'Graficas excel'!$N$8</f>
        <v>22.049712086330512</v>
      </c>
      <c r="E341" s="9">
        <f t="shared" si="62"/>
        <v>2.5127318981595108</v>
      </c>
      <c r="F341" s="9">
        <f>C341/(2*'Graficas excel'!$N$9*COS(E341/2))</f>
        <v>0.5796620664384472</v>
      </c>
      <c r="G341" s="9">
        <f t="shared" si="63"/>
        <v>0.81485697440244642</v>
      </c>
      <c r="H341" s="9">
        <f t="shared" si="64"/>
        <v>1.9049648250238347</v>
      </c>
      <c r="I341" s="9">
        <f t="shared" si="59"/>
        <v>2.2088483615916727</v>
      </c>
      <c r="J341" s="9">
        <f t="shared" si="65"/>
        <v>126.55768870358962</v>
      </c>
      <c r="K341" s="9">
        <f t="shared" si="60"/>
        <v>0.56420024585811435</v>
      </c>
      <c r="L341" s="9">
        <f t="shared" si="66"/>
        <v>4.1370352537171229</v>
      </c>
      <c r="M341" s="9">
        <f t="shared" si="66"/>
        <v>-65.182170560350386</v>
      </c>
      <c r="N341" s="9">
        <f t="shared" si="61"/>
        <v>-1.9049648250238347</v>
      </c>
      <c r="O341" s="9">
        <f t="shared" si="67"/>
        <v>-0.7513363332344265</v>
      </c>
      <c r="P341" s="9">
        <f t="shared" si="67"/>
        <v>-4.0193534530488861</v>
      </c>
      <c r="Q341" s="9">
        <f t="shared" si="67"/>
        <v>45.044393080710961</v>
      </c>
    </row>
    <row r="342" spans="1:17" x14ac:dyDescent="0.35">
      <c r="A342" s="9">
        <v>339</v>
      </c>
      <c r="B342" s="9">
        <f t="shared" si="58"/>
        <v>3.5499996985564661</v>
      </c>
      <c r="C342" s="9">
        <f>'Graficas excel'!$N$3*(COS('Graficas excel'!$N$4*B342+'Graficas excel'!$N$5)+'Graficas excel'!$N$6)*COS(B342)+'Graficas excel'!$N$7</f>
        <v>7.0879774784392913</v>
      </c>
      <c r="D342" s="11">
        <f>'Graficas excel'!$N$3*(COS('Graficas excel'!$N$4*B342+'Graficas excel'!$N$5)+'Graficas excel'!$N$6)*SIN(B342)+'Graficas excel'!$N$8</f>
        <v>21.941639401083616</v>
      </c>
      <c r="E342" s="9">
        <f t="shared" si="62"/>
        <v>2.5166805047935723</v>
      </c>
      <c r="F342" s="9">
        <f>C342/(2*'Graficas excel'!$N$9*COS(E342/2))</f>
        <v>0.57645195178243602</v>
      </c>
      <c r="G342" s="9">
        <f t="shared" si="63"/>
        <v>0.81713104658079172</v>
      </c>
      <c r="H342" s="9">
        <f t="shared" si="64"/>
        <v>1.9128328007067164</v>
      </c>
      <c r="I342" s="9">
        <f t="shared" si="59"/>
        <v>2.2147566527501441</v>
      </c>
      <c r="J342" s="9">
        <f t="shared" si="65"/>
        <v>126.89620885110449</v>
      </c>
      <c r="K342" s="9">
        <f t="shared" si="60"/>
        <v>0.60752317772718001</v>
      </c>
      <c r="L342" s="9">
        <f t="shared" si="66"/>
        <v>3.4544491597923441</v>
      </c>
      <c r="M342" s="9">
        <f t="shared" si="66"/>
        <v>-69.708995927810108</v>
      </c>
      <c r="N342" s="9">
        <f t="shared" si="61"/>
        <v>-1.9128328007067159</v>
      </c>
      <c r="O342" s="9">
        <f t="shared" si="67"/>
        <v>-0.79342690416869033</v>
      </c>
      <c r="P342" s="9">
        <f t="shared" si="67"/>
        <v>-3.5476496717563113</v>
      </c>
      <c r="Q342" s="9">
        <f t="shared" si="67"/>
        <v>49.808484285178487</v>
      </c>
    </row>
    <row r="343" spans="1:17" x14ac:dyDescent="0.35">
      <c r="A343" s="9">
        <v>340</v>
      </c>
      <c r="B343" s="9">
        <f t="shared" si="58"/>
        <v>3.5604716740684319</v>
      </c>
      <c r="C343" s="9">
        <f>'Graficas excel'!$N$3*(COS('Graficas excel'!$N$4*B343+'Graficas excel'!$N$5)+'Graficas excel'!$N$6)*COS(B343)+'Graficas excel'!$N$7</f>
        <v>6.9980063432881181</v>
      </c>
      <c r="D343" s="11">
        <f>'Graficas excel'!$N$3*(COS('Graficas excel'!$N$4*B343+'Graficas excel'!$N$5)+'Graficas excel'!$N$6)*SIN(B343)+'Graficas excel'!$N$8</f>
        <v>21.827740254991998</v>
      </c>
      <c r="E343" s="9">
        <f t="shared" si="62"/>
        <v>2.5210956933628044</v>
      </c>
      <c r="F343" s="9">
        <f>C343/(2*'Graficas excel'!$N$9*COS(E343/2))</f>
        <v>0.57305231950281954</v>
      </c>
      <c r="G343" s="9">
        <f t="shared" si="63"/>
        <v>0.81951878508819942</v>
      </c>
      <c r="H343" s="9">
        <f t="shared" si="64"/>
        <v>1.9211415478177052</v>
      </c>
      <c r="I343" s="9">
        <f t="shared" si="59"/>
        <v>2.2211186205902549</v>
      </c>
      <c r="J343" s="9">
        <f t="shared" si="65"/>
        <v>127.26072275774079</v>
      </c>
      <c r="K343" s="9">
        <f t="shared" si="60"/>
        <v>0.64369808473585688</v>
      </c>
      <c r="L343" s="9">
        <f t="shared" si="66"/>
        <v>2.7244582614725807</v>
      </c>
      <c r="M343" s="9">
        <f t="shared" si="66"/>
        <v>-73.545373197368349</v>
      </c>
      <c r="N343" s="9">
        <f t="shared" si="61"/>
        <v>-1.9211415478177054</v>
      </c>
      <c r="O343" s="9">
        <f t="shared" si="67"/>
        <v>-0.83057780465635656</v>
      </c>
      <c r="P343" s="9">
        <f t="shared" si="67"/>
        <v>-3.02605644403378</v>
      </c>
      <c r="Q343" s="9">
        <f t="shared" si="67"/>
        <v>53.861861107053294</v>
      </c>
    </row>
    <row r="344" spans="1:17" x14ac:dyDescent="0.35">
      <c r="A344" s="9">
        <v>341</v>
      </c>
      <c r="B344" s="9">
        <f t="shared" si="58"/>
        <v>3.5709436495803981</v>
      </c>
      <c r="C344" s="9">
        <f>'Graficas excel'!$N$3*(COS('Graficas excel'!$N$4*B344+'Graficas excel'!$N$5)+'Graficas excel'!$N$6)*COS(B344)+'Graficas excel'!$N$7</f>
        <v>6.9025130823817733</v>
      </c>
      <c r="D344" s="11">
        <f>'Graficas excel'!$N$3*(COS('Graficas excel'!$N$4*B344+'Graficas excel'!$N$5)+'Graficas excel'!$N$6)*SIN(B344)+'Graficas excel'!$N$8</f>
        <v>21.70835252844963</v>
      </c>
      <c r="E344" s="9">
        <f t="shared" si="62"/>
        <v>2.5258794840925671</v>
      </c>
      <c r="F344" s="9">
        <f>C344/(2*'Graficas excel'!$N$9*COS(E344/2))</f>
        <v>0.5694829103844431</v>
      </c>
      <c r="G344" s="9">
        <f t="shared" si="63"/>
        <v>0.8220031720012182</v>
      </c>
      <c r="H344" s="9">
        <f t="shared" si="64"/>
        <v>1.9298393382488492</v>
      </c>
      <c r="I344" s="9">
        <f t="shared" si="59"/>
        <v>2.2278594111707082</v>
      </c>
      <c r="J344" s="9">
        <f t="shared" si="65"/>
        <v>127.64694160858231</v>
      </c>
      <c r="K344" s="9">
        <f t="shared" si="60"/>
        <v>0.67222854493337114</v>
      </c>
      <c r="L344" s="9">
        <f t="shared" si="66"/>
        <v>1.9542929143313406</v>
      </c>
      <c r="M344" s="9">
        <f t="shared" si="66"/>
        <v>-76.645427811654258</v>
      </c>
      <c r="N344" s="9">
        <f t="shared" si="61"/>
        <v>-1.9298393382488492</v>
      </c>
      <c r="O344" s="9">
        <f t="shared" si="67"/>
        <v>-0.86226659363610514</v>
      </c>
      <c r="P344" s="9">
        <f t="shared" si="67"/>
        <v>-2.4620163534918054</v>
      </c>
      <c r="Q344" s="9">
        <f t="shared" si="67"/>
        <v>57.193223366457808</v>
      </c>
    </row>
    <row r="345" spans="1:17" x14ac:dyDescent="0.35">
      <c r="A345" s="9">
        <v>342</v>
      </c>
      <c r="B345" s="9">
        <f t="shared" si="58"/>
        <v>3.5814156250923639</v>
      </c>
      <c r="C345" s="9">
        <f>'Graficas excel'!$N$3*(COS('Graficas excel'!$N$4*B345+'Graficas excel'!$N$5)+'Graficas excel'!$N$6)*COS(B345)+'Graficas excel'!$N$7</f>
        <v>6.8029886438240625</v>
      </c>
      <c r="D345" s="11">
        <f>'Graficas excel'!$N$3*(COS('Graficas excel'!$N$4*B345+'Graficas excel'!$N$5)+'Graficas excel'!$N$6)*SIN(B345)+'Graficas excel'!$N$8</f>
        <v>21.583907805516915</v>
      </c>
      <c r="E345" s="9">
        <f t="shared" si="62"/>
        <v>2.5309289711611971</v>
      </c>
      <c r="F345" s="9">
        <f>C345/(2*'Graficas excel'!$N$9*COS(E345/2))</f>
        <v>0.56576592478971199</v>
      </c>
      <c r="G345" s="9">
        <f t="shared" si="63"/>
        <v>0.82456589690990856</v>
      </c>
      <c r="H345" s="9">
        <f t="shared" si="64"/>
        <v>1.9388689729021928</v>
      </c>
      <c r="I345" s="9">
        <f t="shared" si="59"/>
        <v>2.234898972031695</v>
      </c>
      <c r="J345" s="9">
        <f t="shared" si="65"/>
        <v>128.05027873554232</v>
      </c>
      <c r="K345" s="9">
        <f t="shared" si="60"/>
        <v>0.69269385247545756</v>
      </c>
      <c r="L345" s="9">
        <f t="shared" si="66"/>
        <v>1.1516638711835412</v>
      </c>
      <c r="M345" s="9">
        <f t="shared" si="66"/>
        <v>-78.964394318908987</v>
      </c>
      <c r="N345" s="9">
        <f t="shared" si="61"/>
        <v>-1.9388689729021928</v>
      </c>
      <c r="O345" s="9">
        <f t="shared" si="67"/>
        <v>-0.88804876859993109</v>
      </c>
      <c r="P345" s="9">
        <f t="shared" si="67"/>
        <v>-1.8630903189478589</v>
      </c>
      <c r="Q345" s="9">
        <f t="shared" si="67"/>
        <v>59.80552277085885</v>
      </c>
    </row>
    <row r="346" spans="1:17" x14ac:dyDescent="0.35">
      <c r="A346" s="9">
        <v>343</v>
      </c>
      <c r="B346" s="9">
        <f t="shared" si="58"/>
        <v>3.5918876006043297</v>
      </c>
      <c r="C346" s="9">
        <f>'Graficas excel'!$N$3*(COS('Graficas excel'!$N$4*B346+'Graficas excel'!$N$5)+'Graficas excel'!$N$6)*COS(B346)+'Graficas excel'!$N$7</f>
        <v>6.7009656938982998</v>
      </c>
      <c r="D346" s="11">
        <f>'Graficas excel'!$N$3*(COS('Graficas excel'!$N$4*B346+'Graficas excel'!$N$5)+'Graficas excel'!$N$6)*SIN(B346)+'Graficas excel'!$N$8</f>
        <v>21.454927839881798</v>
      </c>
      <c r="E346" s="9">
        <f t="shared" si="62"/>
        <v>2.5361370923238118</v>
      </c>
      <c r="F346" s="9">
        <f>C346/(2*'Graficas excel'!$N$9*COS(E346/2))</f>
        <v>0.5619257456758282</v>
      </c>
      <c r="G346" s="9">
        <f t="shared" si="63"/>
        <v>0.82718767903460977</v>
      </c>
      <c r="H346" s="9">
        <f t="shared" si="64"/>
        <v>1.9481685978604033</v>
      </c>
      <c r="I346" s="9">
        <f t="shared" si="59"/>
        <v>2.2421528450921073</v>
      </c>
      <c r="J346" s="9">
        <f t="shared" si="65"/>
        <v>128.4658950470276</v>
      </c>
      <c r="K346" s="9">
        <f t="shared" si="60"/>
        <v>0.70475404833250754</v>
      </c>
      <c r="L346" s="9">
        <f t="shared" si="66"/>
        <v>0.32475066755870102</v>
      </c>
      <c r="M346" s="9">
        <f t="shared" si="66"/>
        <v>-80.458636088960915</v>
      </c>
      <c r="N346" s="9">
        <f t="shared" si="61"/>
        <v>-1.9481685978604029</v>
      </c>
      <c r="O346" s="9">
        <f t="shared" si="67"/>
        <v>-0.90755900479653395</v>
      </c>
      <c r="P346" s="9">
        <f t="shared" si="67"/>
        <v>-1.2368083490111015</v>
      </c>
      <c r="Q346" s="9">
        <f t="shared" si="67"/>
        <v>61.713442299280217</v>
      </c>
    </row>
    <row r="347" spans="1:17" x14ac:dyDescent="0.35">
      <c r="A347" s="9">
        <v>344</v>
      </c>
      <c r="B347" s="9">
        <f t="shared" si="58"/>
        <v>3.6023595761162959</v>
      </c>
      <c r="C347" s="9">
        <f>'Graficas excel'!$N$3*(COS('Graficas excel'!$N$4*B347+'Graficas excel'!$N$5)+'Graficas excel'!$N$6)*COS(B347)+'Graficas excel'!$N$7</f>
        <v>6.5980001160420327</v>
      </c>
      <c r="D347" s="11">
        <f>'Graficas excel'!$N$3*(COS('Graficas excel'!$N$4*B347+'Graficas excel'!$N$5)+'Graficas excel'!$N$6)*SIN(B347)+'Graficas excel'!$N$8</f>
        <v>21.322019658662644</v>
      </c>
      <c r="E347" s="9">
        <f t="shared" si="62"/>
        <v>2.5413934909221121</v>
      </c>
      <c r="F347" s="9">
        <f>C347/(2*'Graficas excel'!$N$9*COS(E347/2))</f>
        <v>0.55798864675708637</v>
      </c>
      <c r="G347" s="9">
        <f t="shared" si="63"/>
        <v>0.82984858262829819</v>
      </c>
      <c r="H347" s="9">
        <f t="shared" si="64"/>
        <v>1.9576725335342962</v>
      </c>
      <c r="I347" s="9">
        <f t="shared" si="59"/>
        <v>2.2495330122282042</v>
      </c>
      <c r="J347" s="9">
        <f t="shared" si="65"/>
        <v>128.88874747602711</v>
      </c>
      <c r="K347" s="9">
        <f t="shared" si="60"/>
        <v>0.70815482937067686</v>
      </c>
      <c r="L347" s="9">
        <f t="shared" si="66"/>
        <v>-0.51781019929107952</v>
      </c>
      <c r="M347" s="9">
        <f t="shared" si="66"/>
        <v>-81.08604376897965</v>
      </c>
      <c r="N347" s="9">
        <f t="shared" si="61"/>
        <v>-1.9576725335342964</v>
      </c>
      <c r="O347" s="9">
        <f t="shared" si="67"/>
        <v>-0.92051083154037328</v>
      </c>
      <c r="P347" s="9">
        <f t="shared" si="67"/>
        <v>-0.59054669249391378</v>
      </c>
      <c r="Q347" s="9">
        <f t="shared" si="67"/>
        <v>62.940601016109099</v>
      </c>
    </row>
    <row r="348" spans="1:17" x14ac:dyDescent="0.35">
      <c r="A348" s="9">
        <v>345</v>
      </c>
      <c r="B348" s="9">
        <f t="shared" si="58"/>
        <v>3.6128315516282616</v>
      </c>
      <c r="C348" s="9">
        <f>'Graficas excel'!$N$3*(COS('Graficas excel'!$N$4*B348+'Graficas excel'!$N$5)+'Graficas excel'!$N$6)*COS(B348)+'Graficas excel'!$N$7</f>
        <v>6.4956523734249174</v>
      </c>
      <c r="D348" s="11">
        <f>'Graficas excel'!$N$3*(COS('Graficas excel'!$N$4*B348+'Graficas excel'!$N$5)+'Graficas excel'!$N$6)*SIN(B348)+'Graficas excel'!$N$8</f>
        <v>21.185869351901314</v>
      </c>
      <c r="E348" s="9">
        <f t="shared" si="62"/>
        <v>2.5465854840994222</v>
      </c>
      <c r="F348" s="9">
        <f>C348/(2*'Graficas excel'!$N$9*COS(E348/2))</f>
        <v>0.55398249067107941</v>
      </c>
      <c r="G348" s="9">
        <f t="shared" si="63"/>
        <v>0.83252831785463455</v>
      </c>
      <c r="H348" s="9">
        <f t="shared" si="64"/>
        <v>1.967312100420687</v>
      </c>
      <c r="I348" s="9">
        <f t="shared" si="59"/>
        <v>2.2569487922600544</v>
      </c>
      <c r="J348" s="9">
        <f t="shared" si="65"/>
        <v>129.31364037364952</v>
      </c>
      <c r="K348" s="9">
        <f t="shared" si="60"/>
        <v>0.70273233364385446</v>
      </c>
      <c r="L348" s="9">
        <f t="shared" si="66"/>
        <v>-1.3669412640020357</v>
      </c>
      <c r="M348" s="9">
        <f t="shared" si="66"/>
        <v>-80.806892985257875</v>
      </c>
      <c r="N348" s="9">
        <f t="shared" si="61"/>
        <v>-1.9673121004206866</v>
      </c>
      <c r="O348" s="9">
        <f t="shared" si="67"/>
        <v>-0.92669502204284204</v>
      </c>
      <c r="P348" s="9">
        <f t="shared" si="67"/>
        <v>6.8565740055201496E-2</v>
      </c>
      <c r="Q348" s="9">
        <f t="shared" si="67"/>
        <v>63.516628435158552</v>
      </c>
    </row>
    <row r="349" spans="1:17" x14ac:dyDescent="0.35">
      <c r="A349" s="9">
        <v>346</v>
      </c>
      <c r="B349" s="9">
        <f t="shared" si="58"/>
        <v>3.6233035271402279</v>
      </c>
      <c r="C349" s="9">
        <f>'Graficas excel'!$N$3*(COS('Graficas excel'!$N$4*B349+'Graficas excel'!$N$5)+'Graficas excel'!$N$6)*COS(B349)+'Graficas excel'!$N$7</f>
        <v>6.3954689641243085</v>
      </c>
      <c r="D349" s="11">
        <f>'Graficas excel'!$N$3*(COS('Graficas excel'!$N$4*B349+'Graficas excel'!$N$5)+'Graficas excel'!$N$6)*SIN(B349)+'Graficas excel'!$N$8</f>
        <v>21.047234614644964</v>
      </c>
      <c r="E349" s="9">
        <f t="shared" si="62"/>
        <v>2.5515991481002991</v>
      </c>
      <c r="F349" s="9">
        <f>C349/(2*'Graficas excel'!$N$9*COS(E349/2))</f>
        <v>0.54993642143602994</v>
      </c>
      <c r="G349" s="9">
        <f t="shared" si="63"/>
        <v>0.83520652079478719</v>
      </c>
      <c r="H349" s="9">
        <f t="shared" si="64"/>
        <v>1.9770164279985796</v>
      </c>
      <c r="I349" s="9">
        <f t="shared" si="59"/>
        <v>2.2643077880494396</v>
      </c>
      <c r="J349" s="9">
        <f t="shared" si="65"/>
        <v>129.73527977383583</v>
      </c>
      <c r="K349" s="9">
        <f t="shared" si="60"/>
        <v>0.68841775820092932</v>
      </c>
      <c r="L349" s="9">
        <f t="shared" si="66"/>
        <v>-2.2131490685417115</v>
      </c>
      <c r="M349" s="9">
        <f t="shared" si="66"/>
        <v>-79.585219856968479</v>
      </c>
      <c r="N349" s="9">
        <f t="shared" si="61"/>
        <v>-1.97701642799858</v>
      </c>
      <c r="O349" s="9">
        <f t="shared" si="67"/>
        <v>-0.92597700329202415</v>
      </c>
      <c r="P349" s="9">
        <f t="shared" si="67"/>
        <v>0.73371031763082362</v>
      </c>
      <c r="Q349" s="9">
        <f t="shared" si="67"/>
        <v>63.474253071728882</v>
      </c>
    </row>
    <row r="350" spans="1:17" x14ac:dyDescent="0.35">
      <c r="A350" s="9">
        <v>347</v>
      </c>
      <c r="B350" s="9">
        <f t="shared" si="58"/>
        <v>3.6337755026521936</v>
      </c>
      <c r="C350" s="9">
        <f>'Graficas excel'!$N$3*(COS('Graficas excel'!$N$4*B350+'Graficas excel'!$N$5)+'Graficas excel'!$N$6)*COS(B350)+'Graficas excel'!$N$7</f>
        <v>6.2989641952957198</v>
      </c>
      <c r="D350" s="11">
        <f>'Graficas excel'!$N$3*(COS('Graficas excel'!$N$4*B350+'Graficas excel'!$N$5)+'Graficas excel'!$N$6)*SIN(B350)+'Graficas excel'!$N$8</f>
        <v>20.906936126815037</v>
      </c>
      <c r="E350" s="9">
        <f t="shared" si="62"/>
        <v>2.5563205274089467</v>
      </c>
      <c r="F350" s="9">
        <f>C350/(2*'Graficas excel'!$N$9*COS(E350/2))</f>
        <v>0.54588055478301589</v>
      </c>
      <c r="G350" s="9">
        <f t="shared" si="63"/>
        <v>0.83786300784184697</v>
      </c>
      <c r="H350" s="9">
        <f t="shared" si="64"/>
        <v>1.9867132365016982</v>
      </c>
      <c r="I350" s="9">
        <f t="shared" si="59"/>
        <v>2.2715168819553222</v>
      </c>
      <c r="J350" s="9">
        <f t="shared" si="65"/>
        <v>130.1483304287564</v>
      </c>
      <c r="K350" s="9">
        <f t="shared" si="60"/>
        <v>0.66524171535083021</v>
      </c>
      <c r="L350" s="9">
        <f t="shared" si="66"/>
        <v>-3.0465635419983137</v>
      </c>
      <c r="M350" s="9">
        <f t="shared" si="66"/>
        <v>-77.390741063958913</v>
      </c>
      <c r="N350" s="9">
        <f t="shared" si="61"/>
        <v>-1.9867132365016977</v>
      </c>
      <c r="O350" s="9">
        <f t="shared" si="67"/>
        <v>-0.91829360681291738</v>
      </c>
      <c r="P350" s="9">
        <f t="shared" si="67"/>
        <v>1.3984111414382996</v>
      </c>
      <c r="Q350" s="9">
        <f t="shared" si="67"/>
        <v>62.846547317511373</v>
      </c>
    </row>
    <row r="351" spans="1:17" x14ac:dyDescent="0.35">
      <c r="A351" s="9">
        <v>348</v>
      </c>
      <c r="B351" s="9">
        <f t="shared" si="58"/>
        <v>3.6442474781641598</v>
      </c>
      <c r="C351" s="9">
        <f>'Graficas excel'!$N$3*(COS('Graficas excel'!$N$4*B351+'Graficas excel'!$N$5)+'Graficas excel'!$N$6)*COS(B351)+'Graficas excel'!$N$7</f>
        <v>6.2076024973097459</v>
      </c>
      <c r="D351" s="11">
        <f>'Graficas excel'!$N$3*(COS('Graficas excel'!$N$4*B351+'Graficas excel'!$N$5)+'Graficas excel'!$N$6)*SIN(B351)+'Graficas excel'!$N$8</f>
        <v>20.765847873353483</v>
      </c>
      <c r="E351" s="9">
        <f t="shared" si="62"/>
        <v>2.5606369691509911</v>
      </c>
      <c r="F351" s="9">
        <f>C351/(2*'Graficas excel'!$N$9*COS(E351/2))</f>
        <v>0.54184566913920784</v>
      </c>
      <c r="G351" s="9">
        <f t="shared" si="63"/>
        <v>0.84047800139865891</v>
      </c>
      <c r="H351" s="9">
        <f t="shared" si="64"/>
        <v>1.996329584665038</v>
      </c>
      <c r="I351" s="9">
        <f t="shared" si="59"/>
        <v>2.2784832769080143</v>
      </c>
      <c r="J351" s="9">
        <f t="shared" si="65"/>
        <v>130.5474754579669</v>
      </c>
      <c r="K351" s="9">
        <f t="shared" si="60"/>
        <v>0.63333817654337554</v>
      </c>
      <c r="L351" s="9">
        <f t="shared" si="66"/>
        <v>-3.8569974872729911</v>
      </c>
      <c r="M351" s="9">
        <f t="shared" si="66"/>
        <v>-74.201304587315519</v>
      </c>
      <c r="N351" s="9">
        <f t="shared" si="61"/>
        <v>-1.9963295846650375</v>
      </c>
      <c r="O351" s="9">
        <f t="shared" si="67"/>
        <v>-0.90364947958411512</v>
      </c>
      <c r="P351" s="9">
        <f t="shared" si="67"/>
        <v>2.0565386459588897</v>
      </c>
      <c r="Q351" s="9">
        <f t="shared" si="67"/>
        <v>61.664467307292149</v>
      </c>
    </row>
    <row r="352" spans="1:17" x14ac:dyDescent="0.35">
      <c r="A352" s="9">
        <v>349</v>
      </c>
      <c r="B352" s="9">
        <f t="shared" si="58"/>
        <v>3.6547194536761256</v>
      </c>
      <c r="C352" s="9">
        <f>'Graficas excel'!$N$3*(COS('Graficas excel'!$N$4*B352+'Graficas excel'!$N$5)+'Graficas excel'!$N$6)*COS(B352)+'Graficas excel'!$N$7</f>
        <v>6.1227814906556262</v>
      </c>
      <c r="D352" s="11">
        <f>'Graficas excel'!$N$3*(COS('Graficas excel'!$N$4*B352+'Graficas excel'!$N$5)+'Graficas excel'!$N$6)*SIN(B352)+'Graficas excel'!$N$8</f>
        <v>20.624886523174133</v>
      </c>
      <c r="E352" s="9">
        <f t="shared" si="62"/>
        <v>2.5644385776804963</v>
      </c>
      <c r="F352" s="9">
        <f>C352/(2*'Graficas excel'!$N$9*COS(E352/2))</f>
        <v>0.53786289916444174</v>
      </c>
      <c r="G352" s="9">
        <f t="shared" si="63"/>
        <v>0.84303232541962558</v>
      </c>
      <c r="H352" s="9">
        <f t="shared" si="64"/>
        <v>2.0057925798866427</v>
      </c>
      <c r="I352" s="9">
        <f t="shared" si="59"/>
        <v>2.2851155787835697</v>
      </c>
      <c r="J352" s="9">
        <f t="shared" si="65"/>
        <v>130.9274783638929</v>
      </c>
      <c r="K352" s="9">
        <f t="shared" si="60"/>
        <v>0.59294779330693848</v>
      </c>
      <c r="L352" s="9">
        <f t="shared" si="66"/>
        <v>-4.6340317318672879</v>
      </c>
      <c r="M352" s="9">
        <f t="shared" si="66"/>
        <v>-70.005806717412838</v>
      </c>
      <c r="N352" s="9">
        <f t="shared" si="61"/>
        <v>-2.0057925798866432</v>
      </c>
      <c r="O352" s="9">
        <f t="shared" si="67"/>
        <v>-0.88211345724422197</v>
      </c>
      <c r="P352" s="9">
        <f t="shared" si="67"/>
        <v>2.7022874375592796</v>
      </c>
      <c r="Q352" s="9">
        <f t="shared" si="67"/>
        <v>59.954819573201902</v>
      </c>
    </row>
    <row r="353" spans="1:17" x14ac:dyDescent="0.35">
      <c r="A353" s="9">
        <v>350</v>
      </c>
      <c r="B353" s="9">
        <f t="shared" si="58"/>
        <v>3.6651914291880918</v>
      </c>
      <c r="C353" s="9">
        <f>'Graficas excel'!$N$3*(COS('Graficas excel'!$N$4*B353+'Graficas excel'!$N$5)+'Graficas excel'!$N$6)*COS(B353)+'Graficas excel'!$N$7</f>
        <v>6.0458160076109566</v>
      </c>
      <c r="D353" s="11">
        <f>'Graficas excel'!$N$3*(COS('Graficas excel'!$N$4*B353+'Graficas excel'!$N$5)+'Graficas excel'!$N$6)*SIN(B353)+'Graficas excel'!$N$8</f>
        <v>20.485000000000003</v>
      </c>
      <c r="E353" s="9">
        <f t="shared" si="62"/>
        <v>2.5676197767002282</v>
      </c>
      <c r="F353" s="9">
        <f>C353/(2*'Graficas excel'!$N$9*COS(E353/2))</f>
        <v>0.53396343285254877</v>
      </c>
      <c r="G353" s="9">
        <f t="shared" si="63"/>
        <v>0.84550757085689165</v>
      </c>
      <c r="H353" s="9">
        <f t="shared" si="64"/>
        <v>2.0150300504096803</v>
      </c>
      <c r="I353" s="9">
        <f t="shared" si="59"/>
        <v>2.2913249135549543</v>
      </c>
      <c r="J353" s="9">
        <f t="shared" si="65"/>
        <v>131.28324703987707</v>
      </c>
      <c r="K353" s="9">
        <f t="shared" si="60"/>
        <v>0.54442032648915095</v>
      </c>
      <c r="L353" s="9">
        <f t="shared" si="66"/>
        <v>-5.3671308255074583</v>
      </c>
      <c r="M353" s="9">
        <f t="shared" si="66"/>
        <v>-64.807453340179833</v>
      </c>
      <c r="N353" s="9">
        <f t="shared" si="61"/>
        <v>-2.0150300504096803</v>
      </c>
      <c r="O353" s="9">
        <f t="shared" si="67"/>
        <v>-0.8538151693718079</v>
      </c>
      <c r="P353" s="9">
        <f t="shared" si="67"/>
        <v>3.3301328399541883</v>
      </c>
      <c r="Q353" s="9">
        <f t="shared" si="67"/>
        <v>57.738776440743173</v>
      </c>
    </row>
    <row r="354" spans="1:17" x14ac:dyDescent="0.35">
      <c r="A354" s="9">
        <v>351</v>
      </c>
      <c r="B354" s="9">
        <f t="shared" si="58"/>
        <v>3.6756634047000576</v>
      </c>
      <c r="C354" s="9">
        <f>'Graficas excel'!$N$3*(COS('Graficas excel'!$N$4*B354+'Graficas excel'!$N$5)+'Graficas excel'!$N$6)*COS(B354)+'Graficas excel'!$N$7</f>
        <v>5.9779232573993939</v>
      </c>
      <c r="D354" s="11">
        <f>'Graficas excel'!$N$3*(COS('Graficas excel'!$N$4*B354+'Graficas excel'!$N$5)+'Graficas excel'!$N$6)*SIN(B354)+'Graficas excel'!$N$8</f>
        <v>20.347155391025439</v>
      </c>
      <c r="E354" s="9">
        <f t="shared" si="62"/>
        <v>2.5700809578092434</v>
      </c>
      <c r="F354" s="9">
        <f>C354/(2*'Graficas excel'!$N$9*COS(E354/2))</f>
        <v>0.53017821235994111</v>
      </c>
      <c r="G354" s="9">
        <f t="shared" si="63"/>
        <v>0.84788623242674321</v>
      </c>
      <c r="H354" s="9">
        <f t="shared" si="64"/>
        <v>2.023971181955087</v>
      </c>
      <c r="I354" s="9">
        <f t="shared" si="59"/>
        <v>2.2970260698821652</v>
      </c>
      <c r="J354" s="9">
        <f t="shared" si="65"/>
        <v>131.60989923577057</v>
      </c>
      <c r="K354" s="9">
        <f t="shared" si="60"/>
        <v>0.48821586391491911</v>
      </c>
      <c r="L354" s="9">
        <f t="shared" si="66"/>
        <v>-6.0457928898786992</v>
      </c>
      <c r="M354" s="9">
        <f t="shared" si="66"/>
        <v>-58.627179868056359</v>
      </c>
      <c r="N354" s="9">
        <f t="shared" si="61"/>
        <v>-2.023971181955087</v>
      </c>
      <c r="O354" s="9">
        <f t="shared" si="67"/>
        <v>-0.81894209982021393</v>
      </c>
      <c r="P354" s="9">
        <f t="shared" si="67"/>
        <v>3.9347718929325288</v>
      </c>
      <c r="Q354" s="9">
        <f t="shared" si="67"/>
        <v>55.031045401649266</v>
      </c>
    </row>
    <row r="355" spans="1:17" x14ac:dyDescent="0.35">
      <c r="A355" s="9">
        <v>352</v>
      </c>
      <c r="B355" s="9">
        <f t="shared" si="58"/>
        <v>3.6861353802120238</v>
      </c>
      <c r="C355" s="9">
        <f>'Graficas excel'!$N$3*(COS('Graficas excel'!$N$4*B355+'Graficas excel'!$N$5)+'Graficas excel'!$N$6)*COS(B355)+'Graficas excel'!$N$7</f>
        <v>5.9202093079823186</v>
      </c>
      <c r="D355" s="11">
        <f>'Graficas excel'!$N$3*(COS('Graficas excel'!$N$4*B355+'Graficas excel'!$N$5)+'Graficas excel'!$N$6)*SIN(B355)+'Graficas excel'!$N$8</f>
        <v>20.212326350313678</v>
      </c>
      <c r="E355" s="9">
        <f t="shared" si="62"/>
        <v>2.5717301853371488</v>
      </c>
      <c r="F355" s="9">
        <f>C355/(2*'Graficas excel'!$N$9*COS(E355/2))</f>
        <v>0.52653763798392506</v>
      </c>
      <c r="G355" s="9">
        <f t="shared" si="63"/>
        <v>0.85015181925718952</v>
      </c>
      <c r="H355" s="9">
        <f t="shared" si="64"/>
        <v>2.0325471235701218</v>
      </c>
      <c r="I355" s="9">
        <f t="shared" si="59"/>
        <v>2.3021386544536355</v>
      </c>
      <c r="J355" s="9">
        <f t="shared" si="65"/>
        <v>131.90282875411953</v>
      </c>
      <c r="K355" s="9">
        <f t="shared" si="60"/>
        <v>0.42490446882169136</v>
      </c>
      <c r="L355" s="9">
        <f t="shared" si="66"/>
        <v>-6.6597352817926101</v>
      </c>
      <c r="M355" s="9">
        <f t="shared" si="66"/>
        <v>-51.506980366613689</v>
      </c>
      <c r="N355" s="9">
        <f t="shared" si="61"/>
        <v>-2.0325471235701222</v>
      </c>
      <c r="O355" s="9">
        <f t="shared" si="67"/>
        <v>-0.77773726491225248</v>
      </c>
      <c r="P355" s="9">
        <f t="shared" si="67"/>
        <v>4.5110556527764878</v>
      </c>
      <c r="Q355" s="9">
        <f t="shared" si="67"/>
        <v>51.839773373243297</v>
      </c>
    </row>
    <row r="356" spans="1:17" x14ac:dyDescent="0.35">
      <c r="A356" s="9">
        <v>353</v>
      </c>
      <c r="B356" s="9">
        <f t="shared" si="58"/>
        <v>3.6966073557239896</v>
      </c>
      <c r="C356" s="9">
        <f>'Graficas excel'!$N$3*(COS('Graficas excel'!$N$4*B356+'Graficas excel'!$N$5)+'Graficas excel'!$N$6)*COS(B356)+'Graficas excel'!$N$7</f>
        <v>5.8736570399697117</v>
      </c>
      <c r="D356" s="11">
        <f>'Graficas excel'!$N$3*(COS('Graficas excel'!$N$4*B356+'Graficas excel'!$N$5)+'Graficas excel'!$N$6)*SIN(B356)+'Graficas excel'!$N$8</f>
        <v>20.081480162763388</v>
      </c>
      <c r="E356" s="9">
        <f t="shared" si="62"/>
        <v>2.5724849181290956</v>
      </c>
      <c r="F356" s="9">
        <f>C356/(2*'Graficas excel'!$N$9*COS(E356/2))</f>
        <v>0.5230712741531055</v>
      </c>
      <c r="G356" s="9">
        <f t="shared" si="63"/>
        <v>0.85228894288019874</v>
      </c>
      <c r="H356" s="9">
        <f t="shared" si="64"/>
        <v>2.0406915691630263</v>
      </c>
      <c r="I356" s="9">
        <f t="shared" si="59"/>
        <v>2.3065882436460612</v>
      </c>
      <c r="J356" s="9">
        <f t="shared" si="65"/>
        <v>132.15777143541254</v>
      </c>
      <c r="K356" s="9">
        <f t="shared" si="60"/>
        <v>0.35516388403458332</v>
      </c>
      <c r="L356" s="9">
        <f t="shared" si="66"/>
        <v>-7.199115118887101</v>
      </c>
      <c r="M356" s="9">
        <f t="shared" si="66"/>
        <v>-43.512838183680273</v>
      </c>
      <c r="N356" s="9">
        <f t="shared" si="61"/>
        <v>-2.0406915691630267</v>
      </c>
      <c r="O356" s="9">
        <f t="shared" si="67"/>
        <v>-0.73049760058326141</v>
      </c>
      <c r="P356" s="9">
        <f t="shared" si="67"/>
        <v>5.0539204900869574</v>
      </c>
      <c r="Q356" s="9">
        <f t="shared" si="67"/>
        <v>48.16723161549524</v>
      </c>
    </row>
    <row r="357" spans="1:17" x14ac:dyDescent="0.35">
      <c r="A357" s="9">
        <v>354</v>
      </c>
      <c r="B357" s="9">
        <f t="shared" si="58"/>
        <v>3.7070793312359558</v>
      </c>
      <c r="C357" s="9">
        <f>'Graficas excel'!$N$3*(COS('Graficas excel'!$N$4*B357+'Graficas excel'!$N$5)+'Graficas excel'!$N$6)*COS(B357)+'Graficas excel'!$N$7</f>
        <v>5.8391157086228391</v>
      </c>
      <c r="D357" s="11">
        <f>'Graficas excel'!$N$3*(COS('Graficas excel'!$N$4*B357+'Graficas excel'!$N$5)+'Graficas excel'!$N$6)*SIN(B357)+'Graficas excel'!$N$8</f>
        <v>19.955564641211303</v>
      </c>
      <c r="E357" s="9">
        <f t="shared" si="62"/>
        <v>2.5722737001369276</v>
      </c>
      <c r="F357" s="9">
        <f>C357/(2*'Graficas excel'!$N$9*COS(E357/2))</f>
        <v>0.51980755598120687</v>
      </c>
      <c r="G357" s="9">
        <f t="shared" si="63"/>
        <v>0.85428338667262194</v>
      </c>
      <c r="H357" s="9">
        <f t="shared" si="64"/>
        <v>2.0483413221478846</v>
      </c>
      <c r="I357" s="9">
        <f t="shared" si="59"/>
        <v>2.3103075111424061</v>
      </c>
      <c r="J357" s="9">
        <f t="shared" si="65"/>
        <v>132.37086976583328</v>
      </c>
      <c r="K357" s="9">
        <f t="shared" si="60"/>
        <v>0.27977492680177357</v>
      </c>
      <c r="L357" s="9">
        <f t="shared" si="66"/>
        <v>-7.6547804948027389</v>
      </c>
      <c r="M357" s="9">
        <f t="shared" si="66"/>
        <v>-34.736907815324599</v>
      </c>
      <c r="N357" s="9">
        <f t="shared" si="61"/>
        <v>-2.0483413221478846</v>
      </c>
      <c r="O357" s="9">
        <f t="shared" si="67"/>
        <v>-0.67757306897164771</v>
      </c>
      <c r="P357" s="9">
        <f t="shared" si="67"/>
        <v>5.5583265600436169</v>
      </c>
      <c r="Q357" s="9">
        <f t="shared" si="67"/>
        <v>44.011281361927139</v>
      </c>
    </row>
    <row r="358" spans="1:17" x14ac:dyDescent="0.35">
      <c r="A358" s="9">
        <v>355</v>
      </c>
      <c r="B358" s="9">
        <f t="shared" si="58"/>
        <v>3.7175513067479216</v>
      </c>
      <c r="C358" s="9">
        <f>'Graficas excel'!$N$3*(COS('Graficas excel'!$N$4*B358+'Graficas excel'!$N$5)+'Graficas excel'!$N$6)*COS(B358)+'Graficas excel'!$N$7</f>
        <v>5.8172922288176965</v>
      </c>
      <c r="D358" s="11">
        <f>'Graficas excel'!$N$3*(COS('Graficas excel'!$N$4*B358+'Graficas excel'!$N$5)+'Graficas excel'!$N$6)*SIN(B358)+'Graficas excel'!$N$8</f>
        <v>19.83549503367545</v>
      </c>
      <c r="E358" s="9">
        <f t="shared" si="62"/>
        <v>2.5710377639157493</v>
      </c>
      <c r="F358" s="9">
        <f>C358/(2*'Graficas excel'!$N$9*COS(E358/2))</f>
        <v>0.51677349493420843</v>
      </c>
      <c r="G358" s="9">
        <f t="shared" si="63"/>
        <v>0.85612216122086437</v>
      </c>
      <c r="H358" s="9">
        <f t="shared" si="64"/>
        <v>2.0554368507337228</v>
      </c>
      <c r="I358" s="9">
        <f t="shared" si="59"/>
        <v>2.3132373073247363</v>
      </c>
      <c r="J358" s="9">
        <f t="shared" si="65"/>
        <v>132.53873472191435</v>
      </c>
      <c r="K358" s="9">
        <f t="shared" si="60"/>
        <v>0.19961425291072449</v>
      </c>
      <c r="L358" s="9">
        <f t="shared" si="66"/>
        <v>-8.0185445428062376</v>
      </c>
      <c r="M358" s="9">
        <f t="shared" si="66"/>
        <v>-25.298581538042225</v>
      </c>
      <c r="N358" s="9">
        <f t="shared" si="61"/>
        <v>-2.0554368507337233</v>
      </c>
      <c r="O358" s="9">
        <f t="shared" si="67"/>
        <v>-0.61936640934736087</v>
      </c>
      <c r="P358" s="9">
        <f t="shared" si="67"/>
        <v>6.0192116207159625</v>
      </c>
      <c r="Q358" s="9">
        <f t="shared" si="67"/>
        <v>39.36756437686153</v>
      </c>
    </row>
    <row r="359" spans="1:17" x14ac:dyDescent="0.35">
      <c r="A359" s="9">
        <v>356</v>
      </c>
      <c r="B359" s="9">
        <f t="shared" si="58"/>
        <v>3.7280232822598873</v>
      </c>
      <c r="C359" s="9">
        <f>'Graficas excel'!$N$3*(COS('Graficas excel'!$N$4*B359+'Graficas excel'!$N$5)+'Graficas excel'!$N$6)*COS(B359)+'Graficas excel'!$N$7</f>
        <v>5.8087442754201364</v>
      </c>
      <c r="D359" s="11">
        <f>'Graficas excel'!$N$3*(COS('Graficas excel'!$N$4*B359+'Graficas excel'!$N$5)+'Graficas excel'!$N$6)*SIN(B359)+'Graficas excel'!$N$8</f>
        <v>19.72214111980437</v>
      </c>
      <c r="E359" s="9">
        <f t="shared" si="62"/>
        <v>2.5687324851807705</v>
      </c>
      <c r="F359" s="9">
        <f>C359/(2*'Graficas excel'!$N$9*COS(E359/2))</f>
        <v>0.51399438251229002</v>
      </c>
      <c r="G359" s="9">
        <f t="shared" si="63"/>
        <v>0.85779355018897741</v>
      </c>
      <c r="H359" s="9">
        <f t="shared" si="64"/>
        <v>2.0619228406053431</v>
      </c>
      <c r="I359" s="9">
        <f t="shared" si="59"/>
        <v>2.3153276628930568</v>
      </c>
      <c r="J359" s="9">
        <f t="shared" si="65"/>
        <v>132.65850327366078</v>
      </c>
      <c r="K359" s="9">
        <f t="shared" si="60"/>
        <v>0.11564425081684916</v>
      </c>
      <c r="L359" s="9">
        <f t="shared" si="66"/>
        <v>-8.2834706691600903</v>
      </c>
      <c r="M359" s="9">
        <f t="shared" si="66"/>
        <v>-15.344095923381516</v>
      </c>
      <c r="N359" s="9">
        <f t="shared" si="61"/>
        <v>-2.0619228406053431</v>
      </c>
      <c r="O359" s="9">
        <f t="shared" si="67"/>
        <v>-0.55633337265388227</v>
      </c>
      <c r="P359" s="9">
        <f t="shared" si="67"/>
        <v>6.4314677908362006</v>
      </c>
      <c r="Q359" s="9">
        <f t="shared" si="67"/>
        <v>34.23229991585972</v>
      </c>
    </row>
    <row r="360" spans="1:17" x14ac:dyDescent="0.35">
      <c r="A360" s="9">
        <v>357</v>
      </c>
      <c r="B360" s="9">
        <f t="shared" si="58"/>
        <v>3.7384952577718535</v>
      </c>
      <c r="C360" s="9">
        <f>'Graficas excel'!$N$3*(COS('Graficas excel'!$N$4*B360+'Graficas excel'!$N$5)+'Graficas excel'!$N$6)*COS(B360)+'Graficas excel'!$N$7</f>
        <v>5.8138752680848569</v>
      </c>
      <c r="D360" s="11">
        <f>'Graficas excel'!$N$3*(COS('Graficas excel'!$N$4*B360+'Graficas excel'!$N$5)+'Graficas excel'!$N$6)*SIN(B360)+'Graficas excel'!$N$8</f>
        <v>19.616314675236559</v>
      </c>
      <c r="E360" s="9">
        <f t="shared" si="62"/>
        <v>2.565328623251157</v>
      </c>
      <c r="F360" s="9">
        <f>C360/(2*'Graficas excel'!$N$9*COS(E360/2))</f>
        <v>0.51149349157073243</v>
      </c>
      <c r="G360" s="9">
        <f t="shared" si="63"/>
        <v>0.85928715112049769</v>
      </c>
      <c r="H360" s="9">
        <f t="shared" si="64"/>
        <v>2.0677487500602645</v>
      </c>
      <c r="I360" s="9">
        <f t="shared" si="59"/>
        <v>2.3165386866557105</v>
      </c>
      <c r="J360" s="9">
        <f t="shared" si="65"/>
        <v>132.72788982415088</v>
      </c>
      <c r="K360" s="9">
        <f t="shared" si="60"/>
        <v>2.8899948815316278E-2</v>
      </c>
      <c r="L360" s="9">
        <f t="shared" si="66"/>
        <v>-8.4441536659229985</v>
      </c>
      <c r="M360" s="9">
        <f t="shared" si="66"/>
        <v>-5.0444024855030829</v>
      </c>
      <c r="N360" s="9">
        <f t="shared" si="61"/>
        <v>-2.067748750060264</v>
      </c>
      <c r="O360" s="9">
        <f t="shared" si="67"/>
        <v>-0.48898319944224766</v>
      </c>
      <c r="P360" s="9">
        <f t="shared" si="67"/>
        <v>6.7899475972733585</v>
      </c>
      <c r="Q360" s="9">
        <f t="shared" si="67"/>
        <v>28.605505898244466</v>
      </c>
    </row>
    <row r="361" spans="1:17" x14ac:dyDescent="0.35">
      <c r="A361" s="9">
        <v>358</v>
      </c>
      <c r="B361" s="9">
        <f t="shared" si="58"/>
        <v>3.7489672332838193</v>
      </c>
      <c r="C361" s="9">
        <f>'Graficas excel'!$N$3*(COS('Graficas excel'!$N$4*B361+'Graficas excel'!$N$5)+'Graficas excel'!$N$6)*COS(B361)+'Graficas excel'!$N$7</f>
        <v>5.8329312853364108</v>
      </c>
      <c r="D361" s="11">
        <f>'Graficas excel'!$N$3*(COS('Graficas excel'!$N$4*B361+'Graficas excel'!$N$5)+'Graficas excel'!$N$6)*SIN(B361)+'Graficas excel'!$N$8</f>
        <v>19.518757479775989</v>
      </c>
      <c r="E361" s="9">
        <f t="shared" si="62"/>
        <v>2.5608132822734171</v>
      </c>
      <c r="F361" s="9">
        <f>C361/(2*'Graficas excel'!$N$9*COS(E361/2))</f>
        <v>0.50929177598269204</v>
      </c>
      <c r="G361" s="9">
        <f t="shared" si="63"/>
        <v>0.86059391522157269</v>
      </c>
      <c r="H361" s="9">
        <f t="shared" si="64"/>
        <v>2.072869370150586</v>
      </c>
      <c r="I361" s="9">
        <f t="shared" si="59"/>
        <v>2.3168413262120016</v>
      </c>
      <c r="J361" s="9">
        <f t="shared" si="65"/>
        <v>132.74522979344007</v>
      </c>
      <c r="K361" s="9">
        <f t="shared" si="60"/>
        <v>-5.9527021593507097E-2</v>
      </c>
      <c r="L361" s="9">
        <f t="shared" si="66"/>
        <v>-8.4969785252236871</v>
      </c>
      <c r="M361" s="9">
        <f t="shared" si="66"/>
        <v>5.4088523909387796</v>
      </c>
      <c r="N361" s="9">
        <f t="shared" si="61"/>
        <v>-2.072869370150586</v>
      </c>
      <c r="O361" s="9">
        <f t="shared" si="67"/>
        <v>-0.41787903447606883</v>
      </c>
      <c r="P361" s="9">
        <f t="shared" si="67"/>
        <v>7.0895037545471729</v>
      </c>
      <c r="Q361" s="9">
        <f t="shared" si="67"/>
        <v>22.494404925817268</v>
      </c>
    </row>
    <row r="362" spans="1:17" x14ac:dyDescent="0.35">
      <c r="A362" s="9">
        <v>359</v>
      </c>
      <c r="B362" s="9">
        <f t="shared" si="58"/>
        <v>3.7594392087957855</v>
      </c>
      <c r="C362" s="9">
        <f>'Graficas excel'!$N$3*(COS('Graficas excel'!$N$4*B362+'Graficas excel'!$N$5)+'Graficas excel'!$N$6)*COS(B362)+'Graficas excel'!$N$7</f>
        <v>5.8659999282335793</v>
      </c>
      <c r="D362" s="11">
        <f>'Graficas excel'!$N$3*(COS('Graficas excel'!$N$4*B362+'Graficas excel'!$N$5)+'Graficas excel'!$N$6)*SIN(B362)+'Graficas excel'!$N$8</f>
        <v>19.430130040073131</v>
      </c>
      <c r="E362" s="9">
        <f t="shared" si="62"/>
        <v>2.5551905322325648</v>
      </c>
      <c r="F362" s="9">
        <f>C362/(2*'Graficas excel'!$N$9*COS(E362/2))</f>
        <v>0.50740757072851961</v>
      </c>
      <c r="G362" s="9">
        <f t="shared" si="63"/>
        <v>0.86170618958400336</v>
      </c>
      <c r="H362" s="9">
        <f t="shared" si="64"/>
        <v>2.0772453891665834</v>
      </c>
      <c r="I362" s="9">
        <f t="shared" si="59"/>
        <v>2.3162179606995741</v>
      </c>
      <c r="J362" s="9">
        <f t="shared" si="65"/>
        <v>132.70951358048399</v>
      </c>
      <c r="K362" s="9">
        <f t="shared" si="60"/>
        <v>-0.14850717263535032</v>
      </c>
      <c r="L362" s="9">
        <f t="shared" si="66"/>
        <v>-8.4403371554379376</v>
      </c>
      <c r="M362" s="9">
        <f t="shared" si="66"/>
        <v>15.809223809834656</v>
      </c>
      <c r="N362" s="9">
        <f t="shared" si="61"/>
        <v>-2.0772453891665834</v>
      </c>
      <c r="O362" s="9">
        <f t="shared" si="67"/>
        <v>-0.34363792476645999</v>
      </c>
      <c r="P362" s="9">
        <f t="shared" si="67"/>
        <v>7.3250646120865781</v>
      </c>
      <c r="Q362" s="9">
        <f t="shared" si="67"/>
        <v>15.916733924374151</v>
      </c>
    </row>
    <row r="363" spans="1:17" x14ac:dyDescent="0.35">
      <c r="A363" s="9">
        <v>360</v>
      </c>
      <c r="B363" s="9">
        <f t="shared" si="58"/>
        <v>3.7699111843077513</v>
      </c>
      <c r="C363" s="9">
        <f>'Graficas excel'!$N$3*(COS('Graficas excel'!$N$4*B363+'Graficas excel'!$N$5)+'Graficas excel'!$N$6)*COS(B363)+'Graficas excel'!$N$7</f>
        <v>5.9130111292754579</v>
      </c>
      <c r="D363" s="11">
        <f>'Graficas excel'!$N$3*(COS('Graficas excel'!$N$4*B363+'Graficas excel'!$N$5)+'Graficas excel'!$N$6)*SIN(B363)+'Graficas excel'!$N$8</f>
        <v>19.351001189917937</v>
      </c>
      <c r="E363" s="9">
        <f t="shared" si="62"/>
        <v>2.5484816373490502</v>
      </c>
      <c r="F363" s="9">
        <f>C363/(2*'Graficas excel'!$N$9*COS(E363/2))</f>
        <v>0.50585629608809157</v>
      </c>
      <c r="G363" s="9">
        <f t="shared" si="63"/>
        <v>0.8626177645446661</v>
      </c>
      <c r="H363" s="9">
        <f t="shared" si="64"/>
        <v>2.080843957099721</v>
      </c>
      <c r="I363" s="9">
        <f t="shared" si="59"/>
        <v>2.3146627972243854</v>
      </c>
      <c r="J363" s="9">
        <f t="shared" si="65"/>
        <v>132.62040927690276</v>
      </c>
      <c r="K363" s="9">
        <f t="shared" si="60"/>
        <v>-0.23689417663983298</v>
      </c>
      <c r="L363" s="9">
        <f t="shared" si="66"/>
        <v>-8.2747833508381596</v>
      </c>
      <c r="M363" s="9">
        <f t="shared" si="66"/>
        <v>25.94302234725653</v>
      </c>
      <c r="N363" s="9">
        <f t="shared" si="61"/>
        <v>-2.0808439570997206</v>
      </c>
      <c r="O363" s="9">
        <f t="shared" si="67"/>
        <v>-0.26693002752512079</v>
      </c>
      <c r="P363" s="9">
        <f t="shared" si="67"/>
        <v>7.4917442599731023</v>
      </c>
      <c r="Q363" s="9">
        <f t="shared" si="67"/>
        <v>8.9036587963257912</v>
      </c>
    </row>
    <row r="364" spans="1:17" x14ac:dyDescent="0.35">
      <c r="A364" s="9">
        <v>361</v>
      </c>
      <c r="B364" s="9">
        <f t="shared" si="58"/>
        <v>3.7803831598197175</v>
      </c>
      <c r="C364" s="9">
        <f>'Graficas excel'!$N$3*(COS('Graficas excel'!$N$4*B364+'Graficas excel'!$N$5)+'Graficas excel'!$N$6)*COS(B364)+'Graficas excel'!$N$7</f>
        <v>5.9737398777945776</v>
      </c>
      <c r="D364" s="11">
        <f>'Graficas excel'!$N$3*(COS('Graficas excel'!$N$4*B364+'Graficas excel'!$N$5)+'Graficas excel'!$N$6)*SIN(B364)+'Graficas excel'!$N$8</f>
        <v>19.281838721384894</v>
      </c>
      <c r="E364" s="9">
        <f t="shared" si="62"/>
        <v>2.5407248526039994</v>
      </c>
      <c r="F364" s="9">
        <f>C364/(2*'Graficas excel'!$N$9*COS(E364/2))</f>
        <v>0.50465017128517553</v>
      </c>
      <c r="G364" s="9">
        <f t="shared" si="63"/>
        <v>0.86332392797943636</v>
      </c>
      <c r="H364" s="9">
        <f t="shared" si="64"/>
        <v>2.0836392418113725</v>
      </c>
      <c r="I364" s="9">
        <f t="shared" si="59"/>
        <v>2.3121820472076857</v>
      </c>
      <c r="J364" s="9">
        <f t="shared" si="65"/>
        <v>132.47827277091886</v>
      </c>
      <c r="K364" s="9">
        <f t="shared" si="60"/>
        <v>-0.32354750525663395</v>
      </c>
      <c r="L364" s="9">
        <f t="shared" si="66"/>
        <v>-8.0031086561113032</v>
      </c>
      <c r="M364" s="9">
        <f t="shared" si="66"/>
        <v>35.598092158044167</v>
      </c>
      <c r="N364" s="9">
        <f t="shared" si="61"/>
        <v>-2.0836392418113721</v>
      </c>
      <c r="O364" s="9">
        <f t="shared" si="67"/>
        <v>-0.18847666509277081</v>
      </c>
      <c r="P364" s="9">
        <f t="shared" si="67"/>
        <v>7.5849831568551265</v>
      </c>
      <c r="Q364" s="9">
        <f t="shared" si="67"/>
        <v>1.5020085879240157</v>
      </c>
    </row>
    <row r="365" spans="1:17" x14ac:dyDescent="0.35">
      <c r="A365" s="9">
        <v>362</v>
      </c>
      <c r="B365" s="9">
        <f t="shared" si="58"/>
        <v>3.7908551353316833</v>
      </c>
      <c r="C365" s="9">
        <f>'Graficas excel'!$N$3*(COS('Graficas excel'!$N$4*B365+'Graficas excel'!$N$5)+'Graficas excel'!$N$6)*COS(B365)+'Graficas excel'!$N$7</f>
        <v>6.0478108092103922</v>
      </c>
      <c r="D365" s="11">
        <f>'Graficas excel'!$N$3*(COS('Graficas excel'!$N$4*B365+'Graficas excel'!$N$5)+'Graficas excel'!$N$6)*SIN(B365)+'Graficas excel'!$N$8</f>
        <v>19.223001188036381</v>
      </c>
      <c r="E365" s="9">
        <f t="shared" si="62"/>
        <v>2.5319747664785606</v>
      </c>
      <c r="F365" s="9">
        <f>C365/(2*'Graficas excel'!$N$9*COS(E365/2))</f>
        <v>0.50379794452938309</v>
      </c>
      <c r="G365" s="9">
        <f t="shared" si="63"/>
        <v>0.86382152733534534</v>
      </c>
      <c r="H365" s="9">
        <f t="shared" si="64"/>
        <v>2.0856129648328006</v>
      </c>
      <c r="I365" s="9">
        <f t="shared" si="59"/>
        <v>2.3087938656556806</v>
      </c>
      <c r="J365" s="9">
        <f t="shared" si="65"/>
        <v>132.28414426776487</v>
      </c>
      <c r="K365" s="9">
        <f t="shared" si="60"/>
        <v>-0.40735586312303446</v>
      </c>
      <c r="L365" s="9">
        <f t="shared" si="66"/>
        <v>-7.6303263067595566</v>
      </c>
      <c r="M365" s="9">
        <f t="shared" si="66"/>
        <v>44.573186011153105</v>
      </c>
      <c r="N365" s="9">
        <f t="shared" si="61"/>
        <v>-2.0856129648328006</v>
      </c>
      <c r="O365" s="9">
        <f t="shared" si="67"/>
        <v>-0.10904690721550954</v>
      </c>
      <c r="P365" s="9">
        <f t="shared" si="67"/>
        <v>7.6007121540066294</v>
      </c>
      <c r="Q365" s="9">
        <f t="shared" si="67"/>
        <v>-6.2244094133231478</v>
      </c>
    </row>
    <row r="366" spans="1:17" x14ac:dyDescent="0.35">
      <c r="A366" s="9">
        <v>363</v>
      </c>
      <c r="B366" s="9">
        <f t="shared" si="58"/>
        <v>3.8013271108436495</v>
      </c>
      <c r="C366" s="9">
        <f>'Graficas excel'!$N$3*(COS('Graficas excel'!$N$4*B366+'Graficas excel'!$N$5)+'Graficas excel'!$N$6)*COS(B366)+'Graficas excel'!$N$7</f>
        <v>6.1347045824888191</v>
      </c>
      <c r="D366" s="11">
        <f>'Graficas excel'!$N$3*(COS('Graficas excel'!$N$4*B366+'Graficas excel'!$N$5)+'Graficas excel'!$N$6)*SIN(B366)+'Graficas excel'!$N$8</f>
        <v>19.174731007333779</v>
      </c>
      <c r="E366" s="9">
        <f t="shared" si="62"/>
        <v>2.5223011886899838</v>
      </c>
      <c r="F366" s="9">
        <f>C366/(2*'Graficas excel'!$N$9*COS(E366/2))</f>
        <v>0.50330464775199579</v>
      </c>
      <c r="G366" s="9">
        <f t="shared" si="63"/>
        <v>0.86410903915607751</v>
      </c>
      <c r="H366" s="9">
        <f t="shared" si="64"/>
        <v>2.086754901374817</v>
      </c>
      <c r="I366" s="9">
        <f t="shared" si="59"/>
        <v>2.3045280450324004</v>
      </c>
      <c r="J366" s="9">
        <f t="shared" si="65"/>
        <v>132.03973074989105</v>
      </c>
      <c r="K366" s="9">
        <f t="shared" si="60"/>
        <v>-0.48726045335573032</v>
      </c>
      <c r="L366" s="9">
        <f t="shared" si="66"/>
        <v>-7.1635569943604569</v>
      </c>
      <c r="M366" s="9">
        <f t="shared" si="66"/>
        <v>52.687172852918643</v>
      </c>
      <c r="N366" s="9">
        <f t="shared" si="61"/>
        <v>-2.086754901374817</v>
      </c>
      <c r="O366" s="9">
        <f t="shared" si="67"/>
        <v>-2.9452435665249944E-2</v>
      </c>
      <c r="P366" s="9">
        <f t="shared" si="67"/>
        <v>7.5355302910538589</v>
      </c>
      <c r="Q366" s="9">
        <f t="shared" si="67"/>
        <v>-14.194574400207282</v>
      </c>
    </row>
    <row r="367" spans="1:17" x14ac:dyDescent="0.35">
      <c r="A367" s="9">
        <v>364</v>
      </c>
      <c r="B367" s="9">
        <f t="shared" si="58"/>
        <v>3.8117990863556153</v>
      </c>
      <c r="C367" s="9">
        <f>'Graficas excel'!$N$3*(COS('Graficas excel'!$N$4*B367+'Graficas excel'!$N$5)+'Graficas excel'!$N$6)*COS(B367)+'Graficas excel'!$N$7</f>
        <v>6.233765948259963</v>
      </c>
      <c r="D367" s="11">
        <f>'Graficas excel'!$N$3*(COS('Graficas excel'!$N$4*B367+'Graficas excel'!$N$5)+'Graficas excel'!$N$6)*SIN(B367)+'Graficas excel'!$N$8</f>
        <v>19.137148973499205</v>
      </c>
      <c r="E367" s="9">
        <f t="shared" si="62"/>
        <v>2.5117876044339482</v>
      </c>
      <c r="F367" s="9">
        <f>C367/(2*'Graficas excel'!$N$9*COS(E367/2))</f>
        <v>0.50317138527269412</v>
      </c>
      <c r="G367" s="9">
        <f t="shared" si="63"/>
        <v>0.86418664479541574</v>
      </c>
      <c r="H367" s="9">
        <f t="shared" si="64"/>
        <v>2.0870633265598708</v>
      </c>
      <c r="I367" s="9">
        <f t="shared" si="59"/>
        <v>2.2994254654969097</v>
      </c>
      <c r="J367" s="9">
        <f t="shared" si="65"/>
        <v>131.74737447787763</v>
      </c>
      <c r="K367" s="9">
        <f t="shared" si="60"/>
        <v>-0.56227704677924562</v>
      </c>
      <c r="L367" s="9">
        <f t="shared" si="66"/>
        <v>-6.6118182104499743</v>
      </c>
      <c r="M367" s="9">
        <f t="shared" si="66"/>
        <v>59.78726286898511</v>
      </c>
      <c r="N367" s="9">
        <f t="shared" si="61"/>
        <v>-2.0870633265598713</v>
      </c>
      <c r="O367" s="9">
        <f t="shared" si="67"/>
        <v>4.9459453012343911E-2</v>
      </c>
      <c r="P367" s="9">
        <f t="shared" si="67"/>
        <v>7.3868850555321091</v>
      </c>
      <c r="Q367" s="9">
        <f t="shared" si="67"/>
        <v>-22.311156009612311</v>
      </c>
    </row>
    <row r="368" spans="1:17" x14ac:dyDescent="0.35">
      <c r="A368" s="9">
        <v>365</v>
      </c>
      <c r="B368" s="9">
        <f t="shared" si="58"/>
        <v>3.8222710618675815</v>
      </c>
      <c r="C368" s="9">
        <f>'Graficas excel'!$N$3*(COS('Graficas excel'!$N$4*B368+'Graficas excel'!$N$5)+'Graficas excel'!$N$6)*COS(B368)+'Graficas excel'!$N$7</f>
        <v>6.3442133895615882</v>
      </c>
      <c r="D368" s="11">
        <f>'Graficas excel'!$N$3*(COS('Graficas excel'!$N$4*B368+'Graficas excel'!$N$5)+'Graficas excel'!$N$6)*SIN(B368)+'Graficas excel'!$N$8</f>
        <v>19.110250274513859</v>
      </c>
      <c r="E368" s="9">
        <f t="shared" si="62"/>
        <v>2.5005292396851031</v>
      </c>
      <c r="F368" s="9">
        <f>C368/(2*'Graficas excel'!$N$9*COS(E368/2))</f>
        <v>0.50339516602693057</v>
      </c>
      <c r="G368" s="9">
        <f t="shared" si="63"/>
        <v>0.86405630998258387</v>
      </c>
      <c r="H368" s="9">
        <f t="shared" si="64"/>
        <v>2.0865453883790908</v>
      </c>
      <c r="I368" s="9">
        <f t="shared" si="59"/>
        <v>2.2935373140320969</v>
      </c>
      <c r="J368" s="9">
        <f t="shared" si="65"/>
        <v>131.41000824981009</v>
      </c>
      <c r="K368" s="9">
        <f t="shared" si="60"/>
        <v>-0.63151584516864845</v>
      </c>
      <c r="L368" s="9">
        <f t="shared" si="66"/>
        <v>-5.9857274577584896</v>
      </c>
      <c r="M368" s="9">
        <f t="shared" si="66"/>
        <v>65.755490199512778</v>
      </c>
      <c r="N368" s="9">
        <f t="shared" si="61"/>
        <v>-2.0865453883790908</v>
      </c>
      <c r="O368" s="9">
        <f t="shared" si="67"/>
        <v>0.1268147324235836</v>
      </c>
      <c r="P368" s="9">
        <f t="shared" si="67"/>
        <v>7.1532431761557964</v>
      </c>
      <c r="Q368" s="9">
        <f t="shared" si="67"/>
        <v>-30.462505964370063</v>
      </c>
    </row>
    <row r="369" spans="1:17" x14ac:dyDescent="0.35">
      <c r="A369" s="9">
        <v>366</v>
      </c>
      <c r="B369" s="9">
        <f t="shared" si="58"/>
        <v>3.8327430373795472</v>
      </c>
      <c r="C369" s="9">
        <f>'Graficas excel'!$N$3*(COS('Graficas excel'!$N$4*B369+'Graficas excel'!$N$5)+'Graficas excel'!$N$6)*COS(B369)+'Graficas excel'!$N$7</f>
        <v>6.4651501983537507</v>
      </c>
      <c r="D369" s="11">
        <f>'Graficas excel'!$N$3*(COS('Graficas excel'!$N$4*B369+'Graficas excel'!$N$5)+'Graficas excel'!$N$6)*SIN(B369)+'Graficas excel'!$N$8</f>
        <v>19.093902087954266</v>
      </c>
      <c r="E369" s="9">
        <f t="shared" si="62"/>
        <v>2.4886308035255502</v>
      </c>
      <c r="F369" s="9">
        <f>C369/(2*'Graficas excel'!$N$9*COS(E369/2))</f>
        <v>0.50396878873575712</v>
      </c>
      <c r="G369" s="9">
        <f t="shared" si="63"/>
        <v>0.86372186494276837</v>
      </c>
      <c r="H369" s="9">
        <f t="shared" si="64"/>
        <v>2.0852173876065945</v>
      </c>
      <c r="I369" s="9">
        <f t="shared" si="59"/>
        <v>2.2869240955660723</v>
      </c>
      <c r="J369" s="9">
        <f t="shared" si="65"/>
        <v>131.03109874270888</v>
      </c>
      <c r="K369" s="9">
        <f t="shared" si="60"/>
        <v>-0.69419823652759771</v>
      </c>
      <c r="L369" s="9">
        <f t="shared" si="66"/>
        <v>-5.297137574611873</v>
      </c>
      <c r="M369" s="9">
        <f t="shared" si="66"/>
        <v>70.512854213632721</v>
      </c>
      <c r="N369" s="9">
        <f t="shared" si="61"/>
        <v>-2.0852173876065945</v>
      </c>
      <c r="O369" s="9">
        <f t="shared" si="67"/>
        <v>0.20172331979542482</v>
      </c>
      <c r="P369" s="9">
        <f t="shared" si="67"/>
        <v>6.8342405596637956</v>
      </c>
      <c r="Q369" s="9">
        <f t="shared" si="67"/>
        <v>-38.525579773262606</v>
      </c>
    </row>
    <row r="370" spans="1:17" x14ac:dyDescent="0.35">
      <c r="A370" s="9">
        <v>367</v>
      </c>
      <c r="B370" s="9">
        <f t="shared" si="58"/>
        <v>3.8432150128915135</v>
      </c>
      <c r="C370" s="9">
        <f>'Graficas excel'!$N$3*(COS('Graficas excel'!$N$4*B370+'Graficas excel'!$N$5)+'Graficas excel'!$N$6)*COS(B370)+'Graficas excel'!$N$7</f>
        <v>6.5955768340230803</v>
      </c>
      <c r="D370" s="11">
        <f>'Graficas excel'!$N$3*(COS('Graficas excel'!$N$4*B370+'Graficas excel'!$N$5)+'Graficas excel'!$N$6)*SIN(B370)+'Graficas excel'!$N$8</f>
        <v>19.08784281019804</v>
      </c>
      <c r="E370" s="9">
        <f t="shared" si="62"/>
        <v>2.4762039913239065</v>
      </c>
      <c r="F370" s="9">
        <f>C370/(2*'Graficas excel'!$N$9*COS(E370/2))</f>
        <v>0.50488078847902973</v>
      </c>
      <c r="G370" s="9">
        <f t="shared" si="63"/>
        <v>0.86318908092305779</v>
      </c>
      <c r="H370" s="9">
        <f t="shared" si="64"/>
        <v>2.0831049459415043</v>
      </c>
      <c r="I370" s="9">
        <f t="shared" si="59"/>
        <v>2.2796544686327054</v>
      </c>
      <c r="J370" s="9">
        <f t="shared" si="65"/>
        <v>130.61457980079234</v>
      </c>
      <c r="K370" s="9">
        <f t="shared" si="60"/>
        <v>-0.74966973149244809</v>
      </c>
      <c r="L370" s="9">
        <f t="shared" si="66"/>
        <v>-4.5587286920078842</v>
      </c>
      <c r="M370" s="9">
        <f t="shared" si="66"/>
        <v>74.02076810194967</v>
      </c>
      <c r="N370" s="9">
        <f t="shared" si="61"/>
        <v>-2.0831049459415043</v>
      </c>
      <c r="O370" s="9">
        <f t="shared" si="67"/>
        <v>0.27329131957910874</v>
      </c>
      <c r="P370" s="9">
        <f t="shared" si="67"/>
        <v>6.4308016316938978</v>
      </c>
      <c r="Q370" s="9">
        <f t="shared" si="67"/>
        <v>-46.369546375260029</v>
      </c>
    </row>
    <row r="371" spans="1:17" x14ac:dyDescent="0.35">
      <c r="A371" s="9">
        <v>368</v>
      </c>
      <c r="B371" s="9">
        <f t="shared" si="58"/>
        <v>3.8536869884034792</v>
      </c>
      <c r="C371" s="9">
        <f>'Graficas excel'!$N$3*(COS('Graficas excel'!$N$4*B371+'Graficas excel'!$N$5)+'Graficas excel'!$N$6)*COS(B371)+'Graficas excel'!$N$7</f>
        <v>6.7344043952677533</v>
      </c>
      <c r="D371" s="11">
        <f>'Graficas excel'!$N$3*(COS('Graficas excel'!$N$4*B371+'Graficas excel'!$N$5)+'Graficas excel'!$N$6)*SIN(B371)+'Graficas excel'!$N$8</f>
        <v>19.091682952437537</v>
      </c>
      <c r="E371" s="9">
        <f t="shared" si="62"/>
        <v>2.4633648451896697</v>
      </c>
      <c r="F371" s="9">
        <f>C371/(2*'Graficas excel'!$N$9*COS(E371/2))</f>
        <v>0.50611545157416626</v>
      </c>
      <c r="G371" s="9">
        <f t="shared" si="63"/>
        <v>0.86246573826319484</v>
      </c>
      <c r="H371" s="9">
        <f t="shared" si="64"/>
        <v>2.080243045935239</v>
      </c>
      <c r="I371" s="9">
        <f t="shared" si="59"/>
        <v>2.2718039455624544</v>
      </c>
      <c r="J371" s="9">
        <f t="shared" si="65"/>
        <v>130.16477796189687</v>
      </c>
      <c r="K371" s="9">
        <f t="shared" si="60"/>
        <v>-0.79740862672085133</v>
      </c>
      <c r="L371" s="9">
        <f t="shared" si="66"/>
        <v>-3.7835850210673549</v>
      </c>
      <c r="M371" s="9">
        <f t="shared" si="66"/>
        <v>76.279761166709861</v>
      </c>
      <c r="N371" s="9">
        <f t="shared" si="61"/>
        <v>-2.080243045935239</v>
      </c>
      <c r="O371" s="9">
        <f t="shared" si="67"/>
        <v>0.34063451678851808</v>
      </c>
      <c r="P371" s="9">
        <f t="shared" si="67"/>
        <v>5.9452208775512041</v>
      </c>
      <c r="Q371" s="9">
        <f t="shared" si="67"/>
        <v>-53.859792373196996</v>
      </c>
    </row>
    <row r="372" spans="1:17" x14ac:dyDescent="0.35">
      <c r="A372" s="9">
        <v>369</v>
      </c>
      <c r="B372" s="9">
        <f t="shared" si="58"/>
        <v>3.8641589639154454</v>
      </c>
      <c r="C372" s="9">
        <f>'Graficas excel'!$N$3*(COS('Graficas excel'!$N$4*B372+'Graficas excel'!$N$5)+'Graficas excel'!$N$6)*COS(B372)+'Graficas excel'!$N$7</f>
        <v>6.8804690242048716</v>
      </c>
      <c r="D372" s="11">
        <f>'Graficas excel'!$N$3*(COS('Graficas excel'!$N$4*B372+'Graficas excel'!$N$5)+'Graficas excel'!$N$6)*SIN(B372)+'Graficas excel'!$N$8</f>
        <v>19.104907715196568</v>
      </c>
      <c r="E372" s="9">
        <f t="shared" si="62"/>
        <v>2.4502310742839071</v>
      </c>
      <c r="F372" s="9">
        <f>C372/(2*'Graficas excel'!$N$9*COS(E372/2))</f>
        <v>0.50765290356651405</v>
      </c>
      <c r="G372" s="9">
        <f t="shared" si="63"/>
        <v>0.86156168061287841</v>
      </c>
      <c r="H372" s="9">
        <f t="shared" si="64"/>
        <v>2.0766759296168993</v>
      </c>
      <c r="I372" s="9">
        <f t="shared" si="59"/>
        <v>2.2634535019504032</v>
      </c>
      <c r="J372" s="9">
        <f t="shared" si="65"/>
        <v>129.68633278586435</v>
      </c>
      <c r="K372" s="9">
        <f t="shared" si="60"/>
        <v>-0.83703023640890994</v>
      </c>
      <c r="L372" s="9">
        <f t="shared" si="66"/>
        <v>-2.9847852300709561</v>
      </c>
      <c r="M372" s="9">
        <f t="shared" si="66"/>
        <v>77.325682476363298</v>
      </c>
      <c r="N372" s="9">
        <f t="shared" si="61"/>
        <v>-2.0766759296168993</v>
      </c>
      <c r="O372" s="9">
        <f t="shared" si="67"/>
        <v>0.40289272423146316</v>
      </c>
      <c r="P372" s="9">
        <f t="shared" si="67"/>
        <v>5.3812024507395133</v>
      </c>
      <c r="Q372" s="9">
        <f t="shared" si="67"/>
        <v>-60.862015955717162</v>
      </c>
    </row>
    <row r="373" spans="1:17" x14ac:dyDescent="0.35">
      <c r="A373" s="9">
        <v>370</v>
      </c>
      <c r="B373" s="9">
        <f t="shared" si="58"/>
        <v>3.8746309394274112</v>
      </c>
      <c r="C373" s="9">
        <f>'Graficas excel'!$N$3*(COS('Graficas excel'!$N$4*B373+'Graficas excel'!$N$5)+'Graficas excel'!$N$6)*COS(B373)+'Graficas excel'!$N$7</f>
        <v>7.0325470514165191</v>
      </c>
      <c r="D373" s="11">
        <f>'Graficas excel'!$N$3*(COS('Graficas excel'!$N$4*B373+'Graficas excel'!$N$5)+'Graficas excel'!$N$6)*SIN(B373)+'Graficas excel'!$N$8</f>
        <v>19.12688123093837</v>
      </c>
      <c r="E373" s="9">
        <f t="shared" si="62"/>
        <v>2.4369194367491098</v>
      </c>
      <c r="F373" s="9">
        <f>C373/(2*'Graficas excel'!$N$9*COS(E373/2))</f>
        <v>0.50946927265832853</v>
      </c>
      <c r="G373" s="9">
        <f t="shared" si="63"/>
        <v>0.86048884955994276</v>
      </c>
      <c r="H373" s="9">
        <f t="shared" si="64"/>
        <v>2.0724568468747986</v>
      </c>
      <c r="I373" s="9">
        <f t="shared" si="59"/>
        <v>2.254688141811954</v>
      </c>
      <c r="J373" s="9">
        <f t="shared" si="65"/>
        <v>129.18411464401899</v>
      </c>
      <c r="K373" s="9">
        <f t="shared" si="60"/>
        <v>-0.86828683424669073</v>
      </c>
      <c r="L373" s="9">
        <f t="shared" si="66"/>
        <v>-2.175032576732423</v>
      </c>
      <c r="M373" s="9">
        <f t="shared" si="66"/>
        <v>77.223911937405802</v>
      </c>
      <c r="N373" s="9">
        <f t="shared" si="61"/>
        <v>-2.0724568468747981</v>
      </c>
      <c r="O373" s="9">
        <f t="shared" si="67"/>
        <v>0.45924454452053864</v>
      </c>
      <c r="P373" s="9">
        <f t="shared" si="67"/>
        <v>4.7438569100423607</v>
      </c>
      <c r="Q373" s="9">
        <f t="shared" si="67"/>
        <v>-67.246134304414056</v>
      </c>
    </row>
    <row r="374" spans="1:17" x14ac:dyDescent="0.35">
      <c r="A374" s="9">
        <v>371</v>
      </c>
      <c r="B374" s="9">
        <f t="shared" si="58"/>
        <v>3.885102914939377</v>
      </c>
      <c r="C374" s="9">
        <f>'Graficas excel'!$N$3*(COS('Graficas excel'!$N$4*B374+'Graficas excel'!$N$5)+'Graficas excel'!$N$6)*COS(B374)+'Graficas excel'!$N$7</f>
        <v>7.1893706830642117</v>
      </c>
      <c r="D374" s="11">
        <f>'Graficas excel'!$N$3*(COS('Graficas excel'!$N$4*B374+'Graficas excel'!$N$5)+'Graficas excel'!$N$6)*SIN(B374)+'Graficas excel'!$N$8</f>
        <v>19.156852442172962</v>
      </c>
      <c r="E374" s="9">
        <f t="shared" si="62"/>
        <v>2.4235432774421453</v>
      </c>
      <c r="F374" s="9">
        <f>C374/(2*'Graficas excel'!$N$9*COS(E374/2))</f>
        <v>0.51153692823056007</v>
      </c>
      <c r="G374" s="9">
        <f t="shared" si="63"/>
        <v>0.85926129381954752</v>
      </c>
      <c r="H374" s="9">
        <f t="shared" si="64"/>
        <v>2.0676476492505751</v>
      </c>
      <c r="I374" s="9">
        <f t="shared" si="59"/>
        <v>2.2455954633463602</v>
      </c>
      <c r="J374" s="9">
        <f t="shared" si="65"/>
        <v>128.663142543471</v>
      </c>
      <c r="K374" s="9">
        <f t="shared" si="60"/>
        <v>-0.89106372212796092</v>
      </c>
      <c r="L374" s="9">
        <f t="shared" si="66"/>
        <v>-1.3663456619856924</v>
      </c>
      <c r="M374" s="9">
        <f t="shared" si="66"/>
        <v>76.062262843210775</v>
      </c>
      <c r="N374" s="9">
        <f t="shared" si="61"/>
        <v>-2.0676476492505751</v>
      </c>
      <c r="O374" s="9">
        <f t="shared" si="67"/>
        <v>0.50892209791477283</v>
      </c>
      <c r="P374" s="9">
        <f t="shared" si="67"/>
        <v>4.0396570383321615</v>
      </c>
      <c r="Q374" s="9">
        <f t="shared" si="67"/>
        <v>-72.889787919779934</v>
      </c>
    </row>
    <row r="375" spans="1:17" x14ac:dyDescent="0.35">
      <c r="A375" s="9">
        <v>372</v>
      </c>
      <c r="B375" s="9">
        <f t="shared" si="58"/>
        <v>3.8955748904513432</v>
      </c>
      <c r="C375" s="9">
        <f>'Graficas excel'!$N$3*(COS('Graficas excel'!$N$4*B375+'Graficas excel'!$N$5)+'Graficas excel'!$N$6)*COS(B375)+'Graficas excel'!$N$7</f>
        <v>7.3496440262341745</v>
      </c>
      <c r="D375" s="11">
        <f>'Graficas excel'!$N$3*(COS('Graficas excel'!$N$4*B375+'Graficas excel'!$N$5)+'Graficas excel'!$N$6)*SIN(B375)+'Graficas excel'!$N$8</f>
        <v>19.193962560514631</v>
      </c>
      <c r="E375" s="9">
        <f t="shared" si="62"/>
        <v>2.4102103022335566</v>
      </c>
      <c r="F375" s="9">
        <f>C375/(2*'Graficas excel'!$N$9*COS(E375/2))</f>
        <v>0.51382479144573012</v>
      </c>
      <c r="G375" s="9">
        <f t="shared" si="63"/>
        <v>0.85789514726203686</v>
      </c>
      <c r="H375" s="9">
        <f t="shared" si="64"/>
        <v>2.0623182295037128</v>
      </c>
      <c r="I375" s="9">
        <f t="shared" si="59"/>
        <v>2.2362642658686349</v>
      </c>
      <c r="J375" s="9">
        <f t="shared" si="65"/>
        <v>128.12850431019422</v>
      </c>
      <c r="K375" s="9">
        <f t="shared" si="60"/>
        <v>-0.90537206044115603</v>
      </c>
      <c r="L375" s="9">
        <f t="shared" si="66"/>
        <v>-0.56982350810686955</v>
      </c>
      <c r="M375" s="9">
        <f t="shared" si="66"/>
        <v>73.943338170440697</v>
      </c>
      <c r="N375" s="9">
        <f t="shared" si="61"/>
        <v>-2.0623182295037132</v>
      </c>
      <c r="O375" s="9">
        <f t="shared" si="67"/>
        <v>0.55122528749692823</v>
      </c>
      <c r="P375" s="9">
        <f t="shared" si="67"/>
        <v>3.2763569641638326</v>
      </c>
      <c r="Q375" s="9">
        <f t="shared" si="67"/>
        <v>-77.681306310918671</v>
      </c>
    </row>
    <row r="376" spans="1:17" x14ac:dyDescent="0.35">
      <c r="A376" s="9">
        <v>373</v>
      </c>
      <c r="B376" s="9">
        <f t="shared" si="58"/>
        <v>3.906046865963309</v>
      </c>
      <c r="C376" s="9">
        <f>'Graficas excel'!$N$3*(COS('Graficas excel'!$N$4*B376+'Graficas excel'!$N$5)+'Graficas excel'!$N$6)*COS(B376)+'Graficas excel'!$N$7</f>
        <v>7.5120592463740889</v>
      </c>
      <c r="D376" s="11">
        <f>'Graficas excel'!$N$3*(COS('Graficas excel'!$N$4*B376+'Graficas excel'!$N$5)+'Graficas excel'!$N$6)*SIN(B376)+'Graficas excel'!$N$8</f>
        <v>19.23725403069767</v>
      </c>
      <c r="E376" s="9">
        <f t="shared" si="62"/>
        <v>2.3970206518534849</v>
      </c>
      <c r="F376" s="9">
        <f>C376/(2*'Graficas excel'!$N$9*COS(E376/2))</f>
        <v>0.51629871244914294</v>
      </c>
      <c r="G376" s="9">
        <f t="shared" si="63"/>
        <v>0.85640857044015928</v>
      </c>
      <c r="H376" s="9">
        <f t="shared" si="64"/>
        <v>2.0565458117914686</v>
      </c>
      <c r="I376" s="9">
        <f t="shared" si="59"/>
        <v>2.2267832318224769</v>
      </c>
      <c r="J376" s="9">
        <f t="shared" si="65"/>
        <v>127.58528107392952</v>
      </c>
      <c r="K376" s="9">
        <f t="shared" si="60"/>
        <v>-0.91133923826419372</v>
      </c>
      <c r="L376" s="9">
        <f t="shared" si="66"/>
        <v>0.20450931848700452</v>
      </c>
      <c r="M376" s="9">
        <f t="shared" si="66"/>
        <v>70.977078837008875</v>
      </c>
      <c r="N376" s="9">
        <f t="shared" si="61"/>
        <v>-2.056545811791469</v>
      </c>
      <c r="O376" s="9">
        <f t="shared" si="67"/>
        <v>0.58553521739411107</v>
      </c>
      <c r="P376" s="9">
        <f t="shared" si="67"/>
        <v>2.4628802267383643</v>
      </c>
      <c r="Q376" s="9">
        <f t="shared" si="67"/>
        <v>-81.522084527777778</v>
      </c>
    </row>
    <row r="377" spans="1:17" x14ac:dyDescent="0.35">
      <c r="A377" s="9">
        <v>374</v>
      </c>
      <c r="B377" s="9">
        <f t="shared" si="58"/>
        <v>3.9165188414752752</v>
      </c>
      <c r="C377" s="9">
        <f>'Graficas excel'!$N$3*(COS('Graficas excel'!$N$4*B377+'Graficas excel'!$N$5)+'Graficas excel'!$N$6)*COS(B377)+'Graficas excel'!$N$7</f>
        <v>7.6753126510573653</v>
      </c>
      <c r="D377" s="11">
        <f>'Graficas excel'!$N$3*(COS('Graficas excel'!$N$4*B377+'Graficas excel'!$N$5)+'Graficas excel'!$N$6)*SIN(B377)+'Graficas excel'!$N$8</f>
        <v>19.285680902921108</v>
      </c>
      <c r="E377" s="9">
        <f t="shared" si="62"/>
        <v>2.384065317939037</v>
      </c>
      <c r="F377" s="9">
        <f>C377/(2*'Graficas excel'!$N$9*COS(E377/2))</f>
        <v>0.51892190656493364</v>
      </c>
      <c r="G377" s="9">
        <f t="shared" si="63"/>
        <v>0.8548216509231702</v>
      </c>
      <c r="H377" s="9">
        <f t="shared" si="64"/>
        <v>2.0504141013335238</v>
      </c>
      <c r="I377" s="9">
        <f t="shared" si="59"/>
        <v>2.2172397096362806</v>
      </c>
      <c r="J377" s="9">
        <f t="shared" si="65"/>
        <v>127.03847753097101</v>
      </c>
      <c r="K377" s="9">
        <f t="shared" si="60"/>
        <v>-0.90919762168902896</v>
      </c>
      <c r="L377" s="9">
        <f t="shared" si="66"/>
        <v>0.94777954997904001</v>
      </c>
      <c r="M377" s="9">
        <f t="shared" si="66"/>
        <v>67.274132922195207</v>
      </c>
      <c r="N377" s="9">
        <f t="shared" si="61"/>
        <v>-2.0504141013335242</v>
      </c>
      <c r="O377" s="9">
        <f t="shared" si="67"/>
        <v>0.61132643881742044</v>
      </c>
      <c r="P377" s="9">
        <f t="shared" si="67"/>
        <v>1.609182953879055</v>
      </c>
      <c r="Q377" s="9">
        <f t="shared" si="67"/>
        <v>-84.328397109420564</v>
      </c>
    </row>
    <row r="378" spans="1:17" x14ac:dyDescent="0.35">
      <c r="A378" s="9">
        <v>375</v>
      </c>
      <c r="B378" s="9">
        <f t="shared" si="58"/>
        <v>3.926990816987241</v>
      </c>
      <c r="C378" s="9">
        <f>'Graficas excel'!$N$3*(COS('Graficas excel'!$N$4*B378+'Graficas excel'!$N$5)+'Graficas excel'!$N$6)*COS(B378)+'Graficas excel'!$N$7</f>
        <v>7.8381204973381928</v>
      </c>
      <c r="D378" s="11">
        <f>'Graficas excel'!$N$3*(COS('Graficas excel'!$N$4*B378+'Graficas excel'!$N$5)+'Graficas excel'!$N$6)*SIN(B378)+'Graficas excel'!$N$8</f>
        <v>19.338120497338199</v>
      </c>
      <c r="E378" s="9">
        <f t="shared" si="62"/>
        <v>2.3714249229764199</v>
      </c>
      <c r="F378" s="9">
        <f>C378/(2*'Graficas excel'!$N$9*COS(E378/2))</f>
        <v>0.52165544022153942</v>
      </c>
      <c r="G378" s="9">
        <f t="shared" si="63"/>
        <v>0.85315625865797395</v>
      </c>
      <c r="H378" s="9">
        <f t="shared" si="64"/>
        <v>2.0440123058364112</v>
      </c>
      <c r="I378" s="9">
        <f t="shared" si="59"/>
        <v>2.2077186144064154</v>
      </c>
      <c r="J378" s="9">
        <f t="shared" si="65"/>
        <v>126.49295895795758</v>
      </c>
      <c r="K378" s="9">
        <f t="shared" si="60"/>
        <v>-0.89927249745090632</v>
      </c>
      <c r="L378" s="9">
        <f t="shared" si="66"/>
        <v>1.6522726225290123</v>
      </c>
      <c r="M378" s="9">
        <f t="shared" si="66"/>
        <v>62.940506736048462</v>
      </c>
      <c r="N378" s="9">
        <f t="shared" si="61"/>
        <v>-2.0440123058364108</v>
      </c>
      <c r="O378" s="9">
        <f t="shared" si="67"/>
        <v>0.62817776330471498</v>
      </c>
      <c r="P378" s="9">
        <f t="shared" si="67"/>
        <v>0.72609804438586034</v>
      </c>
      <c r="Q378" s="9">
        <f t="shared" si="67"/>
        <v>-86.032733376535234</v>
      </c>
    </row>
    <row r="379" spans="1:17" x14ac:dyDescent="0.35">
      <c r="A379" s="9">
        <v>376</v>
      </c>
      <c r="B379" s="9">
        <f t="shared" si="58"/>
        <v>3.9374627924992072</v>
      </c>
      <c r="C379" s="9">
        <f>'Graficas excel'!$N$3*(COS('Graficas excel'!$N$4*B379+'Graficas excel'!$N$5)+'Graficas excel'!$N$6)*COS(B379)+'Graficas excel'!$N$7</f>
        <v>7.9992343255837444</v>
      </c>
      <c r="D379" s="11">
        <f>'Graficas excel'!$N$3*(COS('Graficas excel'!$N$4*B379+'Graficas excel'!$N$5)+'Graficas excel'!$N$6)*SIN(B379)+'Graficas excel'!$N$8</f>
        <v>19.39338622630369</v>
      </c>
      <c r="E379" s="9">
        <f t="shared" si="62"/>
        <v>2.3591688659871277</v>
      </c>
      <c r="F379" s="9">
        <f>C379/(2*'Graficas excel'!$N$9*COS(E379/2))</f>
        <v>0.52445875619429239</v>
      </c>
      <c r="G379" s="9">
        <f t="shared" si="63"/>
        <v>0.85143585375008479</v>
      </c>
      <c r="H379" s="9">
        <f t="shared" si="64"/>
        <v>2.0374340436819223</v>
      </c>
      <c r="I379" s="9">
        <f t="shared" si="59"/>
        <v>2.198301454834525</v>
      </c>
      <c r="J379" s="9">
        <f t="shared" si="65"/>
        <v>125.95339545948704</v>
      </c>
      <c r="K379" s="9">
        <f t="shared" si="60"/>
        <v>-0.8819699390086907</v>
      </c>
      <c r="L379" s="9">
        <f t="shared" si="66"/>
        <v>2.3113840677796413</v>
      </c>
      <c r="M379" s="9">
        <f t="shared" si="66"/>
        <v>58.073763886426903</v>
      </c>
      <c r="N379" s="9">
        <f t="shared" si="61"/>
        <v>-2.0374340436819223</v>
      </c>
      <c r="O379" s="9">
        <f t="shared" si="67"/>
        <v>0.63578144424481009</v>
      </c>
      <c r="P379" s="9">
        <f t="shared" si="67"/>
        <v>-0.17483463276071454</v>
      </c>
      <c r="Q379" s="9">
        <f t="shared" si="67"/>
        <v>-86.584768532191305</v>
      </c>
    </row>
    <row r="380" spans="1:17" x14ac:dyDescent="0.35">
      <c r="A380" s="9">
        <v>377</v>
      </c>
      <c r="B380" s="9">
        <f t="shared" si="58"/>
        <v>3.9479347680111729</v>
      </c>
      <c r="C380" s="9">
        <f>'Graficas excel'!$N$3*(COS('Graficas excel'!$N$4*B380+'Graficas excel'!$N$5)+'Graficas excel'!$N$6)*COS(B380)+'Graficas excel'!$N$7</f>
        <v>8.1574556307943773</v>
      </c>
      <c r="D380" s="11">
        <f>'Graficas excel'!$N$3*(COS('Graficas excel'!$N$4*B380+'Graficas excel'!$N$5)+'Graficas excel'!$N$6)*SIN(B380)+'Graficas excel'!$N$8</f>
        <v>19.450241423389809</v>
      </c>
      <c r="E380" s="9">
        <f t="shared" si="62"/>
        <v>2.3473548184950435</v>
      </c>
      <c r="F380" s="9">
        <f>C380/(2*'Graficas excel'!$N$9*COS(E380/2))</f>
        <v>0.52729022712622853</v>
      </c>
      <c r="G380" s="9">
        <f t="shared" si="63"/>
        <v>0.84968524547456414</v>
      </c>
      <c r="H380" s="9">
        <f t="shared" si="64"/>
        <v>2.0307761559668287</v>
      </c>
      <c r="I380" s="9">
        <f t="shared" si="59"/>
        <v>2.1890654872309359</v>
      </c>
      <c r="J380" s="9">
        <f t="shared" si="65"/>
        <v>125.42421349608183</v>
      </c>
      <c r="K380" s="9">
        <f t="shared" si="60"/>
        <v>-0.85776518165215399</v>
      </c>
      <c r="L380" s="9">
        <f t="shared" si="66"/>
        <v>2.9195311010859979</v>
      </c>
      <c r="M380" s="9">
        <f t="shared" si="66"/>
        <v>52.760846667551711</v>
      </c>
      <c r="N380" s="9">
        <f t="shared" si="61"/>
        <v>-2.0307761559668283</v>
      </c>
      <c r="O380" s="9">
        <f t="shared" si="67"/>
        <v>0.63395058025189632</v>
      </c>
      <c r="P380" s="9">
        <f t="shared" si="67"/>
        <v>-1.0815482085390642</v>
      </c>
      <c r="Q380" s="9">
        <f t="shared" si="67"/>
        <v>-85.952088762238603</v>
      </c>
    </row>
    <row r="381" spans="1:17" x14ac:dyDescent="0.35">
      <c r="A381" s="9">
        <v>378</v>
      </c>
      <c r="B381" s="9">
        <f t="shared" si="58"/>
        <v>3.9584067435231391</v>
      </c>
      <c r="C381" s="9">
        <f>'Graficas excel'!$N$3*(COS('Graficas excel'!$N$4*B381+'Graficas excel'!$N$5)+'Graficas excel'!$N$6)*COS(B381)+'Graficas excel'!$N$7</f>
        <v>8.3116496929265082</v>
      </c>
      <c r="D381" s="11">
        <f>'Graficas excel'!$N$3*(COS('Graficas excel'!$N$4*B381+'Graficas excel'!$N$5)+'Graficas excel'!$N$6)*SIN(B381)+'Graficas excel'!$N$8</f>
        <v>19.507414013413211</v>
      </c>
      <c r="E381" s="9">
        <f t="shared" si="62"/>
        <v>2.3360285414926811</v>
      </c>
      <c r="F381" s="9">
        <f>C381/(2*'Graficas excel'!$N$9*COS(E381/2))</f>
        <v>0.530107726144316</v>
      </c>
      <c r="G381" s="9">
        <f t="shared" si="63"/>
        <v>0.84793030296251526</v>
      </c>
      <c r="H381" s="9">
        <f t="shared" si="64"/>
        <v>2.0241374410146342</v>
      </c>
      <c r="I381" s="9">
        <f t="shared" si="59"/>
        <v>2.1800829912536575</v>
      </c>
      <c r="J381" s="9">
        <f t="shared" si="65"/>
        <v>124.90955438709054</v>
      </c>
      <c r="K381" s="9">
        <f t="shared" si="60"/>
        <v>-0.82719192345515835</v>
      </c>
      <c r="L381" s="9">
        <f t="shared" si="66"/>
        <v>3.4720413953791911</v>
      </c>
      <c r="M381" s="9">
        <f t="shared" si="66"/>
        <v>47.077427700079063</v>
      </c>
      <c r="N381" s="9">
        <f t="shared" si="61"/>
        <v>-2.0241374410146338</v>
      </c>
      <c r="O381" s="9">
        <f t="shared" si="67"/>
        <v>0.62262463389706457</v>
      </c>
      <c r="P381" s="9">
        <f t="shared" si="67"/>
        <v>-1.9816363772595529</v>
      </c>
      <c r="Q381" s="9">
        <f t="shared" si="67"/>
        <v>-84.12076640743399</v>
      </c>
    </row>
    <row r="382" spans="1:17" x14ac:dyDescent="0.35">
      <c r="A382" s="9">
        <v>379</v>
      </c>
      <c r="B382" s="9">
        <f t="shared" si="58"/>
        <v>3.9688787190351049</v>
      </c>
      <c r="C382" s="9">
        <f>'Graficas excel'!$N$3*(COS('Graficas excel'!$N$4*B382+'Graficas excel'!$N$5)+'Graficas excel'!$N$6)*COS(B382)+'Graficas excel'!$N$7</f>
        <v>8.4607584004601772</v>
      </c>
      <c r="D382" s="11">
        <f>'Graficas excel'!$N$3*(COS('Graficas excel'!$N$4*B382+'Graficas excel'!$N$5)+'Graficas excel'!$N$6)*SIN(B382)+'Graficas excel'!$N$8</f>
        <v>19.563611844987651</v>
      </c>
      <c r="E382" s="9">
        <f t="shared" si="62"/>
        <v>2.3252239842797611</v>
      </c>
      <c r="F382" s="9">
        <f>C382/(2*'Graficas excel'!$N$9*COS(E382/2))</f>
        <v>0.53286920365854018</v>
      </c>
      <c r="G382" s="9">
        <f t="shared" si="63"/>
        <v>0.84619761982193809</v>
      </c>
      <c r="H382" s="9">
        <f t="shared" si="64"/>
        <v>2.0176173310953169</v>
      </c>
      <c r="I382" s="9">
        <f t="shared" si="59"/>
        <v>2.171420657687539</v>
      </c>
      <c r="J382" s="9">
        <f t="shared" si="65"/>
        <v>124.41323923301744</v>
      </c>
      <c r="K382" s="9">
        <f t="shared" si="60"/>
        <v>-0.79083279098621528</v>
      </c>
      <c r="L382" s="9">
        <f t="shared" si="66"/>
        <v>3.9650350654207678</v>
      </c>
      <c r="M382" s="9">
        <f t="shared" si="66"/>
        <v>41.088573130607003</v>
      </c>
      <c r="N382" s="9">
        <f t="shared" si="61"/>
        <v>-2.0176173310953169</v>
      </c>
      <c r="O382" s="9">
        <f t="shared" si="67"/>
        <v>0.60187298628078156</v>
      </c>
      <c r="P382" s="9">
        <f t="shared" si="67"/>
        <v>-2.8625469831260117</v>
      </c>
      <c r="Q382" s="9">
        <f t="shared" si="67"/>
        <v>-81.095841541937247</v>
      </c>
    </row>
    <row r="383" spans="1:17" x14ac:dyDescent="0.35">
      <c r="A383" s="9">
        <v>380</v>
      </c>
      <c r="B383" s="9">
        <f t="shared" si="58"/>
        <v>3.9793506945470711</v>
      </c>
      <c r="C383" s="9">
        <f>'Graficas excel'!$N$3*(COS('Graficas excel'!$N$4*B383+'Graficas excel'!$N$5)+'Graficas excel'!$N$6)*COS(B383)+'Graficas excel'!$N$7</f>
        <v>8.6038119162222966</v>
      </c>
      <c r="D383" s="11">
        <f>'Graficas excel'!$N$3*(COS('Graficas excel'!$N$4*B383+'Graficas excel'!$N$5)+'Graficas excel'!$N$6)*SIN(B383)+'Graficas excel'!$N$8</f>
        <v>19.61753849661352</v>
      </c>
      <c r="E383" s="9">
        <f t="shared" si="62"/>
        <v>2.3149636202108725</v>
      </c>
      <c r="F383" s="9">
        <f>C383/(2*'Graficas excel'!$N$9*COS(E383/2))</f>
        <v>0.53553326002910551</v>
      </c>
      <c r="G383" s="9">
        <f t="shared" si="63"/>
        <v>0.84451413688735755</v>
      </c>
      <c r="H383" s="9">
        <f t="shared" si="64"/>
        <v>2.0113145319216708</v>
      </c>
      <c r="I383" s="9">
        <f t="shared" si="59"/>
        <v>2.1631390760662716</v>
      </c>
      <c r="J383" s="9">
        <f t="shared" si="65"/>
        <v>123.93873955842571</v>
      </c>
      <c r="K383" s="9">
        <f t="shared" si="60"/>
        <v>-0.74931104087704259</v>
      </c>
      <c r="L383" s="9">
        <f t="shared" si="66"/>
        <v>4.3953135970661075</v>
      </c>
      <c r="M383" s="9">
        <f t="shared" si="66"/>
        <v>34.850416937736007</v>
      </c>
      <c r="N383" s="9">
        <f t="shared" si="61"/>
        <v>-2.0113145319216708</v>
      </c>
      <c r="O383" s="9">
        <f t="shared" si="67"/>
        <v>0.57189646437163388</v>
      </c>
      <c r="P383" s="9">
        <f t="shared" si="67"/>
        <v>-3.7117806498754518</v>
      </c>
      <c r="Q383" s="9">
        <f t="shared" si="67"/>
        <v>-76.901716114539781</v>
      </c>
    </row>
    <row r="384" spans="1:17" x14ac:dyDescent="0.35">
      <c r="A384" s="9">
        <v>381</v>
      </c>
      <c r="B384" s="9">
        <f t="shared" si="58"/>
        <v>3.9898226700590369</v>
      </c>
      <c r="C384" s="9">
        <f>'Graficas excel'!$N$3*(COS('Graficas excel'!$N$4*B384+'Graficas excel'!$N$5)+'Graficas excel'!$N$6)*COS(B384)+'Graficas excel'!$N$7</f>
        <v>8.7399390510781085</v>
      </c>
      <c r="D384" s="11">
        <f>'Graficas excel'!$N$3*(COS('Graficas excel'!$N$4*B384+'Graficas excel'!$N$5)+'Graficas excel'!$N$6)*SIN(B384)+'Graficas excel'!$N$8</f>
        <v>19.667909359190414</v>
      </c>
      <c r="E384" s="9">
        <f t="shared" si="62"/>
        <v>2.305258972239332</v>
      </c>
      <c r="F384" s="9">
        <f>C384/(2*'Graficas excel'!$N$9*COS(E384/2))</f>
        <v>0.53805970462038988</v>
      </c>
      <c r="G384" s="9">
        <f t="shared" si="63"/>
        <v>0.84290672927899846</v>
      </c>
      <c r="H384" s="9">
        <f t="shared" si="64"/>
        <v>2.0053256461513911</v>
      </c>
      <c r="I384" s="9">
        <f t="shared" si="59"/>
        <v>2.1552923091953615</v>
      </c>
      <c r="J384" s="9">
        <f t="shared" si="65"/>
        <v>123.48915293389949</v>
      </c>
      <c r="K384" s="9">
        <f t="shared" si="60"/>
        <v>-0.70328342452115522</v>
      </c>
      <c r="L384" s="9">
        <f t="shared" si="66"/>
        <v>4.7602663098198832</v>
      </c>
      <c r="M384" s="9">
        <f t="shared" si="66"/>
        <v>28.412507466893736</v>
      </c>
      <c r="N384" s="9">
        <f t="shared" si="61"/>
        <v>-2.0053256461513911</v>
      </c>
      <c r="O384" s="9">
        <f t="shared" si="67"/>
        <v>0.533026788300349</v>
      </c>
      <c r="P384" s="9">
        <f t="shared" si="67"/>
        <v>-4.5170935378550716</v>
      </c>
      <c r="Q384" s="9">
        <f t="shared" si="67"/>
        <v>-71.582416104167578</v>
      </c>
    </row>
    <row r="385" spans="1:17" x14ac:dyDescent="0.35">
      <c r="A385" s="9">
        <v>382</v>
      </c>
      <c r="B385" s="9">
        <f t="shared" si="58"/>
        <v>4.0002946455710031</v>
      </c>
      <c r="C385" s="9">
        <f>'Graficas excel'!$N$3*(COS('Graficas excel'!$N$4*B385+'Graficas excel'!$N$5)+'Graficas excel'!$N$6)*COS(B385)+'Graficas excel'!$N$7</f>
        <v>8.8683762293069215</v>
      </c>
      <c r="D385" s="11">
        <f>'Graficas excel'!$N$3*(COS('Graficas excel'!$N$4*B385+'Graficas excel'!$N$5)+'Graficas excel'!$N$6)*SIN(B385)+'Graficas excel'!$N$8</f>
        <v>19.713467792216598</v>
      </c>
      <c r="E385" s="9">
        <f t="shared" si="62"/>
        <v>2.2961112821145209</v>
      </c>
      <c r="F385" s="9">
        <f>C385/(2*'Graficas excel'!$N$9*COS(E385/2))</f>
        <v>0.5404100927416704</v>
      </c>
      <c r="G385" s="9">
        <f t="shared" si="63"/>
        <v>0.84140176590196147</v>
      </c>
      <c r="H385" s="9">
        <f t="shared" si="64"/>
        <v>1.9997438026770882</v>
      </c>
      <c r="I385" s="9">
        <f t="shared" si="59"/>
        <v>2.1479275423958044</v>
      </c>
      <c r="J385" s="9">
        <f t="shared" si="65"/>
        <v>123.06718287918679</v>
      </c>
      <c r="K385" s="9">
        <f t="shared" si="60"/>
        <v>-0.65343403229428476</v>
      </c>
      <c r="L385" s="9">
        <f t="shared" si="66"/>
        <v>5.0578013922467449</v>
      </c>
      <c r="M385" s="9">
        <f t="shared" si="66"/>
        <v>21.820486315330648</v>
      </c>
      <c r="N385" s="9">
        <f t="shared" si="61"/>
        <v>-1.999743802677088</v>
      </c>
      <c r="O385" s="9">
        <f t="shared" si="67"/>
        <v>0.48572389538667093</v>
      </c>
      <c r="P385" s="9">
        <f t="shared" si="67"/>
        <v>-5.2667028463852734</v>
      </c>
      <c r="Q385" s="9">
        <f t="shared" si="67"/>
        <v>-65.201634513033753</v>
      </c>
    </row>
    <row r="386" spans="1:17" x14ac:dyDescent="0.35">
      <c r="A386" s="9">
        <v>383</v>
      </c>
      <c r="B386" s="9">
        <f t="shared" si="58"/>
        <v>4.0107666210829693</v>
      </c>
      <c r="C386" s="9">
        <f>'Graficas excel'!$N$3*(COS('Graficas excel'!$N$4*B386+'Graficas excel'!$N$5)+'Graficas excel'!$N$6)*COS(B386)+'Graficas excel'!$N$7</f>
        <v>8.9884749490322804</v>
      </c>
      <c r="D386" s="11">
        <f>'Graficas excel'!$N$3*(COS('Graficas excel'!$N$4*B386+'Graficas excel'!$N$5)+'Graficas excel'!$N$6)*SIN(B386)+'Graficas excel'!$N$8</f>
        <v>19.753001147911135</v>
      </c>
      <c r="E386" s="9">
        <f t="shared" si="62"/>
        <v>2.2875122804828449</v>
      </c>
      <c r="F386" s="9">
        <f>C386/(2*'Graficas excel'!$N$9*COS(E386/2))</f>
        <v>0.54254823302792599</v>
      </c>
      <c r="G386" s="9">
        <f t="shared" si="63"/>
        <v>0.84002465132773052</v>
      </c>
      <c r="H386" s="9">
        <f t="shared" si="64"/>
        <v>1.994657313939022</v>
      </c>
      <c r="I386" s="9">
        <f t="shared" si="59"/>
        <v>2.1410847972109335</v>
      </c>
      <c r="J386" s="9">
        <f t="shared" si="65"/>
        <v>122.67512245981023</v>
      </c>
      <c r="K386" s="9">
        <f t="shared" si="60"/>
        <v>-0.60046885997028943</v>
      </c>
      <c r="L386" s="9">
        <f t="shared" si="66"/>
        <v>5.2863049906000761</v>
      </c>
      <c r="M386" s="9">
        <f t="shared" si="66"/>
        <v>15.118787861557191</v>
      </c>
      <c r="N386" s="9">
        <f t="shared" si="61"/>
        <v>-1.994657313939022</v>
      </c>
      <c r="O386" s="9">
        <f t="shared" si="67"/>
        <v>0.43057111215052285</v>
      </c>
      <c r="P386" s="9">
        <f t="shared" si="67"/>
        <v>-5.9494927663459185</v>
      </c>
      <c r="Q386" s="9">
        <f t="shared" si="67"/>
        <v>-57.842440485234683</v>
      </c>
    </row>
    <row r="387" spans="1:17" x14ac:dyDescent="0.35">
      <c r="A387" s="9">
        <v>384</v>
      </c>
      <c r="B387" s="9">
        <f t="shared" ref="B387:B450" si="68">A387*$B$1</f>
        <v>4.0212385965949347</v>
      </c>
      <c r="C387" s="9">
        <f>'Graficas excel'!$N$3*(COS('Graficas excel'!$N$4*B387+'Graficas excel'!$N$5)+'Graficas excel'!$N$6)*COS(B387)+'Graficas excel'!$N$7</f>
        <v>9.0997076617148576</v>
      </c>
      <c r="D387" s="11">
        <f>'Graficas excel'!$N$3*(COS('Graficas excel'!$N$4*B387+'Graficas excel'!$N$5)+'Graficas excel'!$N$6)*SIN(B387)+'Graficas excel'!$N$8</f>
        <v>19.785356457119718</v>
      </c>
      <c r="E387" s="9">
        <f t="shared" si="62"/>
        <v>2.2794450202308312</v>
      </c>
      <c r="F387" s="9">
        <f>C387/(2*'Graficas excel'!$N$9*COS(E387/2))</f>
        <v>0.54444065887842685</v>
      </c>
      <c r="G387" s="9">
        <f t="shared" si="63"/>
        <v>0.83879936156391088</v>
      </c>
      <c r="H387" s="9">
        <f t="shared" si="64"/>
        <v>1.9901483837964222</v>
      </c>
      <c r="I387" s="9">
        <f t="shared" ref="I387:I450" si="69">(E387+H387)/2</f>
        <v>2.1347967020136265</v>
      </c>
      <c r="J387" s="9">
        <f t="shared" si="65"/>
        <v>122.31484114382805</v>
      </c>
      <c r="K387" s="9">
        <f t="shared" ref="K387:K450" si="70">(I388-I387)/$B$1</f>
        <v>-0.5451108035599419</v>
      </c>
      <c r="L387" s="9">
        <f t="shared" si="66"/>
        <v>5.4446285668569114</v>
      </c>
      <c r="M387" s="9">
        <f t="shared" si="66"/>
        <v>8.3530966658193879</v>
      </c>
      <c r="N387" s="9">
        <f t="shared" ref="N387:N450" si="71">E387-2*I387</f>
        <v>-1.9901483837964218</v>
      </c>
      <c r="O387" s="9">
        <f t="shared" si="67"/>
        <v>0.36826816959272968</v>
      </c>
      <c r="P387" s="9">
        <f t="shared" si="67"/>
        <v>-6.5552173866596455</v>
      </c>
      <c r="Q387" s="9">
        <f t="shared" si="67"/>
        <v>-49.606532989933449</v>
      </c>
    </row>
    <row r="388" spans="1:17" x14ac:dyDescent="0.35">
      <c r="A388" s="9">
        <v>385</v>
      </c>
      <c r="B388" s="9">
        <f t="shared" si="68"/>
        <v>4.0317105721069009</v>
      </c>
      <c r="C388" s="9">
        <f>'Graficas excel'!$N$3*(COS('Graficas excel'!$N$4*B388+'Graficas excel'!$N$5)+'Graficas excel'!$N$6)*COS(B388)+'Graficas excel'!$N$7</f>
        <v>9.2016720161585095</v>
      </c>
      <c r="D388" s="11">
        <f>'Graficas excel'!$N$3*(COS('Graficas excel'!$N$4*B388+'Graficas excel'!$N$5)+'Graficas excel'!$N$6)*SIN(B388)+'Graficas excel'!$N$8</f>
        <v>19.809455573166634</v>
      </c>
      <c r="E388" s="9">
        <f t="shared" ref="E388:E451" si="72">ATAN2(C388,D388)*2</f>
        <v>2.2718847415122672</v>
      </c>
      <c r="F388" s="9">
        <f>C388/(2*'Graficas excel'!$N$9*COS(E388/2))</f>
        <v>0.54605705860183307</v>
      </c>
      <c r="G388" s="9">
        <f t="shared" ref="G388:G451" si="73">(1-F388^2)^(1/2)</f>
        <v>0.83774798642020865</v>
      </c>
      <c r="H388" s="9">
        <f t="shared" ref="H388:H451" si="74">ATAN2(F388,G388)*2</f>
        <v>1.9862918885426102</v>
      </c>
      <c r="I388" s="9">
        <f t="shared" si="69"/>
        <v>2.1290883150274387</v>
      </c>
      <c r="J388" s="9">
        <f t="shared" ref="J388:J451" si="75">DEGREES(I388)</f>
        <v>121.98777466169209</v>
      </c>
      <c r="K388" s="9">
        <f t="shared" si="70"/>
        <v>-0.48809478653606592</v>
      </c>
      <c r="L388" s="9">
        <f t="shared" ref="L388:M451" si="76">(K389-K388)/$B$1</f>
        <v>5.5321019905904567</v>
      </c>
      <c r="M388" s="9">
        <f t="shared" si="76"/>
        <v>1.5723617750167866</v>
      </c>
      <c r="N388" s="9">
        <f t="shared" si="71"/>
        <v>-1.9862918885426102</v>
      </c>
      <c r="O388" s="9">
        <f t="shared" ref="O388:Q451" si="77">(N389-N388)/$B$1</f>
        <v>0.29962209364401626</v>
      </c>
      <c r="P388" s="9">
        <f t="shared" si="77"/>
        <v>-7.0746957853637609</v>
      </c>
      <c r="Q388" s="9">
        <f t="shared" si="77"/>
        <v>-40.612932598474671</v>
      </c>
    </row>
    <row r="389" spans="1:17" x14ac:dyDescent="0.35">
      <c r="A389" s="9">
        <v>386</v>
      </c>
      <c r="B389" s="9">
        <f t="shared" si="68"/>
        <v>4.0421825476188671</v>
      </c>
      <c r="C389" s="9">
        <f>'Graficas excel'!$N$3*(COS('Graficas excel'!$N$4*B389+'Graficas excel'!$N$5)+'Graficas excel'!$N$6)*COS(B389)+'Graficas excel'!$N$7</f>
        <v>9.2940934344374639</v>
      </c>
      <c r="D389" s="11">
        <f>'Graficas excel'!$N$3*(COS('Graficas excel'!$N$4*B389+'Graficas excel'!$N$5)+'Graficas excel'!$N$6)*SIN(B389)+'Graficas excel'!$N$8</f>
        <v>19.82430957478277</v>
      </c>
      <c r="E389" s="9">
        <f t="shared" si="72"/>
        <v>2.2647997434355034</v>
      </c>
      <c r="F389" s="9">
        <f>C389/(2*'Graficas excel'!$N$9*COS(E389/2))</f>
        <v>0.5473706598850987</v>
      </c>
      <c r="G389" s="9">
        <f t="shared" si="73"/>
        <v>0.8368902919122384</v>
      </c>
      <c r="H389" s="9">
        <f t="shared" si="74"/>
        <v>1.9831542533151263</v>
      </c>
      <c r="I389" s="9">
        <f t="shared" si="69"/>
        <v>2.1239769983753147</v>
      </c>
      <c r="J389" s="9">
        <f t="shared" si="75"/>
        <v>121.69491778977044</v>
      </c>
      <c r="K389" s="9">
        <f t="shared" si="70"/>
        <v>-0.43016274996090442</v>
      </c>
      <c r="L389" s="9">
        <f t="shared" si="76"/>
        <v>5.5485677245943839</v>
      </c>
      <c r="M389" s="9">
        <f t="shared" si="76"/>
        <v>-5.169765210246891</v>
      </c>
      <c r="N389" s="9">
        <f t="shared" si="71"/>
        <v>-1.9831542533151261</v>
      </c>
      <c r="O389" s="9">
        <f t="shared" si="77"/>
        <v>0.22553605262507806</v>
      </c>
      <c r="P389" s="9">
        <f t="shared" si="77"/>
        <v>-7.4999934210041124</v>
      </c>
      <c r="Q389" s="9">
        <f t="shared" si="77"/>
        <v>-30.996041777947344</v>
      </c>
    </row>
    <row r="390" spans="1:17" x14ac:dyDescent="0.35">
      <c r="A390" s="9">
        <v>387</v>
      </c>
      <c r="B390" s="9">
        <f t="shared" si="68"/>
        <v>4.0526545231308324</v>
      </c>
      <c r="C390" s="9">
        <f>'Graficas excel'!$N$3*(COS('Graficas excel'!$N$4*B390+'Graficas excel'!$N$5)+'Graficas excel'!$N$6)*COS(B390)+'Graficas excel'!$N$7</f>
        <v>9.3768260093327598</v>
      </c>
      <c r="D390" s="11">
        <f>'Graficas excel'!$N$3*(COS('Graficas excel'!$N$4*B390+'Graficas excel'!$N$5)+'Graficas excel'!$N$6)*SIN(B390)+'Graficas excel'!$N$8</f>
        <v>19.829032236826102</v>
      </c>
      <c r="E390" s="9">
        <f t="shared" si="72"/>
        <v>2.2581522438881576</v>
      </c>
      <c r="F390" s="9">
        <f>C390/(2*'Graficas excel'!$N$9*COS(E390/2))</f>
        <v>0.54835856509358238</v>
      </c>
      <c r="G390" s="9">
        <f t="shared" si="73"/>
        <v>0.83624331631918436</v>
      </c>
      <c r="H390" s="9">
        <f t="shared" si="74"/>
        <v>1.9807924452949712</v>
      </c>
      <c r="I390" s="9">
        <f t="shared" si="69"/>
        <v>2.1194723445915642</v>
      </c>
      <c r="J390" s="9">
        <f t="shared" si="75"/>
        <v>121.43682013979389</v>
      </c>
      <c r="K390" s="9">
        <f t="shared" si="70"/>
        <v>-0.37205828462246726</v>
      </c>
      <c r="L390" s="9">
        <f t="shared" si="76"/>
        <v>5.4944300699100648</v>
      </c>
      <c r="M390" s="9">
        <f t="shared" si="76"/>
        <v>-11.814133552477474</v>
      </c>
      <c r="N390" s="9">
        <f t="shared" si="71"/>
        <v>-1.9807924452949708</v>
      </c>
      <c r="O390" s="9">
        <f t="shared" si="77"/>
        <v>0.14699630518041706</v>
      </c>
      <c r="P390" s="9">
        <f t="shared" si="77"/>
        <v>-7.8245832114706513</v>
      </c>
      <c r="Q390" s="9">
        <f t="shared" si="77"/>
        <v>-20.903057816728115</v>
      </c>
    </row>
    <row r="391" spans="1:17" x14ac:dyDescent="0.35">
      <c r="A391" s="9">
        <v>388</v>
      </c>
      <c r="B391" s="9">
        <f t="shared" si="68"/>
        <v>4.0631264986427986</v>
      </c>
      <c r="C391" s="9">
        <f>'Graficas excel'!$N$3*(COS('Graficas excel'!$N$4*B391+'Graficas excel'!$N$5)+'Graficas excel'!$N$6)*COS(B391)+'Graficas excel'!$N$7</f>
        <v>9.4498517349729436</v>
      </c>
      <c r="D391" s="11">
        <f>'Graficas excel'!$N$3*(COS('Graficas excel'!$N$4*B391+'Graficas excel'!$N$5)+'Graficas excel'!$N$6)*SIN(B391)+'Graficas excel'!$N$8</f>
        <v>19.822852387636338</v>
      </c>
      <c r="E391" s="9">
        <f t="shared" si="72"/>
        <v>2.2518992151051753</v>
      </c>
      <c r="F391" s="9">
        <f>C391/(2*'Graficas excel'!$N$9*COS(E391/2))</f>
        <v>0.54900203471560038</v>
      </c>
      <c r="G391" s="9">
        <f t="shared" si="73"/>
        <v>0.83582101306328183</v>
      </c>
      <c r="H391" s="9">
        <f t="shared" si="74"/>
        <v>1.9792531035867724</v>
      </c>
      <c r="I391" s="9">
        <f t="shared" si="69"/>
        <v>2.1155761593459737</v>
      </c>
      <c r="J391" s="9">
        <f t="shared" si="75"/>
        <v>121.21358516902042</v>
      </c>
      <c r="K391" s="9">
        <f t="shared" si="70"/>
        <v>-0.31452074747815956</v>
      </c>
      <c r="L391" s="9">
        <f t="shared" si="76"/>
        <v>5.3707127526534251</v>
      </c>
      <c r="M391" s="9">
        <f t="shared" si="76"/>
        <v>-18.295940495338087</v>
      </c>
      <c r="N391" s="9">
        <f t="shared" si="71"/>
        <v>-1.979253103586772</v>
      </c>
      <c r="O391" s="9">
        <f t="shared" si="77"/>
        <v>6.505746139855631E-2</v>
      </c>
      <c r="P391" s="9">
        <f t="shared" si="77"/>
        <v>-8.0434795210526371</v>
      </c>
      <c r="Q391" s="9">
        <f t="shared" si="77"/>
        <v>-10.490786627076716</v>
      </c>
    </row>
    <row r="392" spans="1:17" x14ac:dyDescent="0.35">
      <c r="A392" s="9">
        <v>389</v>
      </c>
      <c r="B392" s="9">
        <f t="shared" si="68"/>
        <v>4.0735984741547648</v>
      </c>
      <c r="C392" s="9">
        <f>'Graficas excel'!$N$3*(COS('Graficas excel'!$N$4*B392+'Graficas excel'!$N$5)+'Graficas excel'!$N$6)*COS(B392)+'Graficas excel'!$N$7</f>
        <v>9.5132781041171146</v>
      </c>
      <c r="D392" s="11">
        <f>'Graficas excel'!$N$3*(COS('Graficas excel'!$N$4*B392+'Graficas excel'!$N$5)+'Graficas excel'!$N$6)*SIN(B392)+'Graficas excel'!$N$8</f>
        <v>19.805124984415148</v>
      </c>
      <c r="E392" s="9">
        <f t="shared" si="72"/>
        <v>2.2459931881166186</v>
      </c>
      <c r="F392" s="9">
        <f>C392/(2*'Graficas excel'!$N$9*COS(E392/2))</f>
        <v>0.54928671698768761</v>
      </c>
      <c r="G392" s="9">
        <f t="shared" si="73"/>
        <v>0.8356339524821188</v>
      </c>
      <c r="H392" s="9">
        <f t="shared" si="74"/>
        <v>1.9785718234441356</v>
      </c>
      <c r="I392" s="9">
        <f t="shared" si="69"/>
        <v>2.1122825057803771</v>
      </c>
      <c r="J392" s="9">
        <f t="shared" si="75"/>
        <v>121.02487272053352</v>
      </c>
      <c r="K392" s="9">
        <f t="shared" si="70"/>
        <v>-0.25827877505056951</v>
      </c>
      <c r="L392" s="9">
        <f t="shared" si="76"/>
        <v>5.179118111817858</v>
      </c>
      <c r="M392" s="9">
        <f t="shared" si="76"/>
        <v>-24.54517093330772</v>
      </c>
      <c r="N392" s="9">
        <f t="shared" si="71"/>
        <v>-1.9785718234441356</v>
      </c>
      <c r="O392" s="9">
        <f t="shared" si="77"/>
        <v>-1.9173659176906714E-2</v>
      </c>
      <c r="P392" s="9">
        <f t="shared" si="77"/>
        <v>-8.1533387817126446</v>
      </c>
      <c r="Q392" s="9">
        <f t="shared" si="77"/>
        <v>7.8028860341500847E-2</v>
      </c>
    </row>
    <row r="393" spans="1:17" x14ac:dyDescent="0.35">
      <c r="A393" s="9">
        <v>390</v>
      </c>
      <c r="B393" s="9">
        <f t="shared" si="68"/>
        <v>4.0840704496667311</v>
      </c>
      <c r="C393" s="9">
        <f>'Graficas excel'!$N$3*(COS('Graficas excel'!$N$4*B393+'Graficas excel'!$N$5)+'Graficas excel'!$N$6)*COS(B393)+'Graficas excel'!$N$7</f>
        <v>9.5673341266119571</v>
      </c>
      <c r="D393" s="11">
        <f>'Graficas excel'!$N$3*(COS('Graficas excel'!$N$4*B393+'Graficas excel'!$N$5)+'Graficas excel'!$N$6)*SIN(B393)+'Graficas excel'!$N$8</f>
        <v>19.775340752850308</v>
      </c>
      <c r="E393" s="9">
        <f t="shared" si="72"/>
        <v>2.240383024012063</v>
      </c>
      <c r="F393" s="9">
        <f>C393/(2*'Graficas excel'!$N$9*COS(E393/2))</f>
        <v>0.54920282238302909</v>
      </c>
      <c r="G393" s="9">
        <f t="shared" si="73"/>
        <v>0.83568909283687265</v>
      </c>
      <c r="H393" s="9">
        <f t="shared" si="74"/>
        <v>1.978772609533511</v>
      </c>
      <c r="I393" s="9">
        <f t="shared" si="69"/>
        <v>2.109577816772787</v>
      </c>
      <c r="J393" s="9">
        <f t="shared" si="75"/>
        <v>120.86990545550319</v>
      </c>
      <c r="K393" s="9">
        <f t="shared" si="70"/>
        <v>-0.20404317701003344</v>
      </c>
      <c r="L393" s="9">
        <f t="shared" si="76"/>
        <v>4.9220816828672405</v>
      </c>
      <c r="M393" s="9">
        <f t="shared" si="76"/>
        <v>-30.487537984837005</v>
      </c>
      <c r="N393" s="9">
        <f t="shared" si="71"/>
        <v>-1.978772609533511</v>
      </c>
      <c r="O393" s="9">
        <f t="shared" si="77"/>
        <v>-0.10455522323976404</v>
      </c>
      <c r="P393" s="9">
        <f t="shared" si="77"/>
        <v>-8.1525216653979218</v>
      </c>
      <c r="Q393" s="9">
        <f t="shared" si="77"/>
        <v>10.638694182471724</v>
      </c>
    </row>
    <row r="394" spans="1:17" x14ac:dyDescent="0.35">
      <c r="A394" s="9">
        <v>391</v>
      </c>
      <c r="B394" s="9">
        <f t="shared" si="68"/>
        <v>4.0945424251786964</v>
      </c>
      <c r="C394" s="9">
        <f>'Graficas excel'!$N$3*(COS('Graficas excel'!$N$4*B394+'Graficas excel'!$N$5)+'Graficas excel'!$N$6)*COS(B394)+'Graficas excel'!$N$7</f>
        <v>9.6123648437237605</v>
      </c>
      <c r="D394" s="11">
        <f>'Graficas excel'!$N$3*(COS('Graficas excel'!$N$4*B394+'Graficas excel'!$N$5)+'Graficas excel'!$N$6)*SIN(B394)+'Graficas excel'!$N$8</f>
        <v>19.733134254129531</v>
      </c>
      <c r="E394" s="9">
        <f t="shared" si="72"/>
        <v>2.2350146539685825</v>
      </c>
      <c r="F394" s="9">
        <f>C394/(2*'Graficas excel'!$N$9*COS(E394/2))</f>
        <v>0.54874524222331345</v>
      </c>
      <c r="G394" s="9">
        <f t="shared" si="73"/>
        <v>0.83598962860628667</v>
      </c>
      <c r="H394" s="9">
        <f t="shared" si="74"/>
        <v>1.9798675092709257</v>
      </c>
      <c r="I394" s="9">
        <f t="shared" si="69"/>
        <v>2.1074410816197542</v>
      </c>
      <c r="J394" s="9">
        <f t="shared" si="75"/>
        <v>120.74747954929717</v>
      </c>
      <c r="K394" s="9">
        <f t="shared" si="70"/>
        <v>-0.15249925815915141</v>
      </c>
      <c r="L394" s="9">
        <f t="shared" si="76"/>
        <v>4.6028169316698948</v>
      </c>
      <c r="M394" s="9">
        <f t="shared" si="76"/>
        <v>-36.045808416055969</v>
      </c>
      <c r="N394" s="9">
        <f t="shared" si="71"/>
        <v>-1.9798675092709259</v>
      </c>
      <c r="O394" s="9">
        <f t="shared" si="77"/>
        <v>-0.18992823048058316</v>
      </c>
      <c r="P394" s="9">
        <f t="shared" si="77"/>
        <v>-8.041113520439783</v>
      </c>
      <c r="Q394" s="9">
        <f t="shared" si="77"/>
        <v>21.028649835979497</v>
      </c>
    </row>
    <row r="395" spans="1:17" x14ac:dyDescent="0.35">
      <c r="A395" s="9">
        <v>392</v>
      </c>
      <c r="B395" s="9">
        <f t="shared" si="68"/>
        <v>4.1050144006906626</v>
      </c>
      <c r="C395" s="9">
        <f>'Graficas excel'!$N$3*(COS('Graficas excel'!$N$4*B395+'Graficas excel'!$N$5)+'Graficas excel'!$N$6)*COS(B395)+'Graficas excel'!$N$7</f>
        <v>9.6488244320313115</v>
      </c>
      <c r="D395" s="11">
        <f>'Graficas excel'!$N$3*(COS('Graficas excel'!$N$4*B395+'Graficas excel'!$N$5)+'Graficas excel'!$N$6)*SIN(B395)+'Graficas excel'!$N$8</f>
        <v>19.67829026131151</v>
      </c>
      <c r="E395" s="9">
        <f t="shared" si="72"/>
        <v>2.2298317931958875</v>
      </c>
      <c r="F395" s="9">
        <f>C395/(2*'Graficas excel'!$N$9*COS(E395/2))</f>
        <v>0.547913611192832</v>
      </c>
      <c r="G395" s="9">
        <f t="shared" si="73"/>
        <v>0.83653492136887508</v>
      </c>
      <c r="H395" s="9">
        <f t="shared" si="74"/>
        <v>1.9818564330495492</v>
      </c>
      <c r="I395" s="9">
        <f t="shared" si="69"/>
        <v>2.1058441131227186</v>
      </c>
      <c r="J395" s="9">
        <f t="shared" si="75"/>
        <v>120.65597999440168</v>
      </c>
      <c r="K395" s="9">
        <f t="shared" si="70"/>
        <v>-0.1042986719646419</v>
      </c>
      <c r="L395" s="9">
        <f t="shared" si="76"/>
        <v>4.2253461086279396</v>
      </c>
      <c r="M395" s="9">
        <f t="shared" si="76"/>
        <v>-41.141389210670845</v>
      </c>
      <c r="N395" s="9">
        <f t="shared" si="71"/>
        <v>-1.9818564330495496</v>
      </c>
      <c r="O395" s="9">
        <f t="shared" si="77"/>
        <v>-0.2741345743555671</v>
      </c>
      <c r="P395" s="9">
        <f t="shared" si="77"/>
        <v>-7.8209020143076984</v>
      </c>
      <c r="Q395" s="9">
        <f t="shared" si="77"/>
        <v>31.091426813034566</v>
      </c>
    </row>
    <row r="396" spans="1:17" x14ac:dyDescent="0.35">
      <c r="A396" s="9">
        <v>393</v>
      </c>
      <c r="B396" s="9">
        <f t="shared" si="68"/>
        <v>4.1154863762026288</v>
      </c>
      <c r="C396" s="9">
        <f>'Graficas excel'!$N$3*(COS('Graficas excel'!$N$4*B396+'Graficas excel'!$N$5)+'Graficas excel'!$N$6)*COS(B396)+'Graficas excel'!$N$7</f>
        <v>9.6772680081223363</v>
      </c>
      <c r="D396" s="11">
        <f>'Graficas excel'!$N$3*(COS('Graficas excel'!$N$4*B396+'Graficas excel'!$N$5)+'Graficas excel'!$N$6)*SIN(B396)+'Graficas excel'!$N$8</f>
        <v>19.610748347506544</v>
      </c>
      <c r="E396" s="9">
        <f t="shared" si="72"/>
        <v>2.2247766363687642</v>
      </c>
      <c r="F396" s="9">
        <f>C396/(2*'Graficas excel'!$N$9*COS(E396/2))</f>
        <v>0.54671231400199105</v>
      </c>
      <c r="G396" s="9">
        <f t="shared" si="73"/>
        <v>0.83732051552472331</v>
      </c>
      <c r="H396" s="9">
        <f t="shared" si="74"/>
        <v>1.9847271635991846</v>
      </c>
      <c r="I396" s="9">
        <f t="shared" si="69"/>
        <v>2.1047518999839743</v>
      </c>
      <c r="J396" s="9">
        <f t="shared" si="75"/>
        <v>120.59340079122289</v>
      </c>
      <c r="K396" s="9">
        <f t="shared" si="70"/>
        <v>-6.0050950985509395E-2</v>
      </c>
      <c r="L396" s="9">
        <f t="shared" si="76"/>
        <v>3.7945144882855333</v>
      </c>
      <c r="M396" s="9">
        <f t="shared" si="76"/>
        <v>-45.696060706467676</v>
      </c>
      <c r="N396" s="9">
        <f t="shared" si="71"/>
        <v>-1.9847271635991843</v>
      </c>
      <c r="O396" s="9">
        <f t="shared" si="77"/>
        <v>-0.35603486873088269</v>
      </c>
      <c r="P396" s="9">
        <f t="shared" si="77"/>
        <v>-7.495313354089518</v>
      </c>
      <c r="Q396" s="9">
        <f t="shared" si="77"/>
        <v>40.680245649334474</v>
      </c>
    </row>
    <row r="397" spans="1:17" x14ac:dyDescent="0.35">
      <c r="A397" s="9">
        <v>394</v>
      </c>
      <c r="B397" s="9">
        <f t="shared" si="68"/>
        <v>4.125958351714595</v>
      </c>
      <c r="C397" s="9">
        <f>'Graficas excel'!$N$3*(COS('Graficas excel'!$N$4*B397+'Graficas excel'!$N$5)+'Graficas excel'!$N$6)*COS(B397)+'Graficas excel'!$N$7</f>
        <v>9.6983422612428143</v>
      </c>
      <c r="D397" s="11">
        <f>'Graficas excel'!$N$3*(COS('Graficas excel'!$N$4*B397+'Graficas excel'!$N$5)+'Graficas excel'!$N$6)*SIN(B397)+'Graficas excel'!$N$8</f>
        <v>19.530605610212412</v>
      </c>
      <c r="E397" s="9">
        <f t="shared" si="72"/>
        <v>2.2197905437656273</v>
      </c>
      <c r="F397" s="9">
        <f>C397/(2*'Graficas excel'!$N$9*COS(E397/2))</f>
        <v>0.5451504368737754</v>
      </c>
      <c r="G397" s="9">
        <f t="shared" si="73"/>
        <v>0.83833823793045004</v>
      </c>
      <c r="H397" s="9">
        <f t="shared" si="74"/>
        <v>1.9884555520259399</v>
      </c>
      <c r="I397" s="9">
        <f t="shared" si="69"/>
        <v>2.1041230478957837</v>
      </c>
      <c r="J397" s="9">
        <f t="shared" si="75"/>
        <v>120.55737022063158</v>
      </c>
      <c r="K397" s="9">
        <f t="shared" si="70"/>
        <v>-2.0314888184383185E-2</v>
      </c>
      <c r="L397" s="9">
        <f t="shared" si="76"/>
        <v>3.3159864595740931</v>
      </c>
      <c r="M397" s="9">
        <f t="shared" si="76"/>
        <v>-49.633764932217439</v>
      </c>
      <c r="N397" s="9">
        <f t="shared" si="71"/>
        <v>-1.9884555520259402</v>
      </c>
      <c r="O397" s="9">
        <f t="shared" si="77"/>
        <v>-0.43452560662941969</v>
      </c>
      <c r="P397" s="9">
        <f t="shared" si="77"/>
        <v>-7.069310817828927</v>
      </c>
      <c r="Q397" s="9">
        <f t="shared" si="77"/>
        <v>49.661064642561122</v>
      </c>
    </row>
    <row r="398" spans="1:17" x14ac:dyDescent="0.35">
      <c r="A398" s="9">
        <v>395</v>
      </c>
      <c r="B398" s="9">
        <f t="shared" si="68"/>
        <v>4.1364303272265603</v>
      </c>
      <c r="C398" s="9">
        <f>'Graficas excel'!$N$3*(COS('Graficas excel'!$N$4*B398+'Graficas excel'!$N$5)+'Graficas excel'!$N$6)*COS(B398)+'Graficas excel'!$N$7</f>
        <v>9.7127750551051584</v>
      </c>
      <c r="D398" s="11">
        <f>'Graficas excel'!$N$3*(COS('Graficas excel'!$N$4*B398+'Graficas excel'!$N$5)+'Graficas excel'!$N$6)*SIN(B398)+'Graficas excel'!$N$8</f>
        <v>19.43811747917912</v>
      </c>
      <c r="E398" s="9">
        <f t="shared" si="72"/>
        <v>2.2148147282304915</v>
      </c>
      <c r="F398" s="9">
        <f>C398/(2*'Graficas excel'!$N$9*COS(E398/2))</f>
        <v>0.54324166491847903</v>
      </c>
      <c r="G398" s="9">
        <f t="shared" si="73"/>
        <v>0.83957637740505708</v>
      </c>
      <c r="H398" s="9">
        <f t="shared" si="74"/>
        <v>1.9930058935378856</v>
      </c>
      <c r="I398" s="9">
        <f t="shared" si="69"/>
        <v>2.1039103108841886</v>
      </c>
      <c r="J398" s="9">
        <f t="shared" si="75"/>
        <v>120.54518128772095</v>
      </c>
      <c r="K398" s="9">
        <f t="shared" si="70"/>
        <v>1.441004081828747E-2</v>
      </c>
      <c r="L398" s="9">
        <f t="shared" si="76"/>
        <v>2.7962228886372364</v>
      </c>
      <c r="M398" s="9">
        <f t="shared" si="76"/>
        <v>-52.882390976200249</v>
      </c>
      <c r="N398" s="9">
        <f t="shared" si="71"/>
        <v>-1.9930058935378856</v>
      </c>
      <c r="O398" s="9">
        <f t="shared" si="77"/>
        <v>-0.50855525640020038</v>
      </c>
      <c r="P398" s="9">
        <f t="shared" si="77"/>
        <v>-6.5492613649938676</v>
      </c>
      <c r="Q398" s="9">
        <f t="shared" si="77"/>
        <v>57.91493423468733</v>
      </c>
    </row>
    <row r="399" spans="1:17" x14ac:dyDescent="0.35">
      <c r="A399" s="9">
        <v>396</v>
      </c>
      <c r="B399" s="9">
        <f t="shared" si="68"/>
        <v>4.1469023027385266</v>
      </c>
      <c r="C399" s="9">
        <f>'Graficas excel'!$N$3*(COS('Graficas excel'!$N$4*B399+'Graficas excel'!$N$5)+'Graficas excel'!$N$6)*COS(B399)+'Graficas excel'!$N$7</f>
        <v>9.7213641520953509</v>
      </c>
      <c r="D399" s="11">
        <f>'Graficas excel'!$N$3*(COS('Graficas excel'!$N$4*B399+'Graficas excel'!$N$5)+'Graficas excel'!$N$6)*SIN(B399)+'Graficas excel'!$N$8</f>
        <v>19.33369657904775</v>
      </c>
      <c r="E399" s="9">
        <f t="shared" si="72"/>
        <v>2.2097909532281381</v>
      </c>
      <c r="F399" s="9">
        <f>C399/(2*'Graficas excel'!$N$9*COS(E399/2))</f>
        <v>0.54100412682594623</v>
      </c>
      <c r="G399" s="9">
        <f t="shared" si="73"/>
        <v>0.84101993719370027</v>
      </c>
      <c r="H399" s="9">
        <f t="shared" si="74"/>
        <v>1.9983314717293901</v>
      </c>
      <c r="I399" s="9">
        <f t="shared" si="69"/>
        <v>2.1040612124787641</v>
      </c>
      <c r="J399" s="9">
        <f t="shared" si="75"/>
        <v>120.55382731221192</v>
      </c>
      <c r="K399" s="9">
        <f t="shared" si="70"/>
        <v>4.3692018434095377E-2</v>
      </c>
      <c r="L399" s="9">
        <f t="shared" si="76"/>
        <v>2.2424397853202569</v>
      </c>
      <c r="M399" s="9">
        <f t="shared" si="76"/>
        <v>-55.375536917842254</v>
      </c>
      <c r="N399" s="9">
        <f t="shared" si="71"/>
        <v>-1.9983314717293901</v>
      </c>
      <c r="O399" s="9">
        <f t="shared" si="77"/>
        <v>-0.57713896103588103</v>
      </c>
      <c r="P399" s="9">
        <f t="shared" si="77"/>
        <v>-5.9427775919111019</v>
      </c>
      <c r="Q399" s="9">
        <f t="shared" si="77"/>
        <v>65.339579658335438</v>
      </c>
    </row>
    <row r="400" spans="1:17" x14ac:dyDescent="0.35">
      <c r="A400" s="9">
        <v>397</v>
      </c>
      <c r="B400" s="9">
        <f t="shared" si="68"/>
        <v>4.1573742782504928</v>
      </c>
      <c r="C400" s="9">
        <f>'Graficas excel'!$N$3*(COS('Graficas excel'!$N$4*B400+'Graficas excel'!$N$5)+'Graficas excel'!$N$6)*COS(B400)+'Graficas excel'!$N$7</f>
        <v>9.7249652229851247</v>
      </c>
      <c r="D400" s="11">
        <f>'Graficas excel'!$N$3*(COS('Graficas excel'!$N$4*B400+'Graficas excel'!$N$5)+'Graficas excel'!$N$6)*SIN(B400)+'Graficas excel'!$N$8</f>
        <v>19.217909642422079</v>
      </c>
      <c r="E400" s="9">
        <f t="shared" si="72"/>
        <v>2.2046622516553893</v>
      </c>
      <c r="F400" s="9">
        <f>C400/(2*'Graficas excel'!$N$9*COS(E400/2))</f>
        <v>0.53846018864708656</v>
      </c>
      <c r="G400" s="9">
        <f t="shared" si="73"/>
        <v>0.84265095101242482</v>
      </c>
      <c r="H400" s="9">
        <f t="shared" si="74"/>
        <v>2.0043752567963589</v>
      </c>
      <c r="I400" s="9">
        <f t="shared" si="69"/>
        <v>2.1045187542258743</v>
      </c>
      <c r="J400" s="9">
        <f t="shared" si="75"/>
        <v>120.58004252327238</v>
      </c>
      <c r="K400" s="9">
        <f t="shared" si="70"/>
        <v>6.7174792953027349E-2</v>
      </c>
      <c r="L400" s="9">
        <f t="shared" si="76"/>
        <v>1.6625485187546449</v>
      </c>
      <c r="M400" s="9">
        <f t="shared" si="76"/>
        <v>-57.054263683316201</v>
      </c>
      <c r="N400" s="9">
        <f t="shared" si="71"/>
        <v>-2.0043752567963593</v>
      </c>
      <c r="O400" s="9">
        <f t="shared" si="77"/>
        <v>-0.63937158245143422</v>
      </c>
      <c r="P400" s="9">
        <f t="shared" si="77"/>
        <v>-5.258543113766863</v>
      </c>
      <c r="Q400" s="9">
        <f t="shared" si="77"/>
        <v>71.850204060366138</v>
      </c>
    </row>
    <row r="401" spans="1:17" x14ac:dyDescent="0.35">
      <c r="A401" s="9">
        <v>398</v>
      </c>
      <c r="B401" s="9">
        <f t="shared" si="68"/>
        <v>4.167846253762459</v>
      </c>
      <c r="C401" s="9">
        <f>'Graficas excel'!$N$3*(COS('Graficas excel'!$N$4*B401+'Graficas excel'!$N$5)+'Graficas excel'!$N$6)*COS(B401)+'Graficas excel'!$N$7</f>
        <v>9.7244793128386284</v>
      </c>
      <c r="D401" s="11">
        <f>'Graficas excel'!$N$3*(COS('Graficas excel'!$N$4*B401+'Graficas excel'!$N$5)+'Graficas excel'!$N$6)*SIN(B401)+'Graficas excel'!$N$8</f>
        <v>19.091472493674289</v>
      </c>
      <c r="E401" s="9">
        <f t="shared" si="72"/>
        <v>2.1993736736745619</v>
      </c>
      <c r="F401" s="9">
        <f>C401/(2*'Graficas excel'!$N$9*COS(E401/2))</f>
        <v>0.53563619876422908</v>
      </c>
      <c r="G401" s="9">
        <f t="shared" si="73"/>
        <v>0.84444885136602998</v>
      </c>
      <c r="H401" s="9">
        <f t="shared" si="74"/>
        <v>2.0110707403508381</v>
      </c>
      <c r="I401" s="9">
        <f t="shared" si="69"/>
        <v>2.1052222070126998</v>
      </c>
      <c r="J401" s="9">
        <f t="shared" si="75"/>
        <v>120.62034739904419</v>
      </c>
      <c r="K401" s="9">
        <f t="shared" si="70"/>
        <v>8.4584960328881298E-2</v>
      </c>
      <c r="L401" s="9">
        <f t="shared" si="76"/>
        <v>1.0650776666097079</v>
      </c>
      <c r="M401" s="9">
        <f t="shared" si="76"/>
        <v>-57.868883341844793</v>
      </c>
      <c r="N401" s="9">
        <f t="shared" si="71"/>
        <v>-2.0110707403508377</v>
      </c>
      <c r="O401" s="9">
        <f t="shared" si="77"/>
        <v>-0.69443891716741812</v>
      </c>
      <c r="P401" s="9">
        <f t="shared" si="77"/>
        <v>-4.5061295363169505</v>
      </c>
      <c r="Q401" s="9">
        <f t="shared" si="77"/>
        <v>77.37957086744531</v>
      </c>
    </row>
    <row r="402" spans="1:17" x14ac:dyDescent="0.35">
      <c r="A402" s="9">
        <v>399</v>
      </c>
      <c r="B402" s="9">
        <f t="shared" si="68"/>
        <v>4.1783182292744243</v>
      </c>
      <c r="C402" s="9">
        <f>'Graficas excel'!$N$3*(COS('Graficas excel'!$N$4*B402+'Graficas excel'!$N$5)+'Graficas excel'!$N$6)*COS(B402)+'Graficas excel'!$N$7</f>
        <v>9.7208399390191484</v>
      </c>
      <c r="D402" s="11">
        <f>'Graficas excel'!$N$3*(COS('Graficas excel'!$N$4*B402+'Graficas excel'!$N$5)+'Graficas excel'!$N$6)*SIN(B402)+'Graficas excel'!$N$8</f>
        <v>18.955243148343044</v>
      </c>
      <c r="E402" s="9">
        <f t="shared" si="72"/>
        <v>2.1938730696059179</v>
      </c>
      <c r="F402" s="9">
        <f>C402/(2*'Graficas excel'!$N$9*COS(E402/2))</f>
        <v>0.53256218647029585</v>
      </c>
      <c r="G402" s="9">
        <f t="shared" si="73"/>
        <v>0.84639087751580699</v>
      </c>
      <c r="H402" s="9">
        <f t="shared" si="74"/>
        <v>2.018342887685971</v>
      </c>
      <c r="I402" s="9">
        <f t="shared" si="69"/>
        <v>2.1061079786459445</v>
      </c>
      <c r="J402" s="9">
        <f t="shared" si="75"/>
        <v>120.67109837524153</v>
      </c>
      <c r="K402" s="9">
        <f t="shared" si="70"/>
        <v>9.5738427571960022E-2</v>
      </c>
      <c r="L402" s="9">
        <f t="shared" si="76"/>
        <v>0.45907613734909347</v>
      </c>
      <c r="M402" s="9">
        <f t="shared" si="76"/>
        <v>-57.7808376757499</v>
      </c>
      <c r="N402" s="9">
        <f t="shared" si="71"/>
        <v>-2.018342887685971</v>
      </c>
      <c r="O402" s="9">
        <f t="shared" si="77"/>
        <v>-0.74162699532547582</v>
      </c>
      <c r="P402" s="9">
        <f t="shared" si="77"/>
        <v>-3.6958125650666274</v>
      </c>
      <c r="Q402" s="9">
        <f t="shared" si="77"/>
        <v>81.877480542732329</v>
      </c>
    </row>
    <row r="403" spans="1:17" x14ac:dyDescent="0.35">
      <c r="A403" s="9">
        <v>400</v>
      </c>
      <c r="B403" s="9">
        <f t="shared" si="68"/>
        <v>4.1887902047863905</v>
      </c>
      <c r="C403" s="9">
        <f>'Graficas excel'!$N$3*(COS('Graficas excel'!$N$4*B403+'Graficas excel'!$N$5)+'Graficas excel'!$N$6)*COS(B403)+'Graficas excel'!$N$7</f>
        <v>9.7149999999999999</v>
      </c>
      <c r="D403" s="11">
        <f>'Graficas excel'!$N$3*(COS('Graficas excel'!$N$4*B403+'Graficas excel'!$N$5)+'Graficas excel'!$N$6)*SIN(B403)+'Graficas excel'!$N$8</f>
        <v>18.810213097136248</v>
      </c>
      <c r="E403" s="9">
        <f t="shared" si="72"/>
        <v>2.188111910810032</v>
      </c>
      <c r="F403" s="9">
        <f>C403/(2*'Graficas excel'!$N$9*COS(E403/2))</f>
        <v>0.52927151689827168</v>
      </c>
      <c r="G403" s="9">
        <f t="shared" si="73"/>
        <v>0.84845250980841735</v>
      </c>
      <c r="H403" s="9">
        <f t="shared" si="74"/>
        <v>2.0261091874200323</v>
      </c>
      <c r="I403" s="9">
        <f t="shared" si="69"/>
        <v>2.1071105491150321</v>
      </c>
      <c r="J403" s="9">
        <f t="shared" si="75"/>
        <v>120.72854143178471</v>
      </c>
      <c r="K403" s="9">
        <f t="shared" si="70"/>
        <v>0.10054586164040766</v>
      </c>
      <c r="L403" s="9">
        <f t="shared" si="76"/>
        <v>-0.14600337985224057</v>
      </c>
      <c r="M403" s="9">
        <f t="shared" si="76"/>
        <v>-56.76471690393543</v>
      </c>
      <c r="N403" s="9">
        <f t="shared" si="71"/>
        <v>-2.0261091874200323</v>
      </c>
      <c r="O403" s="9">
        <f t="shared" si="77"/>
        <v>-0.78032945400366971</v>
      </c>
      <c r="P403" s="9">
        <f t="shared" si="77"/>
        <v>-2.8383935938416638</v>
      </c>
      <c r="Q403" s="9">
        <f t="shared" si="77"/>
        <v>85.309796591030278</v>
      </c>
    </row>
    <row r="404" spans="1:17" x14ac:dyDescent="0.35">
      <c r="A404" s="9">
        <v>401</v>
      </c>
      <c r="B404" s="9">
        <f t="shared" si="68"/>
        <v>4.1992621802983567</v>
      </c>
      <c r="C404" s="9">
        <f>'Graficas excel'!$N$3*(COS('Graficas excel'!$N$4*B404+'Graficas excel'!$N$5)+'Graficas excel'!$N$6)*COS(B404)+'Graficas excel'!$N$7</f>
        <v>9.7079186740448229</v>
      </c>
      <c r="D404" s="11">
        <f>'Graficas excel'!$N$3*(COS('Graficas excel'!$N$4*B404+'Graficas excel'!$N$5)+'Graficas excel'!$N$6)*SIN(B404)+'Graficas excel'!$N$8</f>
        <v>18.657496866989622</v>
      </c>
      <c r="E404" s="9">
        <f t="shared" si="72"/>
        <v>2.1820461474782955</v>
      </c>
      <c r="F404" s="9">
        <f>C404/(2*'Graficas excel'!$N$9*COS(E404/2))</f>
        <v>0.52580050537465961</v>
      </c>
      <c r="G404" s="9">
        <f t="shared" si="73"/>
        <v>0.85060791704977246</v>
      </c>
      <c r="H404" s="9">
        <f t="shared" si="74"/>
        <v>2.0342807783536245</v>
      </c>
      <c r="I404" s="9">
        <f t="shared" si="69"/>
        <v>2.10816346291596</v>
      </c>
      <c r="J404" s="9">
        <f t="shared" si="75"/>
        <v>120.78886894876895</v>
      </c>
      <c r="K404" s="9">
        <f t="shared" si="70"/>
        <v>9.9016917821930728E-2</v>
      </c>
      <c r="L404" s="9">
        <f t="shared" si="76"/>
        <v>-0.7404421052139335</v>
      </c>
      <c r="M404" s="9">
        <f t="shared" si="76"/>
        <v>-54.810441496048696</v>
      </c>
      <c r="N404" s="9">
        <f t="shared" si="71"/>
        <v>-2.0342807783536245</v>
      </c>
      <c r="O404" s="9">
        <f t="shared" si="77"/>
        <v>-0.81005304221170071</v>
      </c>
      <c r="P404" s="9">
        <f t="shared" si="77"/>
        <v>-1.9450314930095962</v>
      </c>
      <c r="Q404" s="9">
        <f t="shared" si="77"/>
        <v>87.657196877469261</v>
      </c>
    </row>
    <row r="405" spans="1:17" x14ac:dyDescent="0.35">
      <c r="A405" s="9">
        <v>402</v>
      </c>
      <c r="B405" s="9">
        <f t="shared" si="68"/>
        <v>4.2097341558103221</v>
      </c>
      <c r="C405" s="9">
        <f>'Graficas excel'!$N$3*(COS('Graficas excel'!$N$4*B405+'Graficas excel'!$N$5)+'Graficas excel'!$N$6)*COS(B405)+'Graficas excel'!$N$7</f>
        <v>9.7005484847614767</v>
      </c>
      <c r="D405" s="11">
        <f>'Graficas excel'!$N$3*(COS('Graficas excel'!$N$4*B405+'Graficas excel'!$N$5)+'Graficas excel'!$N$6)*SIN(B405)+'Graficas excel'!$N$8</f>
        <v>18.498319974049856</v>
      </c>
      <c r="E405" s="9">
        <f t="shared" si="72"/>
        <v>2.1756370973342642</v>
      </c>
      <c r="F405" s="9">
        <f>C405/(2*'Graficas excel'!$N$9*COS(E405/2))</f>
        <v>0.52218799462426602</v>
      </c>
      <c r="G405" s="9">
        <f t="shared" si="73"/>
        <v>0.85283040416620204</v>
      </c>
      <c r="H405" s="9">
        <f t="shared" si="74"/>
        <v>2.0427636339750594</v>
      </c>
      <c r="I405" s="9">
        <f t="shared" si="69"/>
        <v>2.1092003656546616</v>
      </c>
      <c r="J405" s="9">
        <f t="shared" si="75"/>
        <v>120.8482790994621</v>
      </c>
      <c r="K405" s="9">
        <f t="shared" si="70"/>
        <v>9.1263026228101882E-2</v>
      </c>
      <c r="L405" s="9">
        <f t="shared" si="76"/>
        <v>-1.3144157063605992</v>
      </c>
      <c r="M405" s="9">
        <f t="shared" si="76"/>
        <v>-51.925581417638973</v>
      </c>
      <c r="N405" s="9">
        <f t="shared" si="71"/>
        <v>-2.042763633975059</v>
      </c>
      <c r="O405" s="9">
        <f t="shared" si="77"/>
        <v>-0.83042136437649983</v>
      </c>
      <c r="P405" s="9">
        <f t="shared" si="77"/>
        <v>-1.0270874738611577</v>
      </c>
      <c r="Q405" s="9">
        <f t="shared" si="77"/>
        <v>88.913827392685661</v>
      </c>
    </row>
    <row r="406" spans="1:17" x14ac:dyDescent="0.35">
      <c r="A406" s="9">
        <v>403</v>
      </c>
      <c r="B406" s="9">
        <f t="shared" si="68"/>
        <v>4.2202061313222883</v>
      </c>
      <c r="C406" s="9">
        <f>'Graficas excel'!$N$3*(COS('Graficas excel'!$N$4*B406+'Graficas excel'!$N$5)+'Graficas excel'!$N$6)*COS(B406)+'Graficas excel'!$N$7</f>
        <v>9.6938227060967854</v>
      </c>
      <c r="D406" s="11">
        <f>'Graficas excel'!$N$3*(COS('Graficas excel'!$N$4*B406+'Graficas excel'!$N$5)+'Graficas excel'!$N$6)*SIN(B406)+'Graficas excel'!$N$8</f>
        <v>18.334005404555413</v>
      </c>
      <c r="E406" s="9">
        <f t="shared" si="72"/>
        <v>2.1688523534935173</v>
      </c>
      <c r="F406" s="9">
        <f>C406/(2*'Graficas excel'!$N$9*COS(E406/2))</f>
        <v>0.51847489863993446</v>
      </c>
      <c r="G406" s="9">
        <f t="shared" si="73"/>
        <v>0.85509284845583278</v>
      </c>
      <c r="H406" s="9">
        <f t="shared" si="74"/>
        <v>2.0514597861674226</v>
      </c>
      <c r="I406" s="9">
        <f t="shared" si="69"/>
        <v>2.1101560698304702</v>
      </c>
      <c r="J406" s="9">
        <f t="shared" si="75"/>
        <v>120.90303691519897</v>
      </c>
      <c r="K406" s="9">
        <f t="shared" si="70"/>
        <v>7.7498497138550226E-2</v>
      </c>
      <c r="L406" s="9">
        <f t="shared" si="76"/>
        <v>-1.8581791234107101</v>
      </c>
      <c r="M406" s="9">
        <f t="shared" si="76"/>
        <v>-48.137720154678433</v>
      </c>
      <c r="N406" s="9">
        <f t="shared" si="71"/>
        <v>-2.0514597861674231</v>
      </c>
      <c r="O406" s="9">
        <f t="shared" si="77"/>
        <v>-0.84117699925142086</v>
      </c>
      <c r="P406" s="9">
        <f t="shared" si="77"/>
        <v>-9.5984050729783874E-2</v>
      </c>
      <c r="Q406" s="9">
        <f t="shared" si="77"/>
        <v>89.086018442468202</v>
      </c>
    </row>
    <row r="407" spans="1:17" x14ac:dyDescent="0.35">
      <c r="A407" s="9">
        <v>404</v>
      </c>
      <c r="B407" s="9">
        <f t="shared" si="68"/>
        <v>4.2306781068342545</v>
      </c>
      <c r="C407" s="9">
        <f>'Graficas excel'!$N$3*(COS('Graficas excel'!$N$4*B407+'Graficas excel'!$N$5)+'Graficas excel'!$N$6)*COS(B407)+'Graficas excel'!$N$7</f>
        <v>9.6886432726050593</v>
      </c>
      <c r="D407" s="11">
        <f>'Graficas excel'!$N$3*(COS('Graficas excel'!$N$4*B407+'Graficas excel'!$N$5)+'Graficas excel'!$N$6)*SIN(B407)+'Graficas excel'!$N$8</f>
        <v>18.165958779099967</v>
      </c>
      <c r="E407" s="9">
        <f t="shared" si="72"/>
        <v>2.1616666932846256</v>
      </c>
      <c r="F407" s="9">
        <f>C407/(2*'Graficas excel'!$N$9*COS(E407/2))</f>
        <v>0.51470371746019716</v>
      </c>
      <c r="G407" s="9">
        <f t="shared" si="73"/>
        <v>0.85736811419171255</v>
      </c>
      <c r="H407" s="9">
        <f t="shared" si="74"/>
        <v>2.0602685711048125</v>
      </c>
      <c r="I407" s="9">
        <f t="shared" si="69"/>
        <v>2.1109676321947193</v>
      </c>
      <c r="J407" s="9">
        <f t="shared" si="75"/>
        <v>120.9495360134821</v>
      </c>
      <c r="K407" s="9">
        <f t="shared" si="70"/>
        <v>5.8039690861346867E-2</v>
      </c>
      <c r="L407" s="9">
        <f t="shared" si="76"/>
        <v>-2.3622761500723737</v>
      </c>
      <c r="M407" s="9">
        <f t="shared" si="76"/>
        <v>-43.496691883198103</v>
      </c>
      <c r="N407" s="9">
        <f t="shared" si="71"/>
        <v>-2.060268571104813</v>
      </c>
      <c r="O407" s="9">
        <f t="shared" si="77"/>
        <v>-0.84218214188020246</v>
      </c>
      <c r="P407" s="9">
        <f t="shared" si="77"/>
        <v>0.83692255285829253</v>
      </c>
      <c r="Q407" s="9">
        <f t="shared" si="77"/>
        <v>88.191190145843265</v>
      </c>
    </row>
    <row r="408" spans="1:17" x14ac:dyDescent="0.35">
      <c r="A408" s="9">
        <v>405</v>
      </c>
      <c r="B408" s="9">
        <f t="shared" si="68"/>
        <v>4.2411500823462207</v>
      </c>
      <c r="C408" s="9">
        <f>'Graficas excel'!$N$3*(COS('Graficas excel'!$N$4*B408+'Graficas excel'!$N$5)+'Graficas excel'!$N$6)*COS(B408)+'Graficas excel'!$N$7</f>
        <v>9.6858693519013102</v>
      </c>
      <c r="D408" s="11">
        <f>'Graficas excel'!$N$3*(COS('Graficas excel'!$N$4*B408+'Graficas excel'!$N$5)+'Graficas excel'!$N$6)*SIN(B408)+'Graficas excel'!$N$8</f>
        <v>17.995652373424921</v>
      </c>
      <c r="E408" s="9">
        <f t="shared" si="72"/>
        <v>2.1540629629610852</v>
      </c>
      <c r="F408" s="9">
        <f>C408/(2*'Graficas excel'!$N$9*COS(E408/2))</f>
        <v>0.51091802757833316</v>
      </c>
      <c r="G408" s="9">
        <f t="shared" si="73"/>
        <v>0.8596294370805746</v>
      </c>
      <c r="H408" s="9">
        <f t="shared" si="74"/>
        <v>2.0690878818711971</v>
      </c>
      <c r="I408" s="9">
        <f t="shared" si="69"/>
        <v>2.1115754224161414</v>
      </c>
      <c r="J408" s="9">
        <f t="shared" si="75"/>
        <v>120.9843598279989</v>
      </c>
      <c r="K408" s="9">
        <f t="shared" si="70"/>
        <v>3.3301992865287705E-2</v>
      </c>
      <c r="L408" s="9">
        <f t="shared" si="76"/>
        <v>-2.8177724423247534</v>
      </c>
      <c r="M408" s="9">
        <f t="shared" si="76"/>
        <v>-38.076439227432175</v>
      </c>
      <c r="N408" s="9">
        <f t="shared" si="71"/>
        <v>-2.0690878818711975</v>
      </c>
      <c r="O408" s="9">
        <f t="shared" si="77"/>
        <v>-0.83341790940125837</v>
      </c>
      <c r="P408" s="9">
        <f t="shared" si="77"/>
        <v>1.7604585364366983</v>
      </c>
      <c r="Q408" s="9">
        <f t="shared" si="77"/>
        <v>86.257029404073833</v>
      </c>
    </row>
    <row r="409" spans="1:17" x14ac:dyDescent="0.35">
      <c r="A409" s="9">
        <v>406</v>
      </c>
      <c r="B409" s="9">
        <f t="shared" si="68"/>
        <v>4.251622057858186</v>
      </c>
      <c r="C409" s="9">
        <f>'Graficas excel'!$N$3*(COS('Graficas excel'!$N$4*B409+'Graficas excel'!$N$5)+'Graficas excel'!$N$6)*COS(B409)+'Graficas excel'!$N$7</f>
        <v>9.6863067252374204</v>
      </c>
      <c r="D409" s="11">
        <f>'Graficas excel'!$N$3*(COS('Graficas excel'!$N$4*B409+'Graficas excel'!$N$5)+'Graficas excel'!$N$6)*SIN(B409)+'Graficas excel'!$N$8</f>
        <v>17.824608184462559</v>
      </c>
      <c r="E409" s="9">
        <f t="shared" si="72"/>
        <v>2.1460329063301713</v>
      </c>
      <c r="F409" s="9">
        <f>C409/(2*'Graficas excel'!$N$9*COS(E409/2))</f>
        <v>0.50716195324138658</v>
      </c>
      <c r="G409" s="9">
        <f t="shared" si="73"/>
        <v>0.8618507719926819</v>
      </c>
      <c r="H409" s="9">
        <f t="shared" si="74"/>
        <v>2.0778154138096814</v>
      </c>
      <c r="I409" s="9">
        <f t="shared" si="69"/>
        <v>2.1119241600699263</v>
      </c>
      <c r="J409" s="9">
        <f t="shared" si="75"/>
        <v>121.00434102371808</v>
      </c>
      <c r="K409" s="9">
        <f t="shared" si="70"/>
        <v>3.7943488509703245E-3</v>
      </c>
      <c r="L409" s="9">
        <f t="shared" si="76"/>
        <v>-3.2165079814972839</v>
      </c>
      <c r="M409" s="9">
        <f t="shared" si="76"/>
        <v>-31.976169867999911</v>
      </c>
      <c r="N409" s="9">
        <f t="shared" si="71"/>
        <v>-2.0778154138096814</v>
      </c>
      <c r="O409" s="9">
        <f t="shared" si="77"/>
        <v>-0.81498243071786181</v>
      </c>
      <c r="P409" s="9">
        <f t="shared" si="77"/>
        <v>2.6637400360910886</v>
      </c>
      <c r="Q409" s="9">
        <f t="shared" si="77"/>
        <v>83.320968087409838</v>
      </c>
    </row>
    <row r="410" spans="1:17" x14ac:dyDescent="0.35">
      <c r="A410" s="9">
        <v>407</v>
      </c>
      <c r="B410" s="9">
        <f t="shared" si="68"/>
        <v>4.2620940333701522</v>
      </c>
      <c r="C410" s="9">
        <f>'Graficas excel'!$N$3*(COS('Graficas excel'!$N$4*B410+'Graficas excel'!$N$5)+'Graficas excel'!$N$6)*COS(B410)+'Graficas excel'!$N$7</f>
        <v>9.6906981092822271</v>
      </c>
      <c r="D410" s="11">
        <f>'Graficas excel'!$N$3*(COS('Graficas excel'!$N$4*B410+'Graficas excel'!$N$5)+'Graficas excel'!$N$6)*SIN(B410)+'Graficas excel'!$N$8</f>
        <v>17.654380243629685</v>
      </c>
      <c r="E410" s="9">
        <f t="shared" si="72"/>
        <v>2.1375778989295138</v>
      </c>
      <c r="F410" s="9">
        <f>C410/(2*'Graficas excel'!$N$9*COS(E410/2))</f>
        <v>0.50347962448339723</v>
      </c>
      <c r="G410" s="9">
        <f t="shared" si="73"/>
        <v>0.8640070993516531</v>
      </c>
      <c r="H410" s="9">
        <f t="shared" si="74"/>
        <v>2.0863498898668413</v>
      </c>
      <c r="I410" s="9">
        <f t="shared" si="69"/>
        <v>2.1119638943981776</v>
      </c>
      <c r="J410" s="9">
        <f t="shared" si="75"/>
        <v>121.00661763302865</v>
      </c>
      <c r="K410" s="9">
        <f t="shared" si="70"/>
        <v>-2.9888843965312346E-2</v>
      </c>
      <c r="L410" s="9">
        <f t="shared" si="76"/>
        <v>-3.5513616493214433</v>
      </c>
      <c r="M410" s="9">
        <f t="shared" si="76"/>
        <v>-25.320448751910764</v>
      </c>
      <c r="N410" s="9">
        <f t="shared" si="71"/>
        <v>-2.0863498898668413</v>
      </c>
      <c r="O410" s="9">
        <f t="shared" si="77"/>
        <v>-0.78708781028967256</v>
      </c>
      <c r="P410" s="9">
        <f t="shared" si="77"/>
        <v>3.5362751735357429</v>
      </c>
      <c r="Q410" s="9">
        <f t="shared" si="77"/>
        <v>79.429937980654771</v>
      </c>
    </row>
    <row r="411" spans="1:17" x14ac:dyDescent="0.35">
      <c r="A411" s="9">
        <v>408</v>
      </c>
      <c r="B411" s="9">
        <f t="shared" si="68"/>
        <v>4.2725660088821185</v>
      </c>
      <c r="C411" s="9">
        <f>'Graficas excel'!$N$3*(COS('Graficas excel'!$N$4*B411+'Graficas excel'!$N$5)+'Graficas excel'!$N$6)*COS(B411)+'Graficas excel'!$N$7</f>
        <v>9.6997145376330298</v>
      </c>
      <c r="D411" s="11">
        <f>'Graficas excel'!$N$3*(COS('Graficas excel'!$N$4*B411+'Graficas excel'!$N$5)+'Graficas excel'!$N$6)*SIN(B411)+'Graficas excel'!$N$8</f>
        <v>17.486536390172063</v>
      </c>
      <c r="E411" s="9">
        <f t="shared" si="72"/>
        <v>2.128709544170222</v>
      </c>
      <c r="F411" s="9">
        <f>C411/(2*'Graficas excel'!$N$9*COS(E411/2))</f>
        <v>0.49991462835942135</v>
      </c>
      <c r="G411" s="9">
        <f t="shared" si="73"/>
        <v>0.86607468751387806</v>
      </c>
      <c r="H411" s="9">
        <f t="shared" si="74"/>
        <v>2.0945922541419622</v>
      </c>
      <c r="I411" s="9">
        <f t="shared" si="69"/>
        <v>2.1116508991560918</v>
      </c>
      <c r="J411" s="9">
        <f t="shared" si="75"/>
        <v>120.98868432664948</v>
      </c>
      <c r="K411" s="9">
        <f t="shared" si="70"/>
        <v>-6.7078616191141596E-2</v>
      </c>
      <c r="L411" s="9">
        <f t="shared" si="76"/>
        <v>-3.8165167686034422</v>
      </c>
      <c r="M411" s="9">
        <f t="shared" si="76"/>
        <v>-18.257865339172891</v>
      </c>
      <c r="N411" s="9">
        <f t="shared" si="71"/>
        <v>-2.0945922541419617</v>
      </c>
      <c r="O411" s="9">
        <f t="shared" si="77"/>
        <v>-0.75005602326883303</v>
      </c>
      <c r="P411" s="9">
        <f t="shared" si="77"/>
        <v>4.368063538986136</v>
      </c>
      <c r="Q411" s="9">
        <f t="shared" si="77"/>
        <v>74.640326401706133</v>
      </c>
    </row>
    <row r="412" spans="1:17" x14ac:dyDescent="0.35">
      <c r="A412" s="9">
        <v>409</v>
      </c>
      <c r="B412" s="9">
        <f t="shared" si="68"/>
        <v>4.2830379843940847</v>
      </c>
      <c r="C412" s="9">
        <f>'Graficas excel'!$N$3*(COS('Graficas excel'!$N$4*B412+'Graficas excel'!$N$5)+'Graficas excel'!$N$6)*COS(B412)+'Graficas excel'!$N$7</f>
        <v>9.7139479045485135</v>
      </c>
      <c r="D412" s="11">
        <f>'Graficas excel'!$N$3*(COS('Graficas excel'!$N$4*B412+'Graficas excel'!$N$5)+'Graficas excel'!$N$6)*SIN(B412)+'Graficas excel'!$N$8</f>
        <v>17.322639725531026</v>
      </c>
      <c r="E412" s="9">
        <f t="shared" si="72"/>
        <v>2.1194500846096878</v>
      </c>
      <c r="F412" s="9">
        <f>C412/(2*'Graficas excel'!$N$9*COS(E412/2))</f>
        <v>0.49650946047937244</v>
      </c>
      <c r="G412" s="9">
        <f t="shared" si="73"/>
        <v>0.86803131029616809</v>
      </c>
      <c r="H412" s="9">
        <f t="shared" si="74"/>
        <v>2.102446822450236</v>
      </c>
      <c r="I412" s="9">
        <f t="shared" si="69"/>
        <v>2.1109484535299616</v>
      </c>
      <c r="J412" s="9">
        <f t="shared" si="75"/>
        <v>120.94843715693479</v>
      </c>
      <c r="K412" s="9">
        <f t="shared" si="70"/>
        <v>-0.10704508633296436</v>
      </c>
      <c r="L412" s="9">
        <f t="shared" si="76"/>
        <v>-4.0077126873360331</v>
      </c>
      <c r="M412" s="9">
        <f t="shared" si="76"/>
        <v>-10.957976254912214</v>
      </c>
      <c r="N412" s="9">
        <f t="shared" si="71"/>
        <v>-2.1024468224502355</v>
      </c>
      <c r="O412" s="9">
        <f t="shared" si="77"/>
        <v>-0.70431376885385877</v>
      </c>
      <c r="P412" s="9">
        <f t="shared" si="77"/>
        <v>5.1496952092699502</v>
      </c>
      <c r="Q412" s="9">
        <f t="shared" si="77"/>
        <v>69.018014536434478</v>
      </c>
    </row>
    <row r="413" spans="1:17" x14ac:dyDescent="0.35">
      <c r="A413" s="9">
        <v>410</v>
      </c>
      <c r="B413" s="9">
        <f t="shared" si="68"/>
        <v>4.29350995990605</v>
      </c>
      <c r="C413" s="9">
        <f>'Graficas excel'!$N$3*(COS('Graficas excel'!$N$4*B413+'Graficas excel'!$N$5)+'Graficas excel'!$N$6)*COS(B413)+'Graficas excel'!$N$7</f>
        <v>9.7339047561013228</v>
      </c>
      <c r="D413" s="11">
        <f>'Graficas excel'!$N$3*(COS('Graficas excel'!$N$4*B413+'Graficas excel'!$N$5)+'Graficas excel'!$N$6)*SIN(B413)+'Graficas excel'!$N$8</f>
        <v>17.164229975129928</v>
      </c>
      <c r="E413" s="9">
        <f t="shared" si="72"/>
        <v>2.1098325810239995</v>
      </c>
      <c r="F413" s="9">
        <f>C413/(2*'Graficas excel'!$N$9*COS(E413/2))</f>
        <v>0.49330498454303146</v>
      </c>
      <c r="G413" s="9">
        <f t="shared" si="73"/>
        <v>0.8698564204654694</v>
      </c>
      <c r="H413" s="9">
        <f t="shared" si="74"/>
        <v>2.109822378990414</v>
      </c>
      <c r="I413" s="9">
        <f t="shared" si="69"/>
        <v>2.1098274800072065</v>
      </c>
      <c r="J413" s="9">
        <f t="shared" si="75"/>
        <v>120.88421010513501</v>
      </c>
      <c r="K413" s="9">
        <f t="shared" si="70"/>
        <v>-0.14901375545374265</v>
      </c>
      <c r="L413" s="9">
        <f t="shared" si="76"/>
        <v>-4.1224643463381785</v>
      </c>
      <c r="M413" s="9">
        <f t="shared" si="76"/>
        <v>-3.6063501887353357</v>
      </c>
      <c r="N413" s="9">
        <f t="shared" si="71"/>
        <v>-2.1098223789904136</v>
      </c>
      <c r="O413" s="9">
        <f t="shared" si="77"/>
        <v>-0.65038628672829535</v>
      </c>
      <c r="P413" s="9">
        <f t="shared" si="77"/>
        <v>5.8724501673800038</v>
      </c>
      <c r="Q413" s="9">
        <f t="shared" si="77"/>
        <v>62.638352449133123</v>
      </c>
    </row>
    <row r="414" spans="1:17" x14ac:dyDescent="0.35">
      <c r="A414" s="9">
        <v>411</v>
      </c>
      <c r="B414" s="9">
        <f t="shared" si="68"/>
        <v>4.3039819354180162</v>
      </c>
      <c r="C414" s="9">
        <f>'Graficas excel'!$N$3*(COS('Graficas excel'!$N$4*B414+'Graficas excel'!$N$5)+'Graficas excel'!$N$6)*COS(B414)+'Graficas excel'!$N$7</f>
        <v>9.7600013956485867</v>
      </c>
      <c r="D414" s="11">
        <f>'Graficas excel'!$N$3*(COS('Graficas excel'!$N$4*B414+'Graficas excel'!$N$5)+'Graficas excel'!$N$6)*SIN(B414)+'Graficas excel'!$N$8</f>
        <v>17.012804986574594</v>
      </c>
      <c r="E414" s="9">
        <f t="shared" si="72"/>
        <v>2.099900814959947</v>
      </c>
      <c r="F414" s="9">
        <f>C414/(2*'Graficas excel'!$N$9*COS(E414/2))</f>
        <v>0.49033990809582784</v>
      </c>
      <c r="G414" s="9">
        <f t="shared" si="73"/>
        <v>0.87153128144007264</v>
      </c>
      <c r="H414" s="9">
        <f t="shared" si="74"/>
        <v>2.1166332082583512</v>
      </c>
      <c r="I414" s="9">
        <f t="shared" si="69"/>
        <v>2.1082670116091489</v>
      </c>
      <c r="J414" s="9">
        <f t="shared" si="75"/>
        <v>120.79480185186276</v>
      </c>
      <c r="K414" s="9">
        <f t="shared" si="70"/>
        <v>-0.19218410113754889</v>
      </c>
      <c r="L414" s="9">
        <f t="shared" si="76"/>
        <v>-4.1602299572021888</v>
      </c>
      <c r="M414" s="9">
        <f t="shared" si="76"/>
        <v>3.6022687748907245</v>
      </c>
      <c r="N414" s="9">
        <f t="shared" si="71"/>
        <v>-2.1166332082583508</v>
      </c>
      <c r="O414" s="9">
        <f t="shared" si="77"/>
        <v>-0.58889013238025145</v>
      </c>
      <c r="P414" s="9">
        <f t="shared" si="77"/>
        <v>6.5283974603372199</v>
      </c>
      <c r="Q414" s="9">
        <f t="shared" si="77"/>
        <v>55.585916789961736</v>
      </c>
    </row>
    <row r="415" spans="1:17" x14ac:dyDescent="0.35">
      <c r="A415" s="9">
        <v>412</v>
      </c>
      <c r="B415" s="9">
        <f t="shared" si="68"/>
        <v>4.3144539109299824</v>
      </c>
      <c r="C415" s="9">
        <f>'Graficas excel'!$N$3*(COS('Graficas excel'!$N$4*B415+'Graficas excel'!$N$5)+'Graficas excel'!$N$6)*COS(B415)+'Graficas excel'!$N$7</f>
        <v>9.7925603514687882</v>
      </c>
      <c r="D415" s="11">
        <f>'Graficas excel'!$N$3*(COS('Graficas excel'!$N$4*B415+'Graficas excel'!$N$5)+'Graficas excel'!$N$6)*SIN(B415)+'Graficas excel'!$N$8</f>
        <v>16.869802592984584</v>
      </c>
      <c r="E415" s="9">
        <f t="shared" si="72"/>
        <v>2.0897088775126194</v>
      </c>
      <c r="F415" s="9">
        <f>C415/(2*'Graficas excel'!$N$9*COS(E415/2))</f>
        <v>0.48765028309449643</v>
      </c>
      <c r="G415" s="9">
        <f t="shared" si="73"/>
        <v>0.87303906063695547</v>
      </c>
      <c r="H415" s="9">
        <f t="shared" si="74"/>
        <v>2.1228000513038752</v>
      </c>
      <c r="I415" s="9">
        <f t="shared" si="69"/>
        <v>2.1062544644082473</v>
      </c>
      <c r="J415" s="9">
        <f t="shared" si="75"/>
        <v>120.67949139118024</v>
      </c>
      <c r="K415" s="9">
        <f t="shared" si="70"/>
        <v>-0.23574992737351746</v>
      </c>
      <c r="L415" s="9">
        <f t="shared" si="76"/>
        <v>-4.1225070868040135</v>
      </c>
      <c r="M415" s="9">
        <f t="shared" si="76"/>
        <v>10.472427178552675</v>
      </c>
      <c r="N415" s="9">
        <f t="shared" si="71"/>
        <v>-2.1228000513038752</v>
      </c>
      <c r="O415" s="9">
        <f t="shared" si="77"/>
        <v>-0.52052491404321921</v>
      </c>
      <c r="P415" s="9">
        <f t="shared" si="77"/>
        <v>7.1104918197718776</v>
      </c>
      <c r="Q415" s="9">
        <f t="shared" si="77"/>
        <v>47.95391145426759</v>
      </c>
    </row>
    <row r="416" spans="1:17" x14ac:dyDescent="0.35">
      <c r="A416" s="9">
        <v>413</v>
      </c>
      <c r="B416" s="9">
        <f t="shared" si="68"/>
        <v>4.3249258864419478</v>
      </c>
      <c r="C416" s="9">
        <f>'Graficas excel'!$N$3*(COS('Graficas excel'!$N$4*B416+'Graficas excel'!$N$5)+'Graficas excel'!$N$6)*COS(B416)+'Graficas excel'!$N$7</f>
        <v>9.8318082348806488</v>
      </c>
      <c r="D416" s="11">
        <f>'Graficas excel'!$N$3*(COS('Graficas excel'!$N$4*B416+'Graficas excel'!$N$5)+'Graficas excel'!$N$6)*SIN(B416)+'Graficas excel'!$N$8</f>
        <v>16.73658306700867</v>
      </c>
      <c r="E416" s="9">
        <f t="shared" si="72"/>
        <v>2.0793204184265841</v>
      </c>
      <c r="F416" s="9">
        <f>C416/(2*'Graficas excel'!$N$9*COS(E416/2))</f>
        <v>0.48526904002209703</v>
      </c>
      <c r="G416" s="9">
        <f t="shared" si="73"/>
        <v>0.87436488881703867</v>
      </c>
      <c r="H416" s="9">
        <f t="shared" si="74"/>
        <v>2.1282509754571035</v>
      </c>
      <c r="I416" s="9">
        <f t="shared" si="69"/>
        <v>2.103785696941844</v>
      </c>
      <c r="J416" s="9">
        <f t="shared" si="75"/>
        <v>120.53804143475612</v>
      </c>
      <c r="K416" s="9">
        <f t="shared" si="70"/>
        <v>-0.27892072063443529</v>
      </c>
      <c r="L416" s="9">
        <f t="shared" si="76"/>
        <v>-4.0128400858393629</v>
      </c>
      <c r="M416" s="9">
        <f t="shared" si="76"/>
        <v>16.817552631940792</v>
      </c>
      <c r="N416" s="9">
        <f t="shared" si="71"/>
        <v>-2.128250975457104</v>
      </c>
      <c r="O416" s="9">
        <f t="shared" si="77"/>
        <v>-0.44606401782853372</v>
      </c>
      <c r="P416" s="9">
        <f t="shared" si="77"/>
        <v>7.6126640062239526</v>
      </c>
      <c r="Q416" s="9">
        <f t="shared" si="77"/>
        <v>39.843108923547682</v>
      </c>
    </row>
    <row r="417" spans="1:17" x14ac:dyDescent="0.35">
      <c r="A417" s="9">
        <v>414</v>
      </c>
      <c r="B417" s="9">
        <f t="shared" si="68"/>
        <v>4.335397861953914</v>
      </c>
      <c r="C417" s="9">
        <f>'Graficas excel'!$N$3*(COS('Graficas excel'!$N$4*B417+'Graficas excel'!$N$5)+'Graficas excel'!$N$6)*COS(B417)+'Graficas excel'!$N$7</f>
        <v>9.8778749974157201</v>
      </c>
      <c r="D417" s="11">
        <f>'Graficas excel'!$N$3*(COS('Graficas excel'!$N$4*B417+'Graficas excel'!$N$5)+'Graficas excel'!$N$6)*SIN(B417)+'Graficas excel'!$N$8</f>
        <v>16.614412385057204</v>
      </c>
      <c r="E417" s="9">
        <f t="shared" si="72"/>
        <v>2.0688075450425871</v>
      </c>
      <c r="F417" s="9">
        <f>C417/(2*'Graficas excel'!$N$9*COS(E417/2))</f>
        <v>0.48322556415541645</v>
      </c>
      <c r="G417" s="9">
        <f t="shared" si="73"/>
        <v>0.8754958904224962</v>
      </c>
      <c r="H417" s="9">
        <f t="shared" si="74"/>
        <v>2.1329221469285735</v>
      </c>
      <c r="I417" s="9">
        <f t="shared" si="69"/>
        <v>2.1008648459855803</v>
      </c>
      <c r="J417" s="9">
        <f t="shared" si="75"/>
        <v>120.37068900237546</v>
      </c>
      <c r="K417" s="9">
        <f t="shared" si="70"/>
        <v>-0.32094308374678054</v>
      </c>
      <c r="L417" s="9">
        <f t="shared" si="76"/>
        <v>-3.83672708650648</v>
      </c>
      <c r="M417" s="9">
        <f t="shared" si="76"/>
        <v>22.469934882583793</v>
      </c>
      <c r="N417" s="9">
        <f t="shared" si="71"/>
        <v>-2.1329221469285735</v>
      </c>
      <c r="O417" s="9">
        <f t="shared" si="77"/>
        <v>-0.36634438677453168</v>
      </c>
      <c r="P417" s="9">
        <f t="shared" si="77"/>
        <v>8.0299000671919369</v>
      </c>
      <c r="Q417" s="9">
        <f t="shared" si="77"/>
        <v>31.360287777486466</v>
      </c>
    </row>
    <row r="418" spans="1:17" x14ac:dyDescent="0.35">
      <c r="A418" s="9">
        <v>415</v>
      </c>
      <c r="B418" s="9">
        <f t="shared" si="68"/>
        <v>4.3458698374658802</v>
      </c>
      <c r="C418" s="9">
        <f>'Graficas excel'!$N$3*(COS('Graficas excel'!$N$4*B418+'Graficas excel'!$N$5)+'Graficas excel'!$N$6)*COS(B418)+'Graficas excel'!$N$7</f>
        <v>9.9307945759350851</v>
      </c>
      <c r="D418" s="11">
        <f>'Graficas excel'!$N$3*(COS('Graficas excel'!$N$4*B418+'Graficas excel'!$N$5)+'Graficas excel'!$N$6)*SIN(B418)+'Graficas excel'!$N$8</f>
        <v>16.504446512469599</v>
      </c>
      <c r="E418" s="9">
        <f t="shared" si="72"/>
        <v>2.0582493793678758</v>
      </c>
      <c r="F418" s="9">
        <f>C418/(2*'Graficas excel'!$N$9*COS(E418/2))</f>
        <v>0.48154532210919138</v>
      </c>
      <c r="G418" s="9">
        <f t="shared" si="73"/>
        <v>0.87642119027026899</v>
      </c>
      <c r="H418" s="9">
        <f t="shared" si="74"/>
        <v>2.136758496375823</v>
      </c>
      <c r="I418" s="9">
        <f t="shared" si="69"/>
        <v>2.0975039378718492</v>
      </c>
      <c r="J418" s="9">
        <f t="shared" si="75"/>
        <v>120.1781231521274</v>
      </c>
      <c r="K418" s="9">
        <f t="shared" si="70"/>
        <v>-0.36112119584277297</v>
      </c>
      <c r="L418" s="9">
        <f t="shared" si="76"/>
        <v>-3.6014224786605924</v>
      </c>
      <c r="M418" s="9">
        <f t="shared" si="76"/>
        <v>27.29020360367792</v>
      </c>
      <c r="N418" s="9">
        <f t="shared" si="71"/>
        <v>-2.1367584963758226</v>
      </c>
      <c r="O418" s="9">
        <f t="shared" si="77"/>
        <v>-0.28225546990736378</v>
      </c>
      <c r="P418" s="9">
        <f t="shared" si="77"/>
        <v>8.3583042328459811</v>
      </c>
      <c r="Q418" s="9">
        <f t="shared" si="77"/>
        <v>22.61619254253738</v>
      </c>
    </row>
    <row r="419" spans="1:17" x14ac:dyDescent="0.35">
      <c r="A419" s="9">
        <v>416</v>
      </c>
      <c r="B419" s="9">
        <f t="shared" si="68"/>
        <v>4.3563418129778464</v>
      </c>
      <c r="C419" s="9">
        <f>'Graficas excel'!$N$3*(COS('Graficas excel'!$N$4*B419+'Graficas excel'!$N$5)+'Graficas excel'!$N$6)*COS(B419)+'Graficas excel'!$N$7</f>
        <v>9.9905068952323894</v>
      </c>
      <c r="D419" s="11">
        <f>'Graficas excel'!$N$3*(COS('Graficas excel'!$N$4*B419+'Graficas excel'!$N$5)+'Graficas excel'!$N$6)*SIN(B419)+'Graficas excel'!$N$8</f>
        <v>16.407716908824611</v>
      </c>
      <c r="E419" s="9">
        <f t="shared" si="72"/>
        <v>2.0477303023594526</v>
      </c>
      <c r="F419" s="9">
        <f>C419/(2*'Graficas excel'!$N$9*COS(E419/2))</f>
        <v>0.48024954592886859</v>
      </c>
      <c r="G419" s="9">
        <f t="shared" si="73"/>
        <v>0.87713190207352254</v>
      </c>
      <c r="H419" s="9">
        <f t="shared" si="74"/>
        <v>2.1397142687448105</v>
      </c>
      <c r="I419" s="9">
        <f t="shared" si="69"/>
        <v>2.0937222855521318</v>
      </c>
      <c r="J419" s="9">
        <f t="shared" si="75"/>
        <v>119.96145043462172</v>
      </c>
      <c r="K419" s="9">
        <f t="shared" si="70"/>
        <v>-0.3988352038475505</v>
      </c>
      <c r="L419" s="9">
        <f t="shared" si="76"/>
        <v>-3.3156401348063116</v>
      </c>
      <c r="M419" s="9">
        <f t="shared" si="76"/>
        <v>31.175356959863411</v>
      </c>
      <c r="N419" s="9">
        <f t="shared" si="71"/>
        <v>-2.139714268744811</v>
      </c>
      <c r="O419" s="9">
        <f t="shared" si="77"/>
        <v>-0.19472751265943911</v>
      </c>
      <c r="P419" s="9">
        <f t="shared" si="77"/>
        <v>8.5951404473253401</v>
      </c>
      <c r="Q419" s="9">
        <f t="shared" si="77"/>
        <v>13.723116312373286</v>
      </c>
    </row>
    <row r="420" spans="1:17" x14ac:dyDescent="0.35">
      <c r="A420" s="9">
        <v>417</v>
      </c>
      <c r="B420" s="9">
        <f t="shared" si="68"/>
        <v>4.3668137884898117</v>
      </c>
      <c r="C420" s="9">
        <f>'Graficas excel'!$N$3*(COS('Graficas excel'!$N$4*B420+'Graficas excel'!$N$5)+'Graficas excel'!$N$6)*COS(B420)+'Graficas excel'!$N$7</f>
        <v>10.056861178915661</v>
      </c>
      <c r="D420" s="11">
        <f>'Graficas excel'!$N$3*(COS('Graficas excel'!$N$4*B420+'Graficas excel'!$N$5)+'Graficas excel'!$N$6)*SIN(B420)+'Graficas excel'!$N$8</f>
        <v>16.325117438532924</v>
      </c>
      <c r="E420" s="9">
        <f t="shared" si="72"/>
        <v>2.0373379356393739</v>
      </c>
      <c r="F420" s="9">
        <f>C420/(2*'Graficas excel'!$N$9*COS(E420/2))</f>
        <v>0.4793549807774718</v>
      </c>
      <c r="G420" s="9">
        <f t="shared" si="73"/>
        <v>0.87762110412400052</v>
      </c>
      <c r="H420" s="9">
        <f t="shared" si="74"/>
        <v>2.1417534504888867</v>
      </c>
      <c r="I420" s="9">
        <f t="shared" si="69"/>
        <v>2.0895456930641303</v>
      </c>
      <c r="J420" s="9">
        <f t="shared" si="75"/>
        <v>119.72214931231321</v>
      </c>
      <c r="K420" s="9">
        <f t="shared" si="70"/>
        <v>-0.43355650614573377</v>
      </c>
      <c r="L420" s="9">
        <f t="shared" si="76"/>
        <v>-2.9891725601458239</v>
      </c>
      <c r="M420" s="9">
        <f t="shared" si="76"/>
        <v>34.064474808859593</v>
      </c>
      <c r="N420" s="9">
        <f t="shared" si="71"/>
        <v>-2.1417534504888867</v>
      </c>
      <c r="O420" s="9">
        <f t="shared" si="77"/>
        <v>-0.10471941237313985</v>
      </c>
      <c r="P420" s="9">
        <f t="shared" si="77"/>
        <v>8.738848585296374</v>
      </c>
      <c r="Q420" s="9">
        <f t="shared" si="77"/>
        <v>4.7922716992617289</v>
      </c>
    </row>
    <row r="421" spans="1:17" x14ac:dyDescent="0.35">
      <c r="A421" s="9">
        <v>418</v>
      </c>
      <c r="B421" s="9">
        <f t="shared" si="68"/>
        <v>4.3772857640017779</v>
      </c>
      <c r="C421" s="9">
        <f>'Graficas excel'!$N$3*(COS('Graficas excel'!$N$4*B421+'Graficas excel'!$N$5)+'Graficas excel'!$N$6)*COS(B421)+'Graficas excel'!$N$7</f>
        <v>10.129620501464011</v>
      </c>
      <c r="D421" s="11">
        <f>'Graficas excel'!$N$3*(COS('Graficas excel'!$N$4*B421+'Graficas excel'!$N$5)+'Graficas excel'!$N$6)*SIN(B421)+'Graficas excel'!$N$8</f>
        <v>16.257392855389654</v>
      </c>
      <c r="E421" s="9">
        <f t="shared" si="72"/>
        <v>2.0271609302865516</v>
      </c>
      <c r="F421" s="9">
        <f>C421/(2*'Graficas excel'!$N$9*COS(E421/2))</f>
        <v>0.47887370070180996</v>
      </c>
      <c r="G421" s="9">
        <f t="shared" si="73"/>
        <v>0.8778838071044216</v>
      </c>
      <c r="H421" s="9">
        <f t="shared" si="74"/>
        <v>2.1428500696108856</v>
      </c>
      <c r="I421" s="9">
        <f t="shared" si="69"/>
        <v>2.0850054999487186</v>
      </c>
      <c r="J421" s="9">
        <f t="shared" si="75"/>
        <v>119.46201540862576</v>
      </c>
      <c r="K421" s="9">
        <f t="shared" si="70"/>
        <v>-0.46485904799662148</v>
      </c>
      <c r="L421" s="9">
        <f t="shared" si="76"/>
        <v>-2.6324502141194643</v>
      </c>
      <c r="M421" s="9">
        <f t="shared" si="76"/>
        <v>35.941462118913691</v>
      </c>
      <c r="N421" s="9">
        <f t="shared" si="71"/>
        <v>-2.1428500696108856</v>
      </c>
      <c r="O421" s="9">
        <f t="shared" si="77"/>
        <v>-1.3206403985137708E-2</v>
      </c>
      <c r="P421" s="9">
        <f t="shared" si="77"/>
        <v>8.7890331371777304</v>
      </c>
      <c r="Q421" s="9">
        <f t="shared" si="77"/>
        <v>-4.0688388719670341</v>
      </c>
    </row>
    <row r="422" spans="1:17" x14ac:dyDescent="0.35">
      <c r="A422" s="9">
        <v>419</v>
      </c>
      <c r="B422" s="9">
        <f t="shared" si="68"/>
        <v>4.3877577395137441</v>
      </c>
      <c r="C422" s="9">
        <f>'Graficas excel'!$N$3*(COS('Graficas excel'!$N$4*B422+'Graficas excel'!$N$5)+'Graficas excel'!$N$6)*COS(B422)+'Graficas excel'!$N$7</f>
        <v>10.208467497554517</v>
      </c>
      <c r="D422" s="11">
        <f>'Graficas excel'!$N$3*(COS('Graficas excel'!$N$4*B422+'Graficas excel'!$N$5)+'Graficas excel'!$N$6)*SIN(B422)+'Graficas excel'!$N$8</f>
        <v>16.20512901111038</v>
      </c>
      <c r="E422" s="9">
        <f t="shared" si="72"/>
        <v>2.0172866480131453</v>
      </c>
      <c r="F422" s="9">
        <f>C422/(2*'Graficas excel'!$N$9*COS(E422/2))</f>
        <v>0.47881299514747805</v>
      </c>
      <c r="G422" s="9">
        <f t="shared" si="73"/>
        <v>0.87791691843699038</v>
      </c>
      <c r="H422" s="9">
        <f t="shared" si="74"/>
        <v>2.1429883667500191</v>
      </c>
      <c r="I422" s="9">
        <f t="shared" si="69"/>
        <v>2.0801375073815822</v>
      </c>
      <c r="J422" s="9">
        <f t="shared" si="75"/>
        <v>119.18309997982779</v>
      </c>
      <c r="K422" s="9">
        <f t="shared" si="70"/>
        <v>-0.4924260021753501</v>
      </c>
      <c r="L422" s="9">
        <f t="shared" si="76"/>
        <v>-2.2560721029459474</v>
      </c>
      <c r="M422" s="9">
        <f t="shared" si="76"/>
        <v>36.834486041806713</v>
      </c>
      <c r="N422" s="9">
        <f t="shared" si="71"/>
        <v>-2.1429883667500191</v>
      </c>
      <c r="O422" s="9">
        <f t="shared" si="77"/>
        <v>7.8832135801244985E-2</v>
      </c>
      <c r="P422" s="9">
        <f t="shared" si="77"/>
        <v>8.7464243561483563</v>
      </c>
      <c r="Q422" s="9">
        <f t="shared" si="77"/>
        <v>-12.758826244900279</v>
      </c>
    </row>
    <row r="423" spans="1:17" x14ac:dyDescent="0.35">
      <c r="A423" s="9">
        <v>420</v>
      </c>
      <c r="B423" s="9">
        <f t="shared" si="68"/>
        <v>4.3982297150257104</v>
      </c>
      <c r="C423" s="9">
        <f>'Graficas excel'!$N$3*(COS('Graficas excel'!$N$4*B423+'Graficas excel'!$N$5)+'Graficas excel'!$N$6)*COS(B423)+'Graficas excel'!$N$7</f>
        <v>10.29301112927546</v>
      </c>
      <c r="D423" s="11">
        <f>'Graficas excel'!$N$3*(COS('Graficas excel'!$N$4*B423+'Graficas excel'!$N$5)+'Graficas excel'!$N$6)*SIN(B423)+'Graficas excel'!$N$8</f>
        <v>16.168744917254458</v>
      </c>
      <c r="E423" s="9">
        <f t="shared" si="72"/>
        <v>2.0077988301363408</v>
      </c>
      <c r="F423" s="9">
        <f>C423/(2*'Graficas excel'!$N$9*COS(E423/2))</f>
        <v>0.47917532693330944</v>
      </c>
      <c r="G423" s="9">
        <f t="shared" si="73"/>
        <v>0.87771920684143401</v>
      </c>
      <c r="H423" s="9">
        <f t="shared" si="74"/>
        <v>2.1421628385543525</v>
      </c>
      <c r="I423" s="9">
        <f t="shared" si="69"/>
        <v>2.0749808343453466</v>
      </c>
      <c r="J423" s="9">
        <f t="shared" si="75"/>
        <v>118.88764437852258</v>
      </c>
      <c r="K423" s="9">
        <f t="shared" si="70"/>
        <v>-0.51605153399062964</v>
      </c>
      <c r="L423" s="9">
        <f t="shared" si="76"/>
        <v>-1.8703422671202949</v>
      </c>
      <c r="M423" s="9">
        <f t="shared" si="76"/>
        <v>36.8121454387935</v>
      </c>
      <c r="N423" s="9">
        <f t="shared" si="71"/>
        <v>-2.1421628385543525</v>
      </c>
      <c r="O423" s="9">
        <f t="shared" si="77"/>
        <v>0.17042447747609335</v>
      </c>
      <c r="P423" s="9">
        <f t="shared" si="77"/>
        <v>8.6128142401503318</v>
      </c>
      <c r="Q423" s="9">
        <f t="shared" si="77"/>
        <v>-21.184379883365775</v>
      </c>
    </row>
    <row r="424" spans="1:17" x14ac:dyDescent="0.35">
      <c r="A424" s="9">
        <v>421</v>
      </c>
      <c r="B424" s="9">
        <f t="shared" si="68"/>
        <v>4.4087016905376757</v>
      </c>
      <c r="C424" s="9">
        <f>'Graficas excel'!$N$3*(COS('Graficas excel'!$N$4*B424+'Graficas excel'!$N$5)+'Graficas excel'!$N$6)*COS(B424)+'Graficas excel'!$N$7</f>
        <v>10.382794397890407</v>
      </c>
      <c r="D424" s="11">
        <f>'Graficas excel'!$N$3*(COS('Graficas excel'!$N$4*B424+'Graficas excel'!$N$5)+'Graficas excel'!$N$6)*SIN(B424)+'Graficas excel'!$N$8</f>
        <v>16.148486767608016</v>
      </c>
      <c r="E424" s="9">
        <f t="shared" si="72"/>
        <v>1.9987753530373855</v>
      </c>
      <c r="F424" s="9">
        <f>C424/(2*'Graficas excel'!$N$9*COS(E424/2))</f>
        <v>0.47995836042858681</v>
      </c>
      <c r="G424" s="9">
        <f t="shared" si="73"/>
        <v>0.87729126990680961</v>
      </c>
      <c r="H424" s="9">
        <f t="shared" si="74"/>
        <v>2.1403781575995828</v>
      </c>
      <c r="I424" s="9">
        <f t="shared" si="69"/>
        <v>2.0695767553184843</v>
      </c>
      <c r="J424" s="9">
        <f t="shared" si="75"/>
        <v>118.5780134581282</v>
      </c>
      <c r="K424" s="9">
        <f t="shared" si="70"/>
        <v>-0.5356377124109083</v>
      </c>
      <c r="L424" s="9">
        <f t="shared" si="76"/>
        <v>-1.4848463815423194</v>
      </c>
      <c r="M424" s="9">
        <f t="shared" si="76"/>
        <v>35.97678349653237</v>
      </c>
      <c r="N424" s="9">
        <f t="shared" si="71"/>
        <v>-2.1403781575995833</v>
      </c>
      <c r="O424" s="9">
        <f t="shared" si="77"/>
        <v>0.26061765728805947</v>
      </c>
      <c r="P424" s="9">
        <f t="shared" si="77"/>
        <v>8.3909719327755408</v>
      </c>
      <c r="Q424" s="9">
        <f t="shared" si="77"/>
        <v>-29.2616307699579</v>
      </c>
    </row>
    <row r="425" spans="1:17" x14ac:dyDescent="0.35">
      <c r="A425" s="9">
        <v>422</v>
      </c>
      <c r="B425" s="9">
        <f t="shared" si="68"/>
        <v>4.4191736660496419</v>
      </c>
      <c r="C425" s="9">
        <f>'Graficas excel'!$N$3*(COS('Graficas excel'!$N$4*B425+'Graficas excel'!$N$5)+'Graficas excel'!$N$6)*COS(B425)+'Graficas excel'!$N$7</f>
        <v>10.477302874578509</v>
      </c>
      <c r="D425" s="11">
        <f>'Graficas excel'!$N$3*(COS('Graficas excel'!$N$4*B425+'Graficas excel'!$N$5)+'Graficas excel'!$N$6)*SIN(B425)+'Graficas excel'!$N$8</f>
        <v>16.14442400433175</v>
      </c>
      <c r="E425" s="9">
        <f t="shared" si="72"/>
        <v>1.990286164747187</v>
      </c>
      <c r="F425" s="9">
        <f>C425/(2*'Graficas excel'!$N$9*COS(E425/2))</f>
        <v>0.48115505684062893</v>
      </c>
      <c r="G425" s="9">
        <f t="shared" si="73"/>
        <v>0.87663550651150968</v>
      </c>
      <c r="H425" s="9">
        <f t="shared" si="74"/>
        <v>2.1376489758744768</v>
      </c>
      <c r="I425" s="9">
        <f t="shared" si="69"/>
        <v>2.0639675703108318</v>
      </c>
      <c r="J425" s="9">
        <f t="shared" si="75"/>
        <v>118.25663083068166</v>
      </c>
      <c r="K425" s="9">
        <f t="shared" si="70"/>
        <v>-0.55118698735745075</v>
      </c>
      <c r="L425" s="9">
        <f t="shared" si="76"/>
        <v>-1.1080983857673308</v>
      </c>
      <c r="M425" s="9">
        <f t="shared" si="76"/>
        <v>34.455662415694988</v>
      </c>
      <c r="N425" s="9">
        <f t="shared" si="71"/>
        <v>-2.1376489758744768</v>
      </c>
      <c r="O425" s="9">
        <f t="shared" si="77"/>
        <v>0.34848770988967875</v>
      </c>
      <c r="P425" s="9">
        <f t="shared" si="77"/>
        <v>8.0845448519123515</v>
      </c>
      <c r="Q425" s="9">
        <f t="shared" si="77"/>
        <v>-36.916816865848261</v>
      </c>
    </row>
    <row r="426" spans="1:17" x14ac:dyDescent="0.35">
      <c r="A426" s="9">
        <v>423</v>
      </c>
      <c r="B426" s="9">
        <f t="shared" si="68"/>
        <v>4.4296456415616081</v>
      </c>
      <c r="C426" s="9">
        <f>'Graficas excel'!$N$3*(COS('Graficas excel'!$N$4*B426+'Graficas excel'!$N$5)+'Graficas excel'!$N$6)*COS(B426)+'Graficas excel'!$N$7</f>
        <v>10.575973914208602</v>
      </c>
      <c r="D426" s="11">
        <f>'Graficas excel'!$N$3*(COS('Graficas excel'!$N$4*B426+'Graficas excel'!$N$5)+'Graficas excel'!$N$6)*SIN(B426)+'Graficas excel'!$N$8</f>
        <v>16.156447486270899</v>
      </c>
      <c r="E426" s="9">
        <f t="shared" si="72"/>
        <v>1.9823914862431296</v>
      </c>
      <c r="F426" s="9">
        <f>C426/(2*'Graficas excel'!$N$9*COS(E426/2))</f>
        <v>0.48275383194404192</v>
      </c>
      <c r="G426" s="9">
        <f t="shared" si="73"/>
        <v>0.87575609489363171</v>
      </c>
      <c r="H426" s="9">
        <f t="shared" si="74"/>
        <v>2.1339996211102914</v>
      </c>
      <c r="I426" s="9">
        <f t="shared" si="69"/>
        <v>2.0581955536767103</v>
      </c>
      <c r="J426" s="9">
        <f t="shared" si="75"/>
        <v>117.92591863826718</v>
      </c>
      <c r="K426" s="9">
        <f t="shared" si="70"/>
        <v>-0.56279096651805527</v>
      </c>
      <c r="L426" s="9">
        <f t="shared" si="76"/>
        <v>-0.74727953270160641</v>
      </c>
      <c r="M426" s="9">
        <f t="shared" si="76"/>
        <v>32.390917311244323</v>
      </c>
      <c r="N426" s="9">
        <f t="shared" si="71"/>
        <v>-2.133999621110291</v>
      </c>
      <c r="O426" s="9">
        <f t="shared" si="77"/>
        <v>0.4331488656042955</v>
      </c>
      <c r="P426" s="9">
        <f t="shared" si="77"/>
        <v>7.6979528497134559</v>
      </c>
      <c r="Q426" s="9">
        <f t="shared" si="77"/>
        <v>-44.086236845297648</v>
      </c>
    </row>
    <row r="427" spans="1:17" x14ac:dyDescent="0.35">
      <c r="A427" s="9">
        <v>424</v>
      </c>
      <c r="B427" s="9">
        <f t="shared" si="68"/>
        <v>4.4401176170735743</v>
      </c>
      <c r="C427" s="9">
        <f>'Graficas excel'!$N$3*(COS('Graficas excel'!$N$4*B427+'Graficas excel'!$N$5)+'Graficas excel'!$N$6)*COS(B427)+'Graficas excel'!$N$7</f>
        <v>10.678206407842577</v>
      </c>
      <c r="D427" s="11">
        <f>'Graficas excel'!$N$3*(COS('Graficas excel'!$N$4*B427+'Graficas excel'!$N$5)+'Graficas excel'!$N$6)*SIN(B427)+'Graficas excel'!$N$8</f>
        <v>16.18426979208779</v>
      </c>
      <c r="E427" s="9">
        <f t="shared" si="72"/>
        <v>1.9751403441173081</v>
      </c>
      <c r="F427" s="9">
        <f>C427/(2*'Graficas excel'!$N$9*COS(E427/2))</f>
        <v>0.48473877036475499</v>
      </c>
      <c r="G427" s="9">
        <f t="shared" si="73"/>
        <v>0.87465897611884447</v>
      </c>
      <c r="H427" s="9">
        <f t="shared" si="74"/>
        <v>2.1294636967966474</v>
      </c>
      <c r="I427" s="9">
        <f t="shared" si="69"/>
        <v>2.0523020204569775</v>
      </c>
      <c r="J427" s="9">
        <f t="shared" si="75"/>
        <v>117.58824405835635</v>
      </c>
      <c r="K427" s="9">
        <f t="shared" si="70"/>
        <v>-0.57061645948509987</v>
      </c>
      <c r="L427" s="9">
        <f t="shared" si="76"/>
        <v>-0.40808263980814102</v>
      </c>
      <c r="M427" s="9">
        <f t="shared" si="76"/>
        <v>29.929271570797475</v>
      </c>
      <c r="N427" s="9">
        <f t="shared" si="71"/>
        <v>-2.1294636967966469</v>
      </c>
      <c r="O427" s="9">
        <f t="shared" si="77"/>
        <v>0.51376163933876351</v>
      </c>
      <c r="P427" s="9">
        <f t="shared" si="77"/>
        <v>7.2362828570547668</v>
      </c>
      <c r="Q427" s="9">
        <f t="shared" si="77"/>
        <v>-50.71555756040339</v>
      </c>
    </row>
    <row r="428" spans="1:17" x14ac:dyDescent="0.35">
      <c r="A428" s="9">
        <v>425</v>
      </c>
      <c r="B428" s="9">
        <f t="shared" si="68"/>
        <v>4.4505895925855397</v>
      </c>
      <c r="C428" s="9">
        <f>'Graficas excel'!$N$3*(COS('Graficas excel'!$N$4*B428+'Graficas excel'!$N$5)+'Graficas excel'!$N$6)*COS(B428)+'Graficas excel'!$N$7</f>
        <v>10.783370923410251</v>
      </c>
      <c r="D428" s="11">
        <f>'Graficas excel'!$N$3*(COS('Graficas excel'!$N$4*B428+'Graficas excel'!$N$5)+'Graficas excel'!$N$6)*SIN(B428)+'Graficas excel'!$N$8</f>
        <v>16.2274276646326</v>
      </c>
      <c r="E428" s="9">
        <f t="shared" si="72"/>
        <v>1.968569480242546</v>
      </c>
      <c r="F428" s="9">
        <f>C428/(2*'Graficas excel'!$N$9*COS(E428/2))</f>
        <v>0.487089889729512</v>
      </c>
      <c r="G428" s="9">
        <f t="shared" si="73"/>
        <v>0.8733518416556364</v>
      </c>
      <c r="H428" s="9">
        <f t="shared" si="74"/>
        <v>2.1240835974905039</v>
      </c>
      <c r="I428" s="9">
        <f t="shared" si="69"/>
        <v>2.0463265388665248</v>
      </c>
      <c r="J428" s="9">
        <f t="shared" si="75"/>
        <v>117.24587418266529</v>
      </c>
      <c r="K428" s="9">
        <f t="shared" si="70"/>
        <v>-0.57488989089602915</v>
      </c>
      <c r="L428" s="9">
        <f t="shared" si="76"/>
        <v>-9.4664040827770413E-2</v>
      </c>
      <c r="M428" s="9">
        <f t="shared" si="76"/>
        <v>27.212430421069843</v>
      </c>
      <c r="N428" s="9">
        <f t="shared" si="71"/>
        <v>-2.1240835974905039</v>
      </c>
      <c r="O428" s="9">
        <f t="shared" si="77"/>
        <v>0.58953981621550022</v>
      </c>
      <c r="P428" s="9">
        <f t="shared" si="77"/>
        <v>6.7051907802065216</v>
      </c>
      <c r="Q428" s="9">
        <f t="shared" si="77"/>
        <v>-56.758607628291827</v>
      </c>
    </row>
    <row r="429" spans="1:17" x14ac:dyDescent="0.35">
      <c r="A429" s="9">
        <v>426</v>
      </c>
      <c r="B429" s="9">
        <f t="shared" si="68"/>
        <v>4.4610615680975059</v>
      </c>
      <c r="C429" s="9">
        <f>'Graficas excel'!$N$3*(COS('Graficas excel'!$N$4*B429+'Graficas excel'!$N$5)+'Graficas excel'!$N$6)*COS(B429)+'Graficas excel'!$N$7</f>
        <v>10.890820079930045</v>
      </c>
      <c r="D429" s="11">
        <f>'Graficas excel'!$N$3*(COS('Graficas excel'!$N$4*B429+'Graficas excel'!$N$5)+'Graficas excel'!$N$6)*SIN(B429)+'Graficas excel'!$N$8</f>
        <v>16.285286576546024</v>
      </c>
      <c r="E429" s="9">
        <f t="shared" si="72"/>
        <v>1.9627026610422036</v>
      </c>
      <c r="F429" s="9">
        <f>C429/(2*'Graficas excel'!$N$9*COS(E429/2))</f>
        <v>0.48978344761590653</v>
      </c>
      <c r="G429" s="9">
        <f t="shared" si="73"/>
        <v>0.87184412278885981</v>
      </c>
      <c r="H429" s="9">
        <f t="shared" si="74"/>
        <v>2.1179099509717663</v>
      </c>
      <c r="I429" s="9">
        <f t="shared" si="69"/>
        <v>2.0403063060069848</v>
      </c>
      <c r="J429" s="9">
        <f t="shared" si="75"/>
        <v>116.90094024812767</v>
      </c>
      <c r="K429" s="9">
        <f t="shared" si="70"/>
        <v>-0.57588121041344131</v>
      </c>
      <c r="L429" s="9">
        <f t="shared" si="76"/>
        <v>0.19030386416275097</v>
      </c>
      <c r="M429" s="9">
        <f t="shared" si="76"/>
        <v>24.36889881771825</v>
      </c>
      <c r="N429" s="9">
        <f t="shared" si="71"/>
        <v>-2.1179099509717663</v>
      </c>
      <c r="O429" s="9">
        <f t="shared" si="77"/>
        <v>0.65975640986888295</v>
      </c>
      <c r="P429" s="9">
        <f t="shared" si="77"/>
        <v>6.1108160310297643</v>
      </c>
      <c r="Q429" s="9">
        <f t="shared" si="77"/>
        <v>-62.175835782084178</v>
      </c>
    </row>
    <row r="430" spans="1:17" x14ac:dyDescent="0.35">
      <c r="A430" s="9">
        <v>427</v>
      </c>
      <c r="B430" s="9">
        <f t="shared" si="68"/>
        <v>4.4715335436094721</v>
      </c>
      <c r="C430" s="9">
        <f>'Graficas excel'!$N$3*(COS('Graficas excel'!$N$4*B430+'Graficas excel'!$N$5)+'Graficas excel'!$N$6)*COS(B430)+'Graficas excel'!$N$7</f>
        <v>10.999898998810336</v>
      </c>
      <c r="D430" s="11">
        <f>'Graficas excel'!$N$3*(COS('Graficas excel'!$N$4*B430+'Graficas excel'!$N$5)+'Graficas excel'!$N$6)*SIN(B430)+'Graficas excel'!$N$8</f>
        <v>16.357047370820155</v>
      </c>
      <c r="E430" s="9">
        <f t="shared" si="72"/>
        <v>1.9575503861437109</v>
      </c>
      <c r="F430" s="9">
        <f>C430/(2*'Graficas excel'!$N$9*COS(E430/2))</f>
        <v>0.49279228425580285</v>
      </c>
      <c r="G430" s="9">
        <f t="shared" si="73"/>
        <v>0.87014697872138125</v>
      </c>
      <c r="H430" s="9">
        <f t="shared" si="74"/>
        <v>2.1110009980037572</v>
      </c>
      <c r="I430" s="9">
        <f t="shared" si="69"/>
        <v>2.0342756920737339</v>
      </c>
      <c r="J430" s="9">
        <f t="shared" si="75"/>
        <v>116.55541152187961</v>
      </c>
      <c r="K430" s="9">
        <f t="shared" si="70"/>
        <v>-0.57388835300809649</v>
      </c>
      <c r="L430" s="9">
        <f t="shared" si="76"/>
        <v>0.44549437583547313</v>
      </c>
      <c r="M430" s="9">
        <f t="shared" si="76"/>
        <v>21.507733359300126</v>
      </c>
      <c r="N430" s="9">
        <f t="shared" si="71"/>
        <v>-2.1110009980037567</v>
      </c>
      <c r="O430" s="9">
        <f t="shared" si="77"/>
        <v>0.72374872570395576</v>
      </c>
      <c r="P430" s="9">
        <f t="shared" si="77"/>
        <v>5.4597122012837609</v>
      </c>
      <c r="Q430" s="9">
        <f t="shared" si="77"/>
        <v>-66.932634443001916</v>
      </c>
    </row>
    <row r="431" spans="1:17" x14ac:dyDescent="0.35">
      <c r="A431" s="9">
        <v>428</v>
      </c>
      <c r="B431" s="9">
        <f t="shared" si="68"/>
        <v>4.4820055191214374</v>
      </c>
      <c r="C431" s="9">
        <f>'Graficas excel'!$N$3*(COS('Graficas excel'!$N$4*B431+'Graficas excel'!$N$5)+'Graficas excel'!$N$6)*COS(B431)+'Graficas excel'!$N$7</f>
        <v>11.109955676169818</v>
      </c>
      <c r="D431" s="11">
        <f>'Graficas excel'!$N$3*(COS('Graficas excel'!$N$4*B431+'Graficas excel'!$N$5)+'Graficas excel'!$N$6)*SIN(B431)+'Graficas excel'!$N$8</f>
        <v>16.441754904264066</v>
      </c>
      <c r="E431" s="9">
        <f t="shared" si="72"/>
        <v>1.953109975517493</v>
      </c>
      <c r="F431" s="9">
        <f>C431/(2*'Graficas excel'!$N$9*COS(E431/2))</f>
        <v>0.49608619428630385</v>
      </c>
      <c r="G431" s="9">
        <f t="shared" si="73"/>
        <v>0.86827327946823951</v>
      </c>
      <c r="H431" s="9">
        <f t="shared" si="74"/>
        <v>2.1034219190713688</v>
      </c>
      <c r="I431" s="9">
        <f t="shared" si="69"/>
        <v>2.0282659472944307</v>
      </c>
      <c r="J431" s="9">
        <f t="shared" si="75"/>
        <v>116.21107851007476</v>
      </c>
      <c r="K431" s="9">
        <f t="shared" si="70"/>
        <v>-0.56922314681362884</v>
      </c>
      <c r="L431" s="9">
        <f t="shared" si="76"/>
        <v>0.67072283289195778</v>
      </c>
      <c r="M431" s="9">
        <f t="shared" si="76"/>
        <v>18.714479994265584</v>
      </c>
      <c r="N431" s="9">
        <f t="shared" si="71"/>
        <v>-2.1034219190713683</v>
      </c>
      <c r="O431" s="9">
        <f t="shared" si="77"/>
        <v>0.78092269817818116</v>
      </c>
      <c r="P431" s="9">
        <f t="shared" si="77"/>
        <v>4.7587952924452743</v>
      </c>
      <c r="Q431" s="9">
        <f t="shared" si="77"/>
        <v>-70.997727206512138</v>
      </c>
    </row>
    <row r="432" spans="1:17" x14ac:dyDescent="0.35">
      <c r="A432" s="9">
        <v>429</v>
      </c>
      <c r="B432" s="9">
        <f t="shared" si="68"/>
        <v>4.4924774946334036</v>
      </c>
      <c r="C432" s="9">
        <f>'Graficas excel'!$N$3*(COS('Graficas excel'!$N$4*B432+'Graficas excel'!$N$5)+'Graficas excel'!$N$6)*COS(B432)+'Graficas excel'!$N$7</f>
        <v>11.220351122742192</v>
      </c>
      <c r="D432" s="11">
        <f>'Graficas excel'!$N$3*(COS('Graficas excel'!$N$4*B432+'Graficas excel'!$N$5)+'Graficas excel'!$N$6)*SIN(B432)+'Graficas excel'!$N$8</f>
        <v>16.538308596853518</v>
      </c>
      <c r="E432" s="9">
        <f t="shared" si="72"/>
        <v>1.949365997181</v>
      </c>
      <c r="F432" s="9">
        <f>C432/(2*'Graficas excel'!$N$9*COS(E432/2))</f>
        <v>0.49963232141394553</v>
      </c>
      <c r="G432" s="9">
        <f t="shared" si="73"/>
        <v>0.86623757907315002</v>
      </c>
      <c r="H432" s="9">
        <f t="shared" si="74"/>
        <v>2.095244115699308</v>
      </c>
      <c r="I432" s="9">
        <f t="shared" si="69"/>
        <v>2.0223050564401541</v>
      </c>
      <c r="J432" s="9">
        <f t="shared" si="75"/>
        <v>115.86954462198658</v>
      </c>
      <c r="K432" s="9">
        <f t="shared" si="70"/>
        <v>-0.56219935373226781</v>
      </c>
      <c r="L432" s="9">
        <f t="shared" si="76"/>
        <v>0.86670040911108415</v>
      </c>
      <c r="M432" s="9">
        <f t="shared" si="76"/>
        <v>16.049308677131872</v>
      </c>
      <c r="N432" s="9">
        <f t="shared" si="71"/>
        <v>-2.095244115699308</v>
      </c>
      <c r="O432" s="9">
        <f t="shared" si="77"/>
        <v>0.83075668594712704</v>
      </c>
      <c r="P432" s="9">
        <f t="shared" si="77"/>
        <v>4.0153088317334387</v>
      </c>
      <c r="Q432" s="9">
        <f t="shared" si="77"/>
        <v>-74.34179764465226</v>
      </c>
    </row>
    <row r="433" spans="1:17" x14ac:dyDescent="0.35">
      <c r="A433" s="9">
        <v>430</v>
      </c>
      <c r="B433" s="9">
        <f t="shared" si="68"/>
        <v>4.5029494701453698</v>
      </c>
      <c r="C433" s="9">
        <f>'Graficas excel'!$N$3*(COS('Graficas excel'!$N$4*B433+'Graficas excel'!$N$5)+'Graficas excel'!$N$6)*COS(B433)+'Graficas excel'!$N$7</f>
        <v>11.330469122733389</v>
      </c>
      <c r="D433" s="11">
        <f>'Graficas excel'!$N$3*(COS('Graficas excel'!$N$4*B433+'Graficas excel'!$N$5)+'Graficas excel'!$N$6)*SIN(B433)+'Graficas excel'!$N$8</f>
        <v>16.64547476610754</v>
      </c>
      <c r="E433" s="9">
        <f t="shared" si="72"/>
        <v>1.9462909851223857</v>
      </c>
      <c r="F433" s="9">
        <f>C433/(2*'Graficas excel'!$N$9*COS(E433/2))</f>
        <v>0.5033955705570532</v>
      </c>
      <c r="G433" s="9">
        <f t="shared" si="73"/>
        <v>0.86405607430509912</v>
      </c>
      <c r="H433" s="9">
        <f t="shared" si="74"/>
        <v>2.0865444520276677</v>
      </c>
      <c r="I433" s="9">
        <f t="shared" si="69"/>
        <v>2.0164177185750267</v>
      </c>
      <c r="J433" s="9">
        <f t="shared" si="75"/>
        <v>115.53222500974721</v>
      </c>
      <c r="K433" s="9">
        <f t="shared" si="70"/>
        <v>-0.55312328827184565</v>
      </c>
      <c r="L433" s="9">
        <f t="shared" si="76"/>
        <v>1.0347683765619922</v>
      </c>
      <c r="M433" s="9">
        <f t="shared" si="76"/>
        <v>13.547161259749151</v>
      </c>
      <c r="N433" s="9">
        <f t="shared" si="71"/>
        <v>-2.0865444520276677</v>
      </c>
      <c r="O433" s="9">
        <f t="shared" si="77"/>
        <v>0.87280490170602032</v>
      </c>
      <c r="P433" s="9">
        <f t="shared" si="77"/>
        <v>3.2368033472831104</v>
      </c>
      <c r="Q433" s="9">
        <f t="shared" si="77"/>
        <v>-76.936501843237906</v>
      </c>
    </row>
    <row r="434" spans="1:17" x14ac:dyDescent="0.35">
      <c r="A434" s="9">
        <v>431</v>
      </c>
      <c r="B434" s="9">
        <f t="shared" si="68"/>
        <v>4.5134214456573361</v>
      </c>
      <c r="C434" s="9">
        <f>'Graficas excel'!$N$3*(COS('Graficas excel'!$N$4*B434+'Graficas excel'!$N$5)+'Graficas excel'!$N$6)*COS(B434)+'Graficas excel'!$N$7</f>
        <v>11.439725469898935</v>
      </c>
      <c r="D434" s="11">
        <f>'Graficas excel'!$N$3*(COS('Graficas excel'!$N$4*B434+'Graficas excel'!$N$5)+'Graficas excel'!$N$6)*SIN(B434)+'Graficas excel'!$N$8</f>
        <v>16.761900603231794</v>
      </c>
      <c r="E434" s="9">
        <f t="shared" si="72"/>
        <v>1.9438463896200135</v>
      </c>
      <c r="F434" s="9">
        <f>C434/(2*'Graficas excel'!$N$9*COS(E434/2))</f>
        <v>0.50733903276019277</v>
      </c>
      <c r="G434" s="9">
        <f t="shared" si="73"/>
        <v>0.86174654385030869</v>
      </c>
      <c r="H434" s="9">
        <f t="shared" si="74"/>
        <v>2.0774044604702779</v>
      </c>
      <c r="I434" s="9">
        <f t="shared" si="69"/>
        <v>2.0106254250451459</v>
      </c>
      <c r="J434" s="9">
        <f t="shared" si="75"/>
        <v>115.2003510367841</v>
      </c>
      <c r="K434" s="9">
        <f t="shared" si="70"/>
        <v>-0.54228721917193168</v>
      </c>
      <c r="L434" s="9">
        <f t="shared" si="76"/>
        <v>1.1766339175307394</v>
      </c>
      <c r="M434" s="9">
        <f t="shared" si="76"/>
        <v>11.219594273767903</v>
      </c>
      <c r="N434" s="9">
        <f t="shared" si="71"/>
        <v>-2.0774044604702784</v>
      </c>
      <c r="O434" s="9">
        <f t="shared" si="77"/>
        <v>0.90670062709581856</v>
      </c>
      <c r="P434" s="9">
        <f t="shared" si="77"/>
        <v>2.4311261840043978</v>
      </c>
      <c r="Q434" s="9">
        <f t="shared" si="77"/>
        <v>-78.753964631312641</v>
      </c>
    </row>
    <row r="435" spans="1:17" x14ac:dyDescent="0.35">
      <c r="A435" s="9">
        <v>432</v>
      </c>
      <c r="B435" s="9">
        <f t="shared" si="68"/>
        <v>4.5238934211693014</v>
      </c>
      <c r="C435" s="9">
        <f>'Graficas excel'!$N$3*(COS('Graficas excel'!$N$4*B435+'Graficas excel'!$N$5)+'Graficas excel'!$N$6)*COS(B435)+'Graficas excel'!$N$7</f>
        <v>11.547576547996654</v>
      </c>
      <c r="D435" s="11">
        <f>'Graficas excel'!$N$3*(COS('Graficas excel'!$N$4*B435+'Graficas excel'!$N$5)+'Graficas excel'!$N$6)*SIN(B435)+'Graficas excel'!$N$8</f>
        <v>16.886129627084369</v>
      </c>
      <c r="E435" s="9">
        <f t="shared" si="72"/>
        <v>1.9419836994244037</v>
      </c>
      <c r="F435" s="9">
        <f>C435/(2*'Graficas excel'!$N$9*COS(E435/2))</f>
        <v>0.51142441885051482</v>
      </c>
      <c r="G435" s="9">
        <f t="shared" si="73"/>
        <v>0.85932826312382704</v>
      </c>
      <c r="H435" s="9">
        <f t="shared" si="74"/>
        <v>2.0679095137066463</v>
      </c>
      <c r="I435" s="9">
        <f t="shared" si="69"/>
        <v>2.0049466065655253</v>
      </c>
      <c r="J435" s="9">
        <f t="shared" si="75"/>
        <v>114.87497870528095</v>
      </c>
      <c r="K435" s="9">
        <f t="shared" si="70"/>
        <v>-0.52996553760100118</v>
      </c>
      <c r="L435" s="9">
        <f t="shared" si="76"/>
        <v>1.2941252340198306</v>
      </c>
      <c r="M435" s="9">
        <f t="shared" si="76"/>
        <v>9.0579262053737875</v>
      </c>
      <c r="N435" s="9">
        <f t="shared" si="71"/>
        <v>-2.0679095137066468</v>
      </c>
      <c r="O435" s="9">
        <f t="shared" si="77"/>
        <v>0.9321593209612119</v>
      </c>
      <c r="P435" s="9">
        <f t="shared" si="77"/>
        <v>1.6064165949150573</v>
      </c>
      <c r="Q435" s="9">
        <f t="shared" si="77"/>
        <v>-79.766815302993024</v>
      </c>
    </row>
    <row r="436" spans="1:17" x14ac:dyDescent="0.35">
      <c r="A436" s="9">
        <v>433</v>
      </c>
      <c r="B436" s="9">
        <f t="shared" si="68"/>
        <v>4.5343653966812676</v>
      </c>
      <c r="C436" s="9">
        <f>'Graficas excel'!$N$3*(COS('Graficas excel'!$N$4*B436+'Graficas excel'!$N$5)+'Graficas excel'!$N$6)*COS(B436)+'Graficas excel'!$N$7</f>
        <v>11.653527133511346</v>
      </c>
      <c r="D436" s="11">
        <f>'Graficas excel'!$N$3*(COS('Graficas excel'!$N$4*B436+'Graficas excel'!$N$5)+'Graficas excel'!$N$6)*SIN(B436)+'Graficas excel'!$N$8</f>
        <v>17.016618433320009</v>
      </c>
      <c r="E436" s="9">
        <f t="shared" si="72"/>
        <v>1.9406456767428732</v>
      </c>
      <c r="F436" s="9">
        <f>C436/(2*'Graficas excel'!$N$9*COS(E436/2))</f>
        <v>0.51561249836765222</v>
      </c>
      <c r="G436" s="9">
        <f t="shared" si="73"/>
        <v>0.856821890200681</v>
      </c>
      <c r="H436" s="9">
        <f t="shared" si="74"/>
        <v>2.0581479641242901</v>
      </c>
      <c r="I436" s="9">
        <f t="shared" si="69"/>
        <v>1.9993968204335817</v>
      </c>
      <c r="J436" s="9">
        <f t="shared" si="75"/>
        <v>114.55699938272035</v>
      </c>
      <c r="K436" s="9">
        <f t="shared" si="70"/>
        <v>-0.51641348984092827</v>
      </c>
      <c r="L436" s="9">
        <f t="shared" si="76"/>
        <v>1.3889796154316998</v>
      </c>
      <c r="M436" s="9">
        <f t="shared" si="76"/>
        <v>7.0372814672076718</v>
      </c>
      <c r="N436" s="9">
        <f t="shared" si="71"/>
        <v>-2.0581479641242901</v>
      </c>
      <c r="O436" s="9">
        <f t="shared" si="77"/>
        <v>0.94898167620517815</v>
      </c>
      <c r="P436" s="9">
        <f t="shared" si="77"/>
        <v>0.77110045839460151</v>
      </c>
      <c r="Q436" s="9">
        <f t="shared" si="77"/>
        <v>-79.948775820562716</v>
      </c>
    </row>
    <row r="437" spans="1:17" x14ac:dyDescent="0.35">
      <c r="A437" s="9">
        <v>434</v>
      </c>
      <c r="B437" s="9">
        <f t="shared" si="68"/>
        <v>4.5448373721932338</v>
      </c>
      <c r="C437" s="9">
        <f>'Graficas excel'!$N$3*(COS('Graficas excel'!$N$4*B437+'Graficas excel'!$N$5)+'Graficas excel'!$N$6)*COS(B437)+'Graficas excel'!$N$7</f>
        <v>11.757137310982102</v>
      </c>
      <c r="D437" s="11">
        <f>'Graficas excel'!$N$3*(COS('Graficas excel'!$N$4*B437+'Graficas excel'!$N$5)+'Graficas excel'!$N$6)*SIN(B437)+'Graficas excel'!$N$8</f>
        <v>17.15175453959257</v>
      </c>
      <c r="E437" s="9">
        <f t="shared" si="72"/>
        <v>1.9397676507780721</v>
      </c>
      <c r="F437" s="9">
        <f>C437/(2*'Graficas excel'!$N$9*COS(E437/2))</f>
        <v>0.51986354071027718</v>
      </c>
      <c r="G437" s="9">
        <f t="shared" si="73"/>
        <v>0.8542493190165118</v>
      </c>
      <c r="H437" s="9">
        <f t="shared" si="74"/>
        <v>2.0482102512497651</v>
      </c>
      <c r="I437" s="9">
        <f t="shared" si="69"/>
        <v>1.9939889510139186</v>
      </c>
      <c r="J437" s="9">
        <f t="shared" si="75"/>
        <v>114.24715128881579</v>
      </c>
      <c r="K437" s="9">
        <f t="shared" si="70"/>
        <v>-0.50186812932150759</v>
      </c>
      <c r="L437" s="9">
        <f t="shared" si="76"/>
        <v>1.4626738546271105</v>
      </c>
      <c r="M437" s="9">
        <f t="shared" si="76"/>
        <v>5.1211472976869645</v>
      </c>
      <c r="N437" s="9">
        <f t="shared" si="71"/>
        <v>-2.0482102512497651</v>
      </c>
      <c r="O437" s="9">
        <f t="shared" si="77"/>
        <v>0.95705662132275215</v>
      </c>
      <c r="P437" s="9">
        <f t="shared" si="77"/>
        <v>-6.612116420998887E-2</v>
      </c>
      <c r="Q437" s="9">
        <f t="shared" si="77"/>
        <v>-79.275775973611729</v>
      </c>
    </row>
    <row r="438" spans="1:17" x14ac:dyDescent="0.35">
      <c r="A438" s="9">
        <v>435</v>
      </c>
      <c r="B438" s="9">
        <f t="shared" si="68"/>
        <v>4.5553093477052</v>
      </c>
      <c r="C438" s="9">
        <f>'Graficas excel'!$N$3*(COS('Graficas excel'!$N$4*B438+'Graficas excel'!$N$5)+'Graficas excel'!$N$6)*COS(B438)+'Graficas excel'!$N$7</f>
        <v>11.858028405206314</v>
      </c>
      <c r="D438" s="11">
        <f>'Graficas excel'!$N$3*(COS('Graficas excel'!$N$4*B438+'Graficas excel'!$N$5)+'Graficas excel'!$N$6)*SIN(B438)+'Graficas excel'!$N$8</f>
        <v>17.289875113655494</v>
      </c>
      <c r="E438" s="9">
        <f t="shared" si="72"/>
        <v>1.9392788227591471</v>
      </c>
      <c r="F438" s="9">
        <f>C438/(2*'Graficas excel'!$N$9*COS(E438/2))</f>
        <v>0.52413775569052656</v>
      </c>
      <c r="G438" s="9">
        <f t="shared" si="73"/>
        <v>0.85163349691031875</v>
      </c>
      <c r="H438" s="9">
        <f t="shared" si="74"/>
        <v>2.0381879777477079</v>
      </c>
      <c r="I438" s="9">
        <f t="shared" si="69"/>
        <v>1.9887334002534276</v>
      </c>
      <c r="J438" s="9">
        <f t="shared" si="75"/>
        <v>113.94603041122288</v>
      </c>
      <c r="K438" s="9">
        <f t="shared" si="70"/>
        <v>-0.48655104453385961</v>
      </c>
      <c r="L438" s="9">
        <f t="shared" si="76"/>
        <v>1.5163023837216592</v>
      </c>
      <c r="M438" s="9">
        <f t="shared" si="76"/>
        <v>3.2661101041934582</v>
      </c>
      <c r="N438" s="9">
        <f t="shared" si="71"/>
        <v>-2.0381879777477083</v>
      </c>
      <c r="O438" s="9">
        <f t="shared" si="77"/>
        <v>0.95636420211032247</v>
      </c>
      <c r="P438" s="9">
        <f t="shared" si="77"/>
        <v>-0.89629514889775153</v>
      </c>
      <c r="Q438" s="9">
        <f t="shared" si="77"/>
        <v>-77.727535791813679</v>
      </c>
    </row>
    <row r="439" spans="1:17" x14ac:dyDescent="0.35">
      <c r="A439" s="9">
        <v>436</v>
      </c>
      <c r="B439" s="9">
        <f t="shared" si="68"/>
        <v>4.5657813232171653</v>
      </c>
      <c r="C439" s="9">
        <f>'Graficas excel'!$N$3*(COS('Graficas excel'!$N$4*B439+'Graficas excel'!$N$5)+'Graficas excel'!$N$6)*COS(B439)+'Graficas excel'!$N$7</f>
        <v>11.955887849842654</v>
      </c>
      <c r="D439" s="11">
        <f>'Graficas excel'!$N$3*(COS('Graficas excel'!$N$4*B439+'Graficas excel'!$N$5)+'Graficas excel'!$N$6)*SIN(B439)+'Graficas excel'!$N$8</f>
        <v>17.429286359778203</v>
      </c>
      <c r="E439" s="9">
        <f t="shared" si="72"/>
        <v>1.9391035440168072</v>
      </c>
      <c r="F439" s="9">
        <f>C439/(2*'Graficas excel'!$N$9*COS(E439/2))</f>
        <v>0.5283957307792414</v>
      </c>
      <c r="G439" s="9">
        <f t="shared" si="73"/>
        <v>0.84899820476504628</v>
      </c>
      <c r="H439" s="9">
        <f t="shared" si="74"/>
        <v>2.0281729552426877</v>
      </c>
      <c r="I439" s="9">
        <f t="shared" si="69"/>
        <v>1.9836382496297476</v>
      </c>
      <c r="J439" s="9">
        <f t="shared" si="75"/>
        <v>113.65409978450256</v>
      </c>
      <c r="K439" s="9">
        <f t="shared" si="70"/>
        <v>-0.47067236310279076</v>
      </c>
      <c r="L439" s="9">
        <f t="shared" si="76"/>
        <v>1.5505050087521577</v>
      </c>
      <c r="M439" s="9">
        <f t="shared" si="76"/>
        <v>1.4264997199965723</v>
      </c>
      <c r="N439" s="9">
        <f t="shared" si="71"/>
        <v>-2.0281729552426881</v>
      </c>
      <c r="O439" s="9">
        <f t="shared" si="77"/>
        <v>0.94697822125957132</v>
      </c>
      <c r="P439" s="9">
        <f t="shared" si="77"/>
        <v>-1.7102560003150833</v>
      </c>
      <c r="Q439" s="9">
        <f t="shared" si="77"/>
        <v>-75.289525790453339</v>
      </c>
    </row>
    <row r="440" spans="1:17" x14ac:dyDescent="0.35">
      <c r="A440" s="9">
        <v>437</v>
      </c>
      <c r="B440" s="9">
        <f t="shared" si="68"/>
        <v>4.5762532987291316</v>
      </c>
      <c r="C440" s="9">
        <f>'Graficas excel'!$N$3*(COS('Graficas excel'!$N$4*B440+'Graficas excel'!$N$5)+'Graficas excel'!$N$6)*COS(B440)+'Graficas excel'!$N$7</f>
        <v>12.050472928266842</v>
      </c>
      <c r="D440" s="11">
        <f>'Graficas excel'!$N$3*(COS('Graficas excel'!$N$4*B440+'Graficas excel'!$N$5)+'Graficas excel'!$N$6)*SIN(B440)+'Graficas excel'!$N$8</f>
        <v>17.568283330240689</v>
      </c>
      <c r="E440" s="9">
        <f t="shared" si="72"/>
        <v>1.9391625378390589</v>
      </c>
      <c r="F440" s="9">
        <f>C440/(2*'Graficas excel'!$N$9*COS(E440/2))</f>
        <v>0.53259886228198572</v>
      </c>
      <c r="G440" s="9">
        <f t="shared" si="73"/>
        <v>0.84636779942052043</v>
      </c>
      <c r="H440" s="9">
        <f t="shared" si="74"/>
        <v>2.0182562224992933</v>
      </c>
      <c r="I440" s="9">
        <f t="shared" si="69"/>
        <v>1.978709380169176</v>
      </c>
      <c r="J440" s="9">
        <f t="shared" si="75"/>
        <v>113.37169636664089</v>
      </c>
      <c r="K440" s="9">
        <f t="shared" si="70"/>
        <v>-0.45443551261995757</v>
      </c>
      <c r="L440" s="9">
        <f t="shared" si="76"/>
        <v>1.5654432788877881</v>
      </c>
      <c r="M440" s="9">
        <f t="shared" si="76"/>
        <v>-0.44126711535943453</v>
      </c>
      <c r="N440" s="9">
        <f t="shared" si="71"/>
        <v>-2.0182562224992928</v>
      </c>
      <c r="O440" s="9">
        <f t="shared" si="77"/>
        <v>0.92906846230507889</v>
      </c>
      <c r="P440" s="9">
        <f t="shared" si="77"/>
        <v>-2.4986860707002414</v>
      </c>
      <c r="Q440" s="9">
        <f t="shared" si="77"/>
        <v>-71.955190236901643</v>
      </c>
    </row>
    <row r="441" spans="1:17" x14ac:dyDescent="0.35">
      <c r="A441" s="9">
        <v>438</v>
      </c>
      <c r="B441" s="9">
        <f t="shared" si="68"/>
        <v>4.5867252742410978</v>
      </c>
      <c r="C441" s="9">
        <f>'Graficas excel'!$N$3*(COS('Graficas excel'!$N$4*B441+'Graficas excel'!$N$5)+'Graficas excel'!$N$6)*COS(B441)+'Graficas excel'!$N$7</f>
        <v>12.141613339712324</v>
      </c>
      <c r="D441" s="11">
        <f>'Graficas excel'!$N$3*(COS('Graficas excel'!$N$4*B441+'Graficas excel'!$N$5)+'Graficas excel'!$N$6)*SIN(B441)+'Graficas excel'!$N$8</f>
        <v>17.705169922894385</v>
      </c>
      <c r="E441" s="9">
        <f t="shared" si="72"/>
        <v>1.9393740449054102</v>
      </c>
      <c r="F441" s="9">
        <f>C441/(2*'Graficas excel'!$N$9*COS(E441/2))</f>
        <v>0.53670977753906035</v>
      </c>
      <c r="G441" s="9">
        <f t="shared" si="73"/>
        <v>0.84376691964900608</v>
      </c>
      <c r="H441" s="9">
        <f t="shared" si="74"/>
        <v>2.0085270403130941</v>
      </c>
      <c r="I441" s="9">
        <f t="shared" si="69"/>
        <v>1.9739505426092521</v>
      </c>
      <c r="J441" s="9">
        <f t="shared" si="75"/>
        <v>113.09903505906892</v>
      </c>
      <c r="K441" s="9">
        <f t="shared" si="70"/>
        <v>-0.43804222893807293</v>
      </c>
      <c r="L441" s="9">
        <f t="shared" si="76"/>
        <v>1.5608223404615083</v>
      </c>
      <c r="M441" s="9">
        <f t="shared" si="76"/>
        <v>-2.3747972726791895</v>
      </c>
      <c r="N441" s="9">
        <f t="shared" si="71"/>
        <v>-2.0085270403130941</v>
      </c>
      <c r="O441" s="9">
        <f t="shared" si="77"/>
        <v>0.90290228296061548</v>
      </c>
      <c r="P441" s="9">
        <f t="shared" si="77"/>
        <v>-3.2521990608199287</v>
      </c>
      <c r="Q441" s="9">
        <f t="shared" si="77"/>
        <v>-67.728296467041233</v>
      </c>
    </row>
    <row r="442" spans="1:17" x14ac:dyDescent="0.35">
      <c r="A442" s="9">
        <v>439</v>
      </c>
      <c r="B442" s="9">
        <f t="shared" si="68"/>
        <v>4.597197249753064</v>
      </c>
      <c r="C442" s="9">
        <f>'Graficas excel'!$N$3*(COS('Graficas excel'!$N$4*B442+'Graficas excel'!$N$5)+'Graficas excel'!$N$6)*COS(B442)+'Graficas excel'!$N$7</f>
        <v>12.229212561506076</v>
      </c>
      <c r="D442" s="11">
        <f>'Graficas excel'!$N$3*(COS('Graficas excel'!$N$4*B442+'Graficas excel'!$N$5)+'Graficas excel'!$N$6)*SIN(B442)+'Graficas excel'!$N$8</f>
        <v>17.838278822961826</v>
      </c>
      <c r="E442" s="9">
        <f t="shared" si="72"/>
        <v>1.9396548805129787</v>
      </c>
      <c r="F442" s="9">
        <f>C442/(2*'Graficas excel'!$N$9*COS(E442/2))</f>
        <v>0.54069274502728581</v>
      </c>
      <c r="G442" s="9">
        <f t="shared" si="73"/>
        <v>0.8412201587425604</v>
      </c>
      <c r="H442" s="9">
        <f t="shared" si="74"/>
        <v>1.9990718697162326</v>
      </c>
      <c r="I442" s="9">
        <f t="shared" si="69"/>
        <v>1.9693633751146056</v>
      </c>
      <c r="J442" s="9">
        <f t="shared" si="75"/>
        <v>112.83620972170607</v>
      </c>
      <c r="K442" s="9">
        <f t="shared" si="70"/>
        <v>-0.42169733561023059</v>
      </c>
      <c r="L442" s="9">
        <f t="shared" si="76"/>
        <v>1.5359535215761282</v>
      </c>
      <c r="M442" s="9">
        <f t="shared" si="76"/>
        <v>-4.4023938729792844</v>
      </c>
      <c r="N442" s="9">
        <f t="shared" si="71"/>
        <v>-1.9990718697162324</v>
      </c>
      <c r="O442" s="9">
        <f t="shared" si="77"/>
        <v>0.86884533403567044</v>
      </c>
      <c r="P442" s="9">
        <f t="shared" si="77"/>
        <v>-3.9614481228899563</v>
      </c>
      <c r="Q442" s="9">
        <f t="shared" si="77"/>
        <v>-62.625257038294983</v>
      </c>
    </row>
    <row r="443" spans="1:17" x14ac:dyDescent="0.35">
      <c r="A443" s="9">
        <v>440</v>
      </c>
      <c r="B443" s="9">
        <f t="shared" si="68"/>
        <v>4.6076692252650293</v>
      </c>
      <c r="C443" s="9">
        <f>'Graficas excel'!$N$3*(COS('Graficas excel'!$N$4*B443+'Graficas excel'!$N$5)+'Graficas excel'!$N$6)*COS(B443)+'Graficas excel'!$N$7</f>
        <v>12.31324799633151</v>
      </c>
      <c r="D443" s="11">
        <f>'Graficas excel'!$N$3*(COS('Graficas excel'!$N$4*B443+'Graficas excel'!$N$5)+'Graficas excel'!$N$6)*SIN(B443)+'Graficas excel'!$N$8</f>
        <v>17.965991147430429</v>
      </c>
      <c r="E443" s="9">
        <f t="shared" si="72"/>
        <v>1.9399213992307429</v>
      </c>
      <c r="F443" s="9">
        <f>C443/(2*'Graficas excel'!$N$9*COS(E443/2))</f>
        <v>0.54451406899220156</v>
      </c>
      <c r="G443" s="9">
        <f t="shared" si="73"/>
        <v>0.83875170859412018</v>
      </c>
      <c r="H443" s="9">
        <f t="shared" si="74"/>
        <v>1.989973342654525</v>
      </c>
      <c r="I443" s="9">
        <f t="shared" si="69"/>
        <v>1.9649473709426339</v>
      </c>
      <c r="J443" s="9">
        <f t="shared" si="75"/>
        <v>112.58319132033994</v>
      </c>
      <c r="K443" s="9">
        <f t="shared" si="70"/>
        <v>-0.40561286794476747</v>
      </c>
      <c r="L443" s="9">
        <f t="shared" si="76"/>
        <v>1.4898517607442601</v>
      </c>
      <c r="M443" s="9">
        <f t="shared" si="76"/>
        <v>-6.5403659667395209</v>
      </c>
      <c r="N443" s="9">
        <f t="shared" si="71"/>
        <v>-1.989973342654525</v>
      </c>
      <c r="O443" s="9">
        <f t="shared" si="77"/>
        <v>0.82736114630084323</v>
      </c>
      <c r="P443" s="9">
        <f t="shared" si="77"/>
        <v>-4.6172582810255562</v>
      </c>
      <c r="Q443" s="9">
        <f t="shared" si="77"/>
        <v>-56.677259714314552</v>
      </c>
    </row>
    <row r="444" spans="1:17" x14ac:dyDescent="0.35">
      <c r="A444" s="9">
        <v>441</v>
      </c>
      <c r="B444" s="9">
        <f t="shared" si="68"/>
        <v>4.6181412007769955</v>
      </c>
      <c r="C444" s="9">
        <f>'Graficas excel'!$N$3*(COS('Graficas excel'!$N$4*B444+'Graficas excel'!$N$5)+'Graficas excel'!$N$6)*COS(B444)+'Graficas excel'!$N$7</f>
        <v>12.393769911657484</v>
      </c>
      <c r="D444" s="11">
        <f>'Graficas excel'!$N$3*(COS('Graficas excel'!$N$4*B444+'Graficas excel'!$N$5)+'Graficas excel'!$N$6)*SIN(B444)+'Graficas excel'!$N$8</f>
        <v>18.086755553581547</v>
      </c>
      <c r="E444" s="9">
        <f t="shared" si="72"/>
        <v>1.9400903688534457</v>
      </c>
      <c r="F444" s="9">
        <f>C444/(2*'Graficas excel'!$N$9*COS(E444/2))</f>
        <v>0.54814246498864194</v>
      </c>
      <c r="G444" s="9">
        <f t="shared" si="73"/>
        <v>0.83638498197670641</v>
      </c>
      <c r="H444" s="9">
        <f t="shared" si="74"/>
        <v>1.9813092369909102</v>
      </c>
      <c r="I444" s="9">
        <f t="shared" si="69"/>
        <v>1.960699802922178</v>
      </c>
      <c r="J444" s="9">
        <f t="shared" si="75"/>
        <v>112.33982359957308</v>
      </c>
      <c r="K444" s="9">
        <f t="shared" si="70"/>
        <v>-0.39001117678979419</v>
      </c>
      <c r="L444" s="9">
        <f t="shared" si="76"/>
        <v>1.4213612085012681</v>
      </c>
      <c r="M444" s="9">
        <f t="shared" si="76"/>
        <v>-8.7910264673341789</v>
      </c>
      <c r="N444" s="9">
        <f t="shared" si="71"/>
        <v>-1.9813092369909104</v>
      </c>
      <c r="O444" s="9">
        <f t="shared" si="77"/>
        <v>0.77900933064952149</v>
      </c>
      <c r="P444" s="9">
        <f t="shared" si="77"/>
        <v>-5.210781156839194</v>
      </c>
      <c r="Q444" s="9">
        <f t="shared" si="77"/>
        <v>-49.932038290935317</v>
      </c>
    </row>
    <row r="445" spans="1:17" x14ac:dyDescent="0.35">
      <c r="A445" s="9">
        <v>442</v>
      </c>
      <c r="B445" s="9">
        <f t="shared" si="68"/>
        <v>4.6286131762889617</v>
      </c>
      <c r="C445" s="9">
        <f>'Graficas excel'!$N$3*(COS('Graficas excel'!$N$4*B445+'Graficas excel'!$N$5)+'Graficas excel'!$N$6)*COS(B445)+'Graficas excel'!$N$7</f>
        <v>12.470899196503815</v>
      </c>
      <c r="D445" s="11">
        <f>'Graficas excel'!$N$3*(COS('Graficas excel'!$N$4*B445+'Graficas excel'!$N$5)+'Graficas excel'!$N$6)*SIN(B445)+'Graficas excel'!$N$8</f>
        <v>18.199106579345781</v>
      </c>
      <c r="E445" s="9">
        <f t="shared" si="72"/>
        <v>1.9400797605021289</v>
      </c>
      <c r="F445" s="9">
        <f>C445/(2*'Graficas excel'!$N$9*COS(E445/2))</f>
        <v>0.55154941248254585</v>
      </c>
      <c r="G445" s="9">
        <f t="shared" si="73"/>
        <v>0.83414222144077954</v>
      </c>
      <c r="H445" s="9">
        <f t="shared" si="74"/>
        <v>1.9731514703567556</v>
      </c>
      <c r="I445" s="9">
        <f t="shared" si="69"/>
        <v>1.9566156154294423</v>
      </c>
      <c r="J445" s="9">
        <f t="shared" si="75"/>
        <v>112.1058168934992</v>
      </c>
      <c r="K445" s="9">
        <f t="shared" si="70"/>
        <v>-0.37512671702071054</v>
      </c>
      <c r="L445" s="9">
        <f t="shared" si="76"/>
        <v>1.3293017946102998</v>
      </c>
      <c r="M445" s="9">
        <f t="shared" si="76"/>
        <v>-11.141412983342173</v>
      </c>
      <c r="N445" s="9">
        <f t="shared" si="71"/>
        <v>-1.9731514703567556</v>
      </c>
      <c r="O445" s="9">
        <f t="shared" si="77"/>
        <v>0.72444215797688771</v>
      </c>
      <c r="P445" s="9">
        <f t="shared" si="77"/>
        <v>-5.733668239084416</v>
      </c>
      <c r="Q445" s="9">
        <f t="shared" si="77"/>
        <v>-42.455124127906352</v>
      </c>
    </row>
    <row r="446" spans="1:17" x14ac:dyDescent="0.35">
      <c r="A446" s="9">
        <v>443</v>
      </c>
      <c r="B446" s="9">
        <f t="shared" si="68"/>
        <v>4.6390851518009271</v>
      </c>
      <c r="C446" s="9">
        <f>'Graficas excel'!$N$3*(COS('Graficas excel'!$N$4*B446+'Graficas excel'!$N$5)+'Graficas excel'!$N$6)*COS(B446)+'Graficas excel'!$N$7</f>
        <v>12.544823978313413</v>
      </c>
      <c r="D446" s="11">
        <f>'Graficas excel'!$N$3*(COS('Graficas excel'!$N$4*B446+'Graficas excel'!$N$5)+'Graficas excel'!$N$6)*SIN(B446)+'Graficas excel'!$N$8</f>
        <v>18.301681992221098</v>
      </c>
      <c r="E446" s="9">
        <f t="shared" si="72"/>
        <v>1.9398094654512485</v>
      </c>
      <c r="F446" s="9">
        <f>C446/(2*'Graficas excel'!$N$9*COS(E446/2))</f>
        <v>0.55470948048914381</v>
      </c>
      <c r="G446" s="9">
        <f t="shared" si="73"/>
        <v>0.8320441047537469</v>
      </c>
      <c r="H446" s="9">
        <f t="shared" si="74"/>
        <v>1.9655651298185859</v>
      </c>
      <c r="I446" s="9">
        <f t="shared" si="69"/>
        <v>1.9526872976349172</v>
      </c>
      <c r="J446" s="9">
        <f t="shared" si="75"/>
        <v>111.88074086328677</v>
      </c>
      <c r="K446" s="9">
        <f t="shared" si="70"/>
        <v>-0.36120630117953906</v>
      </c>
      <c r="L446" s="9">
        <f t="shared" si="76"/>
        <v>1.2126291906800408</v>
      </c>
      <c r="M446" s="9">
        <f t="shared" si="76"/>
        <v>-13.562753041263051</v>
      </c>
      <c r="N446" s="9">
        <f t="shared" si="71"/>
        <v>-1.9655651298185859</v>
      </c>
      <c r="O446" s="9">
        <f t="shared" si="77"/>
        <v>0.66439932458345863</v>
      </c>
      <c r="P446" s="9">
        <f t="shared" si="77"/>
        <v>-6.1782572593093272</v>
      </c>
      <c r="Q446" s="9">
        <f t="shared" si="77"/>
        <v>-34.330438182300192</v>
      </c>
    </row>
    <row r="447" spans="1:17" x14ac:dyDescent="0.35">
      <c r="A447" s="9">
        <v>444</v>
      </c>
      <c r="B447" s="9">
        <f t="shared" si="68"/>
        <v>4.6495571273128933</v>
      </c>
      <c r="C447" s="9">
        <f>'Graficas excel'!$N$3*(COS('Graficas excel'!$N$4*B447+'Graficas excel'!$N$5)+'Graficas excel'!$N$6)*COS(B447)+'Graficas excel'!$N$7</f>
        <v>12.615795159617884</v>
      </c>
      <c r="D447" s="11">
        <f>'Graficas excel'!$N$3*(COS('Graficas excel'!$N$4*B447+'Graficas excel'!$N$5)+'Graficas excel'!$N$6)*SIN(B447)+'Graficas excel'!$N$8</f>
        <v>18.393238935316408</v>
      </c>
      <c r="E447" s="9">
        <f t="shared" si="72"/>
        <v>1.9392019518270134</v>
      </c>
      <c r="F447" s="9">
        <f>C447/(2*'Graficas excel'!$N$9*COS(E447/2))</f>
        <v>0.55760062210839889</v>
      </c>
      <c r="G447" s="9">
        <f t="shared" si="73"/>
        <v>0.83010935799105801</v>
      </c>
      <c r="H447" s="9">
        <f t="shared" si="74"/>
        <v>1.9586075563613812</v>
      </c>
      <c r="I447" s="9">
        <f t="shared" si="69"/>
        <v>1.9489047540941973</v>
      </c>
      <c r="J447" s="9">
        <f t="shared" si="75"/>
        <v>111.66401708257905</v>
      </c>
      <c r="K447" s="9">
        <f t="shared" si="70"/>
        <v>-0.34850767798964255</v>
      </c>
      <c r="L447" s="9">
        <f t="shared" si="76"/>
        <v>1.0706003729570921</v>
      </c>
      <c r="M447" s="9">
        <f t="shared" si="76"/>
        <v>-16.010682496495097</v>
      </c>
      <c r="N447" s="9">
        <f t="shared" si="71"/>
        <v>-1.9586075563613812</v>
      </c>
      <c r="O447" s="9">
        <f t="shared" si="77"/>
        <v>0.59970076585734533</v>
      </c>
      <c r="P447" s="9">
        <f t="shared" si="77"/>
        <v>-6.5377647672694366</v>
      </c>
      <c r="Q447" s="9">
        <f t="shared" si="77"/>
        <v>-25.660115624160216</v>
      </c>
    </row>
    <row r="448" spans="1:17" x14ac:dyDescent="0.35">
      <c r="A448" s="9">
        <v>445</v>
      </c>
      <c r="B448" s="9">
        <f t="shared" si="68"/>
        <v>4.6600291028248595</v>
      </c>
      <c r="C448" s="9">
        <f>'Graficas excel'!$N$3*(COS('Graficas excel'!$N$4*B448+'Graficas excel'!$N$5)+'Graficas excel'!$N$6)*COS(B448)+'Graficas excel'!$N$7</f>
        <v>12.684120950177608</v>
      </c>
      <c r="D448" s="11">
        <f>'Graficas excel'!$N$3*(COS('Graficas excel'!$N$4*B448+'Graficas excel'!$N$5)+'Graficas excel'!$N$6)*SIN(B448)+'Graficas excel'!$N$8</f>
        <v>18.472668673549272</v>
      </c>
      <c r="E448" s="9">
        <f t="shared" si="72"/>
        <v>1.9381828758222994</v>
      </c>
      <c r="F448" s="9">
        <f>C448/(2*'Graficas excel'!$N$9*COS(E448/2))</f>
        <v>0.56020443377923601</v>
      </c>
      <c r="G448" s="9">
        <f t="shared" si="73"/>
        <v>0.82835438815405904</v>
      </c>
      <c r="H448" s="9">
        <f t="shared" si="74"/>
        <v>1.9523275046268158</v>
      </c>
      <c r="I448" s="9">
        <f t="shared" si="69"/>
        <v>1.9452551902245576</v>
      </c>
      <c r="J448" s="9">
        <f t="shared" si="75"/>
        <v>111.45491247578526</v>
      </c>
      <c r="K448" s="9">
        <f t="shared" si="70"/>
        <v>-0.33729637710093424</v>
      </c>
      <c r="L448" s="9">
        <f t="shared" si="76"/>
        <v>0.90293689792393317</v>
      </c>
      <c r="M448" s="9">
        <f t="shared" si="76"/>
        <v>-18.426211761139093</v>
      </c>
      <c r="N448" s="9">
        <f t="shared" si="71"/>
        <v>-1.9523275046268158</v>
      </c>
      <c r="O448" s="9">
        <f t="shared" si="77"/>
        <v>0.53123745331150585</v>
      </c>
      <c r="P448" s="9">
        <f t="shared" si="77"/>
        <v>-6.8064768697198579</v>
      </c>
      <c r="Q448" s="9">
        <f t="shared" si="77"/>
        <v>-16.563499183463001</v>
      </c>
    </row>
    <row r="449" spans="1:17" x14ac:dyDescent="0.35">
      <c r="A449" s="9">
        <v>446</v>
      </c>
      <c r="B449" s="9">
        <f t="shared" si="68"/>
        <v>4.6705010783368257</v>
      </c>
      <c r="C449" s="9">
        <f>'Graficas excel'!$N$3*(COS('Graficas excel'!$N$4*B449+'Graficas excel'!$N$5)+'Graficas excel'!$N$6)*COS(B449)+'Graficas excel'!$N$7</f>
        <v>12.750160485122024</v>
      </c>
      <c r="D449" s="11">
        <f>'Graficas excel'!$N$3*(COS('Graficas excel'!$N$4*B449+'Graficas excel'!$N$5)+'Graficas excel'!$N$6)*SIN(B449)+'Graficas excel'!$N$8</f>
        <v>18.539009759951529</v>
      </c>
      <c r="E449" s="9">
        <f t="shared" si="72"/>
        <v>1.936681662621865</v>
      </c>
      <c r="F449" s="9">
        <f>C449/(2*'Graficas excel'!$N$9*COS(E449/2))</f>
        <v>0.56250637511717649</v>
      </c>
      <c r="G449" s="9">
        <f t="shared" si="73"/>
        <v>0.82679294744968301</v>
      </c>
      <c r="H449" s="9">
        <f t="shared" si="74"/>
        <v>1.9467643990246986</v>
      </c>
      <c r="I449" s="9">
        <f t="shared" si="69"/>
        <v>1.9417230308232818</v>
      </c>
      <c r="J449" s="9">
        <f t="shared" si="75"/>
        <v>111.2525346495247</v>
      </c>
      <c r="K449" s="9">
        <f t="shared" si="70"/>
        <v>-0.32784084401702429</v>
      </c>
      <c r="L449" s="9">
        <f t="shared" si="76"/>
        <v>0.7099780595829851</v>
      </c>
      <c r="M449" s="9">
        <f t="shared" si="76"/>
        <v>-20.737417513541299</v>
      </c>
      <c r="N449" s="9">
        <f t="shared" si="71"/>
        <v>-1.9467643990246986</v>
      </c>
      <c r="O449" s="9">
        <f t="shared" si="77"/>
        <v>0.45996019420903667</v>
      </c>
      <c r="P449" s="9">
        <f t="shared" si="77"/>
        <v>-6.9799294275615509</v>
      </c>
      <c r="Q449" s="9">
        <f t="shared" si="77"/>
        <v>-7.1752907327407476</v>
      </c>
    </row>
    <row r="450" spans="1:17" x14ac:dyDescent="0.35">
      <c r="A450" s="9">
        <v>447</v>
      </c>
      <c r="B450" s="9">
        <f t="shared" si="68"/>
        <v>4.680973053848791</v>
      </c>
      <c r="C450" s="9">
        <f>'Graficas excel'!$N$3*(COS('Graficas excel'!$N$4*B450+'Graficas excel'!$N$5)+'Graficas excel'!$N$6)*COS(B450)+'Graficas excel'!$N$7</f>
        <v>12.814316633100084</v>
      </c>
      <c r="D450" s="11">
        <f>'Graficas excel'!$N$3*(COS('Graficas excel'!$N$4*B450+'Graficas excel'!$N$5)+'Graficas excel'!$N$6)*SIN(B450)+'Graficas excel'!$N$8</f>
        <v>18.59145946121091</v>
      </c>
      <c r="E450" s="9">
        <f t="shared" si="72"/>
        <v>1.9346320719313641</v>
      </c>
      <c r="F450" s="9">
        <f>C450/(2*'Graficas excel'!$N$9*COS(E450/2))</f>
        <v>0.56449594533043035</v>
      </c>
      <c r="G450" s="9">
        <f t="shared" si="73"/>
        <v>0.82543584105943923</v>
      </c>
      <c r="H450" s="9">
        <f t="shared" si="74"/>
        <v>1.9419477071344626</v>
      </c>
      <c r="I450" s="9">
        <f t="shared" si="69"/>
        <v>1.9382898895329133</v>
      </c>
      <c r="J450" s="9">
        <f t="shared" si="75"/>
        <v>111.05583014311449</v>
      </c>
      <c r="K450" s="9">
        <f t="shared" si="70"/>
        <v>-0.32040597116303815</v>
      </c>
      <c r="L450" s="9">
        <f t="shared" si="76"/>
        <v>0.49281633119976626</v>
      </c>
      <c r="M450" s="9">
        <f t="shared" si="76"/>
        <v>-22.861818338761108</v>
      </c>
      <c r="N450" s="9">
        <f t="shared" si="71"/>
        <v>-1.9419477071344624</v>
      </c>
      <c r="O450" s="9">
        <f t="shared" si="77"/>
        <v>0.38686654416836141</v>
      </c>
      <c r="P450" s="9">
        <f t="shared" si="77"/>
        <v>-7.0550688964060484</v>
      </c>
      <c r="Q450" s="9">
        <f t="shared" si="77"/>
        <v>2.3570920440720813</v>
      </c>
    </row>
    <row r="451" spans="1:17" x14ac:dyDescent="0.35">
      <c r="A451" s="9">
        <v>448</v>
      </c>
      <c r="B451" s="9">
        <f t="shared" ref="B451:B514" si="78">A451*$B$1</f>
        <v>4.6914450293607572</v>
      </c>
      <c r="C451" s="9">
        <f>'Graficas excel'!$N$3*(COS('Graficas excel'!$N$4*B451+'Graficas excel'!$N$5)+'Graficas excel'!$N$6)*COS(B451)+'Graficas excel'!$N$7</f>
        <v>12.877028110384691</v>
      </c>
      <c r="D451" s="11">
        <f>'Graficas excel'!$N$3*(COS('Graficas excel'!$N$4*B451+'Graficas excel'!$N$5)+'Graficas excel'!$N$6)*SIN(B451)+'Graficas excel'!$N$8</f>
        <v>18.629383302762974</v>
      </c>
      <c r="E451" s="9">
        <f t="shared" si="72"/>
        <v>1.9319727619404801</v>
      </c>
      <c r="F451" s="9">
        <f>C451/(2*'Graficas excel'!$N$9*COS(E451/2))</f>
        <v>0.56616681243080946</v>
      </c>
      <c r="G451" s="9">
        <f t="shared" si="73"/>
        <v>0.82429068932139271</v>
      </c>
      <c r="H451" s="9">
        <f t="shared" si="74"/>
        <v>1.9378964501575326</v>
      </c>
      <c r="I451" s="9">
        <f t="shared" ref="I451:I514" si="79">(E451+H451)/2</f>
        <v>1.9349346060490062</v>
      </c>
      <c r="J451" s="9">
        <f t="shared" si="75"/>
        <v>110.86358656041666</v>
      </c>
      <c r="K451" s="9">
        <f t="shared" ref="K451:K514" si="80">(I452-I451)/$B$1</f>
        <v>-0.31524521061081728</v>
      </c>
      <c r="L451" s="9">
        <f t="shared" si="76"/>
        <v>0.25340792939724527</v>
      </c>
      <c r="M451" s="9">
        <f t="shared" si="76"/>
        <v>-24.709372062311044</v>
      </c>
      <c r="N451" s="9">
        <f t="shared" ref="N451:N514" si="81">E451-2*I451</f>
        <v>-1.9378964501575324</v>
      </c>
      <c r="O451" s="9">
        <f t="shared" si="77"/>
        <v>0.31298603544996445</v>
      </c>
      <c r="P451" s="9">
        <f t="shared" si="77"/>
        <v>-7.0303854862410757</v>
      </c>
      <c r="Q451" s="9">
        <f t="shared" si="77"/>
        <v>11.876851041791284</v>
      </c>
    </row>
    <row r="452" spans="1:17" x14ac:dyDescent="0.35">
      <c r="A452" s="9">
        <v>449</v>
      </c>
      <c r="B452" s="9">
        <f t="shared" si="78"/>
        <v>4.7019170048727235</v>
      </c>
      <c r="C452" s="9">
        <f>'Graficas excel'!$N$3*(COS('Graficas excel'!$N$4*B452+'Graficas excel'!$N$5)+'Graficas excel'!$N$6)*COS(B452)+'Graficas excel'!$N$7</f>
        <v>12.938761027088681</v>
      </c>
      <c r="D452" s="11">
        <f>'Graficas excel'!$N$3*(COS('Graficas excel'!$N$4*B452+'Graficas excel'!$N$5)+'Graficas excel'!$N$6)*SIN(B452)+'Graficas excel'!$N$8</f>
        <v>18.652322616680298</v>
      </c>
      <c r="E452" s="9">
        <f t="shared" ref="E452:E515" si="82">ATAN2(C452,D452)*2</f>
        <v>1.9286478637877373</v>
      </c>
      <c r="F452" s="9">
        <f>C452/(2*'Graficas excel'!$N$9*COS(E452/2))</f>
        <v>0.56751689177109099</v>
      </c>
      <c r="G452" s="9">
        <f t="shared" ref="G452:G515" si="83">(1-F452^2)^(1/2)</f>
        <v>0.82336175375984022</v>
      </c>
      <c r="H452" s="9">
        <f t="shared" ref="H452:H515" si="84">ATAN2(F452,G452)*2</f>
        <v>1.9346188680587133</v>
      </c>
      <c r="I452" s="9">
        <f t="shared" si="79"/>
        <v>1.9316333659232252</v>
      </c>
      <c r="J452" s="9">
        <f t="shared" ref="J452:J515" si="85">DEGREES(I452)</f>
        <v>110.67443943405017</v>
      </c>
      <c r="K452" s="9">
        <f t="shared" si="80"/>
        <v>-0.31259152897963133</v>
      </c>
      <c r="L452" s="9">
        <f t="shared" ref="L452:M515" si="86">(K453-K452)/$B$1</f>
        <v>-5.3480097553322099E-3</v>
      </c>
      <c r="M452" s="9">
        <f t="shared" si="86"/>
        <v>-26.186012120941442</v>
      </c>
      <c r="N452" s="9">
        <f t="shared" si="81"/>
        <v>-1.9346188680587131</v>
      </c>
      <c r="O452" s="9">
        <f t="shared" ref="O452:Q515" si="87">(N453-N452)/$B$1</f>
        <v>0.23936401079836689</v>
      </c>
      <c r="P452" s="9">
        <f t="shared" si="87"/>
        <v>-6.9060113929721698</v>
      </c>
      <c r="Q452" s="9">
        <f t="shared" si="87"/>
        <v>21.221684674636119</v>
      </c>
    </row>
    <row r="453" spans="1:17" x14ac:dyDescent="0.35">
      <c r="A453" s="9">
        <v>450</v>
      </c>
      <c r="B453" s="9">
        <f t="shared" si="78"/>
        <v>4.7123889803846897</v>
      </c>
      <c r="C453" s="9">
        <f>'Graficas excel'!$N$3*(COS('Graficas excel'!$N$4*B453+'Graficas excel'!$N$5)+'Graficas excel'!$N$6)*COS(B453)+'Graficas excel'!$N$7</f>
        <v>12.999999999999998</v>
      </c>
      <c r="D453" s="11">
        <f>'Graficas excel'!$N$3*(COS('Graficas excel'!$N$4*B453+'Graficas excel'!$N$5)+'Graficas excel'!$N$6)*SIN(B453)+'Graficas excel'!$N$8</f>
        <v>18.66</v>
      </c>
      <c r="E453" s="9">
        <f t="shared" si="82"/>
        <v>1.9246075761738184</v>
      </c>
      <c r="F453" s="9">
        <f>C453/(2*'Graficas excel'!$N$9*COS(E453/2))</f>
        <v>0.56854837085335141</v>
      </c>
      <c r="G453" s="9">
        <f t="shared" si="83"/>
        <v>0.8226498343766927</v>
      </c>
      <c r="H453" s="9">
        <f t="shared" si="84"/>
        <v>1.9321122539991866</v>
      </c>
      <c r="I453" s="9">
        <f t="shared" si="79"/>
        <v>1.9283599150865025</v>
      </c>
      <c r="J453" s="9">
        <f t="shared" si="85"/>
        <v>110.4868845166624</v>
      </c>
      <c r="K453" s="9">
        <f t="shared" si="80"/>
        <v>-0.31264753320682692</v>
      </c>
      <c r="L453" s="9">
        <f t="shared" si="86"/>
        <v>-0.27956728744187526</v>
      </c>
      <c r="M453" s="9">
        <f t="shared" si="86"/>
        <v>-27.19762129580586</v>
      </c>
      <c r="N453" s="9">
        <f t="shared" si="81"/>
        <v>-1.9321122539991866</v>
      </c>
      <c r="O453" s="9">
        <f t="shared" si="87"/>
        <v>0.16704442860580429</v>
      </c>
      <c r="P453" s="9">
        <f t="shared" si="87"/>
        <v>-6.6837784307367167</v>
      </c>
      <c r="Q453" s="9">
        <f t="shared" si="87"/>
        <v>30.228021832685577</v>
      </c>
    </row>
    <row r="454" spans="1:17" x14ac:dyDescent="0.35">
      <c r="A454" s="9">
        <v>451</v>
      </c>
      <c r="B454" s="9">
        <f t="shared" si="78"/>
        <v>4.722860955896655</v>
      </c>
      <c r="C454" s="9">
        <f>'Graficas excel'!$N$3*(COS('Graficas excel'!$N$4*B454+'Graficas excel'!$N$5)+'Graficas excel'!$N$6)*COS(B454)+'Graficas excel'!$N$7</f>
        <v>13.061238972911312</v>
      </c>
      <c r="D454" s="11">
        <f>'Graficas excel'!$N$3*(COS('Graficas excel'!$N$4*B454+'Graficas excel'!$N$5)+'Graficas excel'!$N$6)*SIN(B454)+'Graficas excel'!$N$8</f>
        <v>18.652322616680301</v>
      </c>
      <c r="E454" s="9">
        <f t="shared" si="82"/>
        <v>1.9198087867163518</v>
      </c>
      <c r="F454" s="9">
        <f>C454/(2*'Graficas excel'!$N$9*COS(E454/2))</f>
        <v>0.56926767786792365</v>
      </c>
      <c r="G454" s="9">
        <f t="shared" si="83"/>
        <v>0.82215224316112034</v>
      </c>
      <c r="H454" s="9">
        <f t="shared" si="84"/>
        <v>1.9303629688334161</v>
      </c>
      <c r="I454" s="9">
        <f t="shared" si="79"/>
        <v>1.925085877774884</v>
      </c>
      <c r="J454" s="9">
        <f t="shared" si="85"/>
        <v>110.29929599673831</v>
      </c>
      <c r="K454" s="9">
        <f t="shared" si="80"/>
        <v>-0.31557515499486499</v>
      </c>
      <c r="L454" s="9">
        <f t="shared" si="86"/>
        <v>-0.56438011163527857</v>
      </c>
      <c r="M454" s="9">
        <f t="shared" si="86"/>
        <v>-27.654324470733428</v>
      </c>
      <c r="N454" s="9">
        <f t="shared" si="81"/>
        <v>-1.9303629688334163</v>
      </c>
      <c r="O454" s="9">
        <f t="shared" si="87"/>
        <v>9.7052064551723008E-2</v>
      </c>
      <c r="P454" s="9">
        <f t="shared" si="87"/>
        <v>-6.3672313263296605</v>
      </c>
      <c r="Q454" s="9">
        <f t="shared" si="87"/>
        <v>38.735412197583088</v>
      </c>
    </row>
    <row r="455" spans="1:17" x14ac:dyDescent="0.35">
      <c r="A455" s="9">
        <v>452</v>
      </c>
      <c r="B455" s="9">
        <f t="shared" si="78"/>
        <v>4.7333329314086212</v>
      </c>
      <c r="C455" s="9">
        <f>'Graficas excel'!$N$3*(COS('Graficas excel'!$N$4*B455+'Graficas excel'!$N$5)+'Graficas excel'!$N$6)*COS(B455)+'Graficas excel'!$N$7</f>
        <v>13.122971889615302</v>
      </c>
      <c r="D455" s="11">
        <f>'Graficas excel'!$N$3*(COS('Graficas excel'!$N$4*B455+'Graficas excel'!$N$5)+'Graficas excel'!$N$6)*SIN(B455)+'Graficas excel'!$N$8</f>
        <v>18.629383302762978</v>
      </c>
      <c r="E455" s="9">
        <f t="shared" si="82"/>
        <v>1.914215722969141</v>
      </c>
      <c r="F455" s="9">
        <f>C455/(2*'Graficas excel'!$N$9*COS(E455/2))</f>
        <v>0.56968539204596147</v>
      </c>
      <c r="G455" s="9">
        <f t="shared" si="83"/>
        <v>0.8218628560103195</v>
      </c>
      <c r="H455" s="9">
        <f t="shared" si="84"/>
        <v>1.9293466419900447</v>
      </c>
      <c r="I455" s="9">
        <f t="shared" si="79"/>
        <v>1.921781182479593</v>
      </c>
      <c r="J455" s="9">
        <f t="shared" si="85"/>
        <v>110.10995090374138</v>
      </c>
      <c r="K455" s="9">
        <f t="shared" si="80"/>
        <v>-0.32148532970335025</v>
      </c>
      <c r="L455" s="9">
        <f t="shared" si="86"/>
        <v>-0.85397552029276047</v>
      </c>
      <c r="M455" s="9">
        <f t="shared" si="86"/>
        <v>-27.47496733281622</v>
      </c>
      <c r="N455" s="9">
        <f t="shared" si="81"/>
        <v>-1.9293466419900449</v>
      </c>
      <c r="O455" s="9">
        <f t="shared" si="87"/>
        <v>3.037457402337616E-2</v>
      </c>
      <c r="P455" s="9">
        <f t="shared" si="87"/>
        <v>-5.9615950383506622</v>
      </c>
      <c r="Q455" s="9">
        <f t="shared" si="87"/>
        <v>46.590875280720418</v>
      </c>
    </row>
    <row r="456" spans="1:17" x14ac:dyDescent="0.35">
      <c r="A456" s="9">
        <v>453</v>
      </c>
      <c r="B456" s="9">
        <f t="shared" si="78"/>
        <v>4.7438049069205874</v>
      </c>
      <c r="C456" s="9">
        <f>'Graficas excel'!$N$3*(COS('Graficas excel'!$N$4*B456+'Graficas excel'!$N$5)+'Graficas excel'!$N$6)*COS(B456)+'Graficas excel'!$N$7</f>
        <v>13.185683366899909</v>
      </c>
      <c r="D456" s="11">
        <f>'Graficas excel'!$N$3*(COS('Graficas excel'!$N$4*B456+'Graficas excel'!$N$5)+'Graficas excel'!$N$6)*SIN(B456)+'Graficas excel'!$N$8</f>
        <v>18.591459461210913</v>
      </c>
      <c r="E456" s="9">
        <f t="shared" si="82"/>
        <v>1.9078006317642806</v>
      </c>
      <c r="F456" s="9">
        <f>C456/(2*'Graficas excel'!$N$9*COS(E456/2))</f>
        <v>0.56981609464698657</v>
      </c>
      <c r="G456" s="9">
        <f t="shared" si="83"/>
        <v>0.8217722423404531</v>
      </c>
      <c r="H456" s="9">
        <f t="shared" si="84"/>
        <v>1.9290285601946857</v>
      </c>
      <c r="I456" s="9">
        <f t="shared" si="79"/>
        <v>1.9184145959794832</v>
      </c>
      <c r="J456" s="9">
        <f t="shared" si="85"/>
        <v>109.91705970591937</v>
      </c>
      <c r="K456" s="9">
        <f t="shared" si="80"/>
        <v>-0.33042814043967444</v>
      </c>
      <c r="L456" s="9">
        <f t="shared" si="86"/>
        <v>-1.1416927053940771</v>
      </c>
      <c r="M456" s="9">
        <f t="shared" si="86"/>
        <v>-26.591634250858135</v>
      </c>
      <c r="N456" s="9">
        <f t="shared" si="81"/>
        <v>-1.9290285601946857</v>
      </c>
      <c r="O456" s="9">
        <f t="shared" si="87"/>
        <v>-3.2055103230489837E-2</v>
      </c>
      <c r="P456" s="9">
        <f t="shared" si="87"/>
        <v>-5.473696533329897</v>
      </c>
      <c r="Q456" s="9">
        <f t="shared" si="87"/>
        <v>53.653030989350967</v>
      </c>
    </row>
    <row r="457" spans="1:17" x14ac:dyDescent="0.35">
      <c r="A457" s="9">
        <v>454</v>
      </c>
      <c r="B457" s="9">
        <f t="shared" si="78"/>
        <v>4.7542768824325536</v>
      </c>
      <c r="C457" s="9">
        <f>'Graficas excel'!$N$3*(COS('Graficas excel'!$N$4*B457+'Graficas excel'!$N$5)+'Graficas excel'!$N$6)*COS(B457)+'Graficas excel'!$N$7</f>
        <v>13.249839514877975</v>
      </c>
      <c r="D457" s="11">
        <f>'Graficas excel'!$N$3*(COS('Graficas excel'!$N$4*B457+'Graficas excel'!$N$5)+'Graficas excel'!$N$6)*SIN(B457)+'Graficas excel'!$N$8</f>
        <v>18.539009759951533</v>
      </c>
      <c r="E457" s="9">
        <f t="shared" si="82"/>
        <v>1.9005444807179199</v>
      </c>
      <c r="F457" s="9">
        <f>C457/(2*'Graficas excel'!$N$9*COS(E457/2))</f>
        <v>0.5696781602633193</v>
      </c>
      <c r="G457" s="9">
        <f t="shared" si="83"/>
        <v>0.82186786877149531</v>
      </c>
      <c r="H457" s="9">
        <f t="shared" si="84"/>
        <v>1.9293642404507489</v>
      </c>
      <c r="I457" s="9">
        <f t="shared" si="79"/>
        <v>1.9149543605843344</v>
      </c>
      <c r="J457" s="9">
        <f t="shared" si="85"/>
        <v>109.71880282165557</v>
      </c>
      <c r="K457" s="9">
        <f t="shared" si="80"/>
        <v>-0.3423839184927514</v>
      </c>
      <c r="L457" s="9">
        <f t="shared" si="86"/>
        <v>-1.4201596480922192</v>
      </c>
      <c r="M457" s="9">
        <f t="shared" si="86"/>
        <v>-24.954044136304542</v>
      </c>
      <c r="N457" s="9">
        <f t="shared" si="81"/>
        <v>-1.9293642404507489</v>
      </c>
      <c r="O457" s="9">
        <f t="shared" si="87"/>
        <v>-8.9375519287453575E-2</v>
      </c>
      <c r="P457" s="9">
        <f t="shared" si="87"/>
        <v>-4.911843306666662</v>
      </c>
      <c r="Q457" s="9">
        <f t="shared" si="87"/>
        <v>59.795868133432258</v>
      </c>
    </row>
    <row r="458" spans="1:17" x14ac:dyDescent="0.35">
      <c r="A458" s="9">
        <v>455</v>
      </c>
      <c r="B458" s="9">
        <f t="shared" si="78"/>
        <v>4.764748857944519</v>
      </c>
      <c r="C458" s="9">
        <f>'Graficas excel'!$N$3*(COS('Graficas excel'!$N$4*B458+'Graficas excel'!$N$5)+'Graficas excel'!$N$6)*COS(B458)+'Graficas excel'!$N$7</f>
        <v>13.315879049822385</v>
      </c>
      <c r="D458" s="11">
        <f>'Graficas excel'!$N$3*(COS('Graficas excel'!$N$4*B458+'Graficas excel'!$N$5)+'Graficas excel'!$N$6)*SIN(B458)+'Graficas excel'!$N$8</f>
        <v>18.472668673549286</v>
      </c>
      <c r="E458" s="9">
        <f t="shared" si="82"/>
        <v>1.8924376704482784</v>
      </c>
      <c r="F458" s="9">
        <f>C458/(2*'Graficas excel'!$N$9*COS(E458/2))</f>
        <v>0.56929348911184852</v>
      </c>
      <c r="G458" s="9">
        <f t="shared" si="83"/>
        <v>0.82213437055925209</v>
      </c>
      <c r="H458" s="9">
        <f t="shared" si="84"/>
        <v>1.9303001787000966</v>
      </c>
      <c r="I458" s="9">
        <f t="shared" si="79"/>
        <v>1.9113689245741874</v>
      </c>
      <c r="J458" s="9">
        <f t="shared" si="85"/>
        <v>109.51337247055991</v>
      </c>
      <c r="K458" s="9">
        <f t="shared" si="80"/>
        <v>-0.35725579555065534</v>
      </c>
      <c r="L458" s="9">
        <f t="shared" si="86"/>
        <v>-1.6814777872121185</v>
      </c>
      <c r="M458" s="9">
        <f t="shared" si="86"/>
        <v>-22.53364662858672</v>
      </c>
      <c r="N458" s="9">
        <f t="shared" si="81"/>
        <v>-1.9303001787000964</v>
      </c>
      <c r="O458" s="9">
        <f t="shared" si="87"/>
        <v>-0.14081222211348085</v>
      </c>
      <c r="P458" s="9">
        <f t="shared" si="87"/>
        <v>-4.2856624398566128</v>
      </c>
      <c r="Q458" s="9">
        <f t="shared" si="87"/>
        <v>64.912047280596596</v>
      </c>
    </row>
    <row r="459" spans="1:17" x14ac:dyDescent="0.35">
      <c r="A459" s="9">
        <v>456</v>
      </c>
      <c r="B459" s="9">
        <f t="shared" si="78"/>
        <v>4.7752208334564852</v>
      </c>
      <c r="C459" s="9">
        <f>'Graficas excel'!$N$3*(COS('Graficas excel'!$N$4*B459+'Graficas excel'!$N$5)+'Graficas excel'!$N$6)*COS(B459)+'Graficas excel'!$N$7</f>
        <v>13.384204840382107</v>
      </c>
      <c r="D459" s="11">
        <f>'Graficas excel'!$N$3*(COS('Graficas excel'!$N$4*B459+'Graficas excel'!$N$5)+'Graficas excel'!$N$6)*SIN(B459)+'Graficas excel'!$N$8</f>
        <v>18.393238935316418</v>
      </c>
      <c r="E459" s="9">
        <f t="shared" si="82"/>
        <v>1.8834807404214917</v>
      </c>
      <c r="F459" s="9">
        <f>C459/(2*'Graficas excel'!$N$9*COS(E459/2))</f>
        <v>0.56868718210286073</v>
      </c>
      <c r="G459" s="9">
        <f t="shared" si="83"/>
        <v>0.82255388207211555</v>
      </c>
      <c r="H459" s="9">
        <f t="shared" si="84"/>
        <v>1.9317747608418541</v>
      </c>
      <c r="I459" s="9">
        <f t="shared" si="79"/>
        <v>1.907627750631673</v>
      </c>
      <c r="J459" s="9">
        <f t="shared" si="85"/>
        <v>109.29901899322952</v>
      </c>
      <c r="K459" s="9">
        <f t="shared" si="80"/>
        <v>-0.37486418976225538</v>
      </c>
      <c r="L459" s="9">
        <f t="shared" si="86"/>
        <v>-1.9174495829019733</v>
      </c>
      <c r="M459" s="9">
        <f t="shared" si="86"/>
        <v>-19.327222184372925</v>
      </c>
      <c r="N459" s="9">
        <f t="shared" si="81"/>
        <v>-1.9317747608418543</v>
      </c>
      <c r="O459" s="9">
        <f t="shared" si="87"/>
        <v>-0.18569157423621166</v>
      </c>
      <c r="P459" s="9">
        <f t="shared" si="87"/>
        <v>-3.6059050703026276</v>
      </c>
      <c r="Q459" s="9">
        <f t="shared" si="87"/>
        <v>68.915673748726221</v>
      </c>
    </row>
    <row r="460" spans="1:17" x14ac:dyDescent="0.35">
      <c r="A460" s="9">
        <v>457</v>
      </c>
      <c r="B460" s="9">
        <f t="shared" si="78"/>
        <v>4.7856928089684514</v>
      </c>
      <c r="C460" s="9">
        <f>'Graficas excel'!$N$3*(COS('Graficas excel'!$N$4*B460+'Graficas excel'!$N$5)+'Graficas excel'!$N$6)*COS(B460)+'Graficas excel'!$N$7</f>
        <v>13.455176021686578</v>
      </c>
      <c r="D460" s="11">
        <f>'Graficas excel'!$N$3*(COS('Graficas excel'!$N$4*B460+'Graficas excel'!$N$5)+'Graficas excel'!$N$6)*SIN(B460)+'Graficas excel'!$N$8</f>
        <v>18.301681992221106</v>
      </c>
      <c r="E460" s="9">
        <f t="shared" si="82"/>
        <v>1.8736850455723051</v>
      </c>
      <c r="F460" s="9">
        <f>C460/(2*'Graficas excel'!$N$9*COS(E460/2))</f>
        <v>0.56788716172259956</v>
      </c>
      <c r="G460" s="9">
        <f t="shared" si="83"/>
        <v>0.82310641569037113</v>
      </c>
      <c r="H460" s="9">
        <f t="shared" si="84"/>
        <v>1.9337193184600345</v>
      </c>
      <c r="I460" s="9">
        <f t="shared" si="79"/>
        <v>1.9037021820161697</v>
      </c>
      <c r="J460" s="9">
        <f t="shared" si="85"/>
        <v>109.07410047937218</v>
      </c>
      <c r="K460" s="9">
        <f t="shared" si="80"/>
        <v>-0.39494367483983422</v>
      </c>
      <c r="L460" s="9">
        <f t="shared" si="86"/>
        <v>-2.1198437803310521</v>
      </c>
      <c r="M460" s="9">
        <f t="shared" si="86"/>
        <v>-15.35977015881139</v>
      </c>
      <c r="N460" s="9">
        <f t="shared" si="81"/>
        <v>-1.9337193184600343</v>
      </c>
      <c r="O460" s="9">
        <f t="shared" si="87"/>
        <v>-0.22345252383089473</v>
      </c>
      <c r="P460" s="9">
        <f t="shared" si="87"/>
        <v>-2.8842218224153302</v>
      </c>
      <c r="Q460" s="9">
        <f t="shared" si="87"/>
        <v>71.744508241932749</v>
      </c>
    </row>
    <row r="461" spans="1:17" x14ac:dyDescent="0.35">
      <c r="A461" s="9">
        <v>458</v>
      </c>
      <c r="B461" s="9">
        <f t="shared" si="78"/>
        <v>4.7961647844804167</v>
      </c>
      <c r="C461" s="9">
        <f>'Graficas excel'!$N$3*(COS('Graficas excel'!$N$4*B461+'Graficas excel'!$N$5)+'Graficas excel'!$N$6)*COS(B461)+'Graficas excel'!$N$7</f>
        <v>13.529100803496176</v>
      </c>
      <c r="D461" s="11">
        <f>'Graficas excel'!$N$3*(COS('Graficas excel'!$N$4*B461+'Graficas excel'!$N$5)+'Graficas excel'!$N$6)*SIN(B461)+'Graficas excel'!$N$8</f>
        <v>18.199106579345791</v>
      </c>
      <c r="E461" s="9">
        <f t="shared" si="82"/>
        <v>1.8630733752316038</v>
      </c>
      <c r="F461" s="9">
        <f>C461/(2*'Graficas excel'!$N$9*COS(E461/2))</f>
        <v>0.56692374312906291</v>
      </c>
      <c r="G461" s="9">
        <f t="shared" si="83"/>
        <v>0.82377027712617323</v>
      </c>
      <c r="H461" s="9">
        <f t="shared" si="84"/>
        <v>1.9360593078176787</v>
      </c>
      <c r="I461" s="9">
        <f t="shared" si="79"/>
        <v>1.8995663415246411</v>
      </c>
      <c r="J461" s="9">
        <f t="shared" si="85"/>
        <v>108.83713427446827</v>
      </c>
      <c r="K461" s="9">
        <f t="shared" si="80"/>
        <v>-0.41714262699665439</v>
      </c>
      <c r="L461" s="9">
        <f t="shared" si="86"/>
        <v>-2.2806909173035508</v>
      </c>
      <c r="M461" s="9">
        <f t="shared" si="86"/>
        <v>-10.686453271402941</v>
      </c>
      <c r="N461" s="9">
        <f t="shared" si="81"/>
        <v>-1.9360593078176784</v>
      </c>
      <c r="O461" s="9">
        <f t="shared" si="87"/>
        <v>-0.25365602412630595</v>
      </c>
      <c r="P461" s="9">
        <f t="shared" si="87"/>
        <v>-2.1329150889877693</v>
      </c>
      <c r="Q461" s="9">
        <f t="shared" si="87"/>
        <v>73.361602264705638</v>
      </c>
    </row>
    <row r="462" spans="1:17" x14ac:dyDescent="0.35">
      <c r="A462" s="9">
        <v>459</v>
      </c>
      <c r="B462" s="9">
        <f t="shared" si="78"/>
        <v>4.8066367599923829</v>
      </c>
      <c r="C462" s="9">
        <f>'Graficas excel'!$N$3*(COS('Graficas excel'!$N$4*B462+'Graficas excel'!$N$5)+'Graficas excel'!$N$6)*COS(B462)+'Graficas excel'!$N$7</f>
        <v>13.606230088342507</v>
      </c>
      <c r="D462" s="11">
        <f>'Graficas excel'!$N$3*(COS('Graficas excel'!$N$4*B462+'Graficas excel'!$N$5)+'Graficas excel'!$N$6)*SIN(B462)+'Graficas excel'!$N$8</f>
        <v>18.086755553581561</v>
      </c>
      <c r="E462" s="9">
        <f t="shared" si="82"/>
        <v>1.8516804808086782</v>
      </c>
      <c r="F462" s="9">
        <f>C462/(2*'Graficas excel'!$N$9*COS(E462/2))</f>
        <v>0.56582916131545968</v>
      </c>
      <c r="G462" s="9">
        <f t="shared" si="83"/>
        <v>0.82452250436543184</v>
      </c>
      <c r="H462" s="9">
        <f t="shared" si="84"/>
        <v>1.9387155874907918</v>
      </c>
      <c r="I462" s="9">
        <f t="shared" si="79"/>
        <v>1.895198034149735</v>
      </c>
      <c r="J462" s="9">
        <f t="shared" si="85"/>
        <v>108.58684869827027</v>
      </c>
      <c r="K462" s="9">
        <f t="shared" si="80"/>
        <v>-0.44102596643302039</v>
      </c>
      <c r="L462" s="9">
        <f t="shared" si="86"/>
        <v>-2.3925991942714511</v>
      </c>
      <c r="M462" s="9">
        <f t="shared" si="86"/>
        <v>-5.3933611825950711</v>
      </c>
      <c r="N462" s="9">
        <f t="shared" si="81"/>
        <v>-1.9387155874907918</v>
      </c>
      <c r="O462" s="9">
        <f t="shared" si="87"/>
        <v>-0.2759918587072886</v>
      </c>
      <c r="P462" s="9">
        <f t="shared" si="87"/>
        <v>-1.3646741865531842</v>
      </c>
      <c r="Q462" s="9">
        <f t="shared" si="87"/>
        <v>73.756350568657552</v>
      </c>
    </row>
    <row r="463" spans="1:17" x14ac:dyDescent="0.35">
      <c r="A463" s="9">
        <v>460</v>
      </c>
      <c r="B463" s="9">
        <f t="shared" si="78"/>
        <v>4.8171087355043491</v>
      </c>
      <c r="C463" s="9">
        <f>'Graficas excel'!$N$3*(COS('Graficas excel'!$N$4*B463+'Graficas excel'!$N$5)+'Graficas excel'!$N$6)*COS(B463)+'Graficas excel'!$N$7</f>
        <v>13.686752003668479</v>
      </c>
      <c r="D463" s="11">
        <f>'Graficas excel'!$N$3*(COS('Graficas excel'!$N$4*B463+'Graficas excel'!$N$5)+'Graficas excel'!$N$6)*SIN(B463)+'Graficas excel'!$N$8</f>
        <v>17.965991147430451</v>
      </c>
      <c r="E463" s="9">
        <f t="shared" si="82"/>
        <v>1.8395534745815381</v>
      </c>
      <c r="F463" s="9">
        <f>C463/(2*'Graficas excel'!$N$9*COS(E463/2))</f>
        <v>0.56463706170395012</v>
      </c>
      <c r="G463" s="9">
        <f t="shared" si="83"/>
        <v>0.82533931722069898</v>
      </c>
      <c r="H463" s="9">
        <f t="shared" si="84"/>
        <v>1.9416057674766765</v>
      </c>
      <c r="I463" s="9">
        <f t="shared" si="79"/>
        <v>1.8905796210291073</v>
      </c>
      <c r="J463" s="9">
        <f t="shared" si="85"/>
        <v>108.32223311841047</v>
      </c>
      <c r="K463" s="9">
        <f t="shared" si="80"/>
        <v>-0.46608120660538055</v>
      </c>
      <c r="L463" s="9">
        <f t="shared" si="86"/>
        <v>-2.4490783405027745</v>
      </c>
      <c r="M463" s="9">
        <f t="shared" si="86"/>
        <v>0.40313064511636942</v>
      </c>
      <c r="N463" s="9">
        <f t="shared" si="81"/>
        <v>-1.9416057674766765</v>
      </c>
      <c r="O463" s="9">
        <f t="shared" si="87"/>
        <v>-0.29028269337068563</v>
      </c>
      <c r="P463" s="9">
        <f t="shared" si="87"/>
        <v>-0.59229948954622447</v>
      </c>
      <c r="Q463" s="9">
        <f t="shared" si="87"/>
        <v>72.944945237339681</v>
      </c>
    </row>
    <row r="464" spans="1:17" x14ac:dyDescent="0.35">
      <c r="A464" s="9">
        <v>461</v>
      </c>
      <c r="B464" s="9">
        <f t="shared" si="78"/>
        <v>4.8275807110163154</v>
      </c>
      <c r="C464" s="9">
        <f>'Graficas excel'!$N$3*(COS('Graficas excel'!$N$4*B464+'Graficas excel'!$N$5)+'Graficas excel'!$N$6)*COS(B464)+'Graficas excel'!$N$7</f>
        <v>13.770787438493922</v>
      </c>
      <c r="D464" s="11">
        <f>'Graficas excel'!$N$3*(COS('Graficas excel'!$N$4*B464+'Graficas excel'!$N$5)+'Graficas excel'!$N$6)*SIN(B464)+'Graficas excel'!$N$8</f>
        <v>17.838278822961819</v>
      </c>
      <c r="E464" s="9">
        <f t="shared" si="82"/>
        <v>1.8267520593606945</v>
      </c>
      <c r="F464" s="9">
        <f>C464/(2*'Graficas excel'!$N$9*COS(E464/2))</f>
        <v>0.56338196303768362</v>
      </c>
      <c r="G464" s="9">
        <f t="shared" si="83"/>
        <v>0.82619656482208037</v>
      </c>
      <c r="H464" s="9">
        <f t="shared" si="84"/>
        <v>1.9446456007332018</v>
      </c>
      <c r="I464" s="9">
        <f t="shared" si="79"/>
        <v>1.8856988300469482</v>
      </c>
      <c r="J464" s="9">
        <f t="shared" si="85"/>
        <v>108.04258439444723</v>
      </c>
      <c r="K464" s="9">
        <f t="shared" si="80"/>
        <v>-0.49172789501401187</v>
      </c>
      <c r="L464" s="9">
        <f t="shared" si="86"/>
        <v>-2.4448567662589928</v>
      </c>
      <c r="M464" s="9">
        <f t="shared" si="86"/>
        <v>6.5585900690191528</v>
      </c>
      <c r="N464" s="9">
        <f t="shared" si="81"/>
        <v>-1.9446456007332018</v>
      </c>
      <c r="O464" s="9">
        <f t="shared" si="87"/>
        <v>-0.29648523912096364</v>
      </c>
      <c r="P464" s="9">
        <f t="shared" si="87"/>
        <v>0.17157819070089586</v>
      </c>
      <c r="Q464" s="9">
        <f t="shared" si="87"/>
        <v>70.970200295110658</v>
      </c>
    </row>
    <row r="465" spans="1:17" x14ac:dyDescent="0.35">
      <c r="A465" s="9">
        <v>462</v>
      </c>
      <c r="B465" s="9">
        <f t="shared" si="78"/>
        <v>4.8380526865282807</v>
      </c>
      <c r="C465" s="9">
        <f>'Graficas excel'!$N$3*(COS('Graficas excel'!$N$4*B465+'Graficas excel'!$N$5)+'Graficas excel'!$N$6)*COS(B465)+'Graficas excel'!$N$7</f>
        <v>13.858386660287664</v>
      </c>
      <c r="D465" s="11">
        <f>'Graficas excel'!$N$3*(COS('Graficas excel'!$N$4*B465+'Graficas excel'!$N$5)+'Graficas excel'!$N$6)*SIN(B465)+'Graficas excel'!$N$8</f>
        <v>17.705169922894409</v>
      </c>
      <c r="E465" s="9">
        <f t="shared" si="82"/>
        <v>1.8133485482466858</v>
      </c>
      <c r="F465" s="9">
        <f>C465/(2*'Graficas excel'!$N$9*COS(E465/2))</f>
        <v>0.56209870286754582</v>
      </c>
      <c r="G465" s="9">
        <f t="shared" si="83"/>
        <v>0.82707015919728499</v>
      </c>
      <c r="H465" s="9">
        <f t="shared" si="84"/>
        <v>1.9477503868969361</v>
      </c>
      <c r="I465" s="9">
        <f t="shared" si="79"/>
        <v>1.8805494675718109</v>
      </c>
      <c r="J465" s="9">
        <f t="shared" si="85"/>
        <v>107.74754765743883</v>
      </c>
      <c r="K465" s="9">
        <f t="shared" si="80"/>
        <v>-0.51733037520054037</v>
      </c>
      <c r="L465" s="9">
        <f t="shared" si="86"/>
        <v>-2.376175371663201</v>
      </c>
      <c r="M465" s="9">
        <f t="shared" si="86"/>
        <v>12.904454032721631</v>
      </c>
      <c r="N465" s="9">
        <f t="shared" si="81"/>
        <v>-1.9477503868969359</v>
      </c>
      <c r="O465" s="9">
        <f t="shared" si="87"/>
        <v>-0.29468847650955643</v>
      </c>
      <c r="P465" s="9">
        <f t="shared" si="87"/>
        <v>0.91477639027061519</v>
      </c>
      <c r="Q465" s="9">
        <f t="shared" si="87"/>
        <v>67.900698323544546</v>
      </c>
    </row>
    <row r="466" spans="1:17" x14ac:dyDescent="0.35">
      <c r="A466" s="9">
        <v>463</v>
      </c>
      <c r="B466" s="9">
        <f t="shared" si="78"/>
        <v>4.8485246620402469</v>
      </c>
      <c r="C466" s="9">
        <f>'Graficas excel'!$N$3*(COS('Graficas excel'!$N$4*B466+'Graficas excel'!$N$5)+'Graficas excel'!$N$6)*COS(B466)+'Graficas excel'!$N$7</f>
        <v>13.949527071733147</v>
      </c>
      <c r="D466" s="11">
        <f>'Graficas excel'!$N$3*(COS('Graficas excel'!$N$4*B466+'Graficas excel'!$N$5)+'Graficas excel'!$N$6)*SIN(B466)+'Graficas excel'!$N$8</f>
        <v>17.568283330240703</v>
      </c>
      <c r="E466" s="9">
        <f t="shared" si="82"/>
        <v>1.7994276356956267</v>
      </c>
      <c r="F466" s="9">
        <f>C466/(2*'Graficas excel'!$N$9*COS(E466/2))</f>
        <v>0.56082187719042598</v>
      </c>
      <c r="G466" s="9">
        <f t="shared" si="83"/>
        <v>0.82793648431785316</v>
      </c>
      <c r="H466" s="9">
        <f t="shared" si="84"/>
        <v>1.9508363574066023</v>
      </c>
      <c r="I466" s="9">
        <f t="shared" si="79"/>
        <v>1.8751319965511146</v>
      </c>
      <c r="J466" s="9">
        <f t="shared" si="85"/>
        <v>107.43714943231851</v>
      </c>
      <c r="K466" s="9">
        <f t="shared" si="80"/>
        <v>-0.54221362550473406</v>
      </c>
      <c r="L466" s="9">
        <f t="shared" si="86"/>
        <v>-2.2410402450372495</v>
      </c>
      <c r="M466" s="9">
        <f t="shared" si="86"/>
        <v>19.25364938221059</v>
      </c>
      <c r="N466" s="9">
        <f t="shared" si="81"/>
        <v>-1.9508363574066026</v>
      </c>
      <c r="O466" s="9">
        <f t="shared" si="87"/>
        <v>-0.28510896055171792</v>
      </c>
      <c r="P466" s="9">
        <f t="shared" si="87"/>
        <v>1.6258308403601629</v>
      </c>
      <c r="Q466" s="9">
        <f t="shared" si="87"/>
        <v>63.829200861664091</v>
      </c>
    </row>
    <row r="467" spans="1:17" x14ac:dyDescent="0.35">
      <c r="A467" s="9">
        <v>464</v>
      </c>
      <c r="B467" s="9">
        <f t="shared" si="78"/>
        <v>4.8589966375522131</v>
      </c>
      <c r="C467" s="9">
        <f>'Graficas excel'!$N$3*(COS('Graficas excel'!$N$4*B467+'Graficas excel'!$N$5)+'Graficas excel'!$N$6)*COS(B467)+'Graficas excel'!$N$7</f>
        <v>14.044112150157336</v>
      </c>
      <c r="D467" s="11">
        <f>'Graficas excel'!$N$3*(COS('Graficas excel'!$N$4*B467+'Graficas excel'!$N$5)+'Graficas excel'!$N$6)*SIN(B467)+'Graficas excel'!$N$8</f>
        <v>17.429286359778217</v>
      </c>
      <c r="E467" s="9">
        <f t="shared" si="82"/>
        <v>1.7850858860254073</v>
      </c>
      <c r="F467" s="9">
        <f>C467/(2*'Graficas excel'!$N$9*COS(E467/2))</f>
        <v>0.55958528678463526</v>
      </c>
      <c r="G467" s="9">
        <f t="shared" si="83"/>
        <v>0.82877277152073325</v>
      </c>
      <c r="H467" s="9">
        <f t="shared" si="84"/>
        <v>1.953822011459742</v>
      </c>
      <c r="I467" s="9">
        <f t="shared" si="79"/>
        <v>1.8694539487425748</v>
      </c>
      <c r="J467" s="9">
        <f t="shared" si="85"/>
        <v>107.11182125701566</v>
      </c>
      <c r="K467" s="9">
        <f t="shared" si="80"/>
        <v>-0.56568174407209437</v>
      </c>
      <c r="L467" s="9">
        <f t="shared" si="86"/>
        <v>-2.0394165001907614</v>
      </c>
      <c r="M467" s="9">
        <f t="shared" si="86"/>
        <v>25.40776591533545</v>
      </c>
      <c r="N467" s="9">
        <f t="shared" si="81"/>
        <v>-1.9538220114597422</v>
      </c>
      <c r="O467" s="9">
        <f t="shared" si="87"/>
        <v>-0.26808329980486723</v>
      </c>
      <c r="P467" s="9">
        <f t="shared" si="87"/>
        <v>2.2942486687318668</v>
      </c>
      <c r="Q467" s="9">
        <f t="shared" si="87"/>
        <v>58.870268195129775</v>
      </c>
    </row>
    <row r="468" spans="1:17" x14ac:dyDescent="0.35">
      <c r="A468" s="9">
        <v>465</v>
      </c>
      <c r="B468" s="9">
        <f t="shared" si="78"/>
        <v>4.8694686130641793</v>
      </c>
      <c r="C468" s="9">
        <f>'Graficas excel'!$N$3*(COS('Graficas excel'!$N$4*B468+'Graficas excel'!$N$5)+'Graficas excel'!$N$6)*COS(B468)+'Graficas excel'!$N$7</f>
        <v>14.141971594793683</v>
      </c>
      <c r="D468" s="11">
        <f>'Graficas excel'!$N$3*(COS('Graficas excel'!$N$4*B468+'Graficas excel'!$N$5)+'Graficas excel'!$N$6)*SIN(B468)+'Graficas excel'!$N$8</f>
        <v>17.289875113655498</v>
      </c>
      <c r="E468" s="9">
        <f t="shared" si="82"/>
        <v>1.7704309135317053</v>
      </c>
      <c r="F468" s="9">
        <f>C468/(2*'Graficas excel'!$N$9*COS(E468/2))</f>
        <v>0.5584214033963032</v>
      </c>
      <c r="G468" s="9">
        <f t="shared" si="83"/>
        <v>0.82955743395433645</v>
      </c>
      <c r="H468" s="9">
        <f t="shared" si="84"/>
        <v>1.956629373210466</v>
      </c>
      <c r="I468" s="9">
        <f t="shared" si="79"/>
        <v>1.8635301433710856</v>
      </c>
      <c r="J468" s="9">
        <f t="shared" si="85"/>
        <v>106.77241221057241</v>
      </c>
      <c r="K468" s="9">
        <f t="shared" si="80"/>
        <v>-0.58703846372079138</v>
      </c>
      <c r="L468" s="9">
        <f t="shared" si="86"/>
        <v>-1.7733469977116048</v>
      </c>
      <c r="M468" s="9">
        <f t="shared" si="86"/>
        <v>31.165479291842999</v>
      </c>
      <c r="N468" s="9">
        <f t="shared" si="81"/>
        <v>-1.9566293732104658</v>
      </c>
      <c r="O468" s="9">
        <f t="shared" si="87"/>
        <v>-0.24405798392754657</v>
      </c>
      <c r="P468" s="9">
        <f t="shared" si="87"/>
        <v>2.9107366756541353</v>
      </c>
      <c r="Q468" s="9">
        <f t="shared" si="87"/>
        <v>53.157059073534548</v>
      </c>
    </row>
    <row r="469" spans="1:17" x14ac:dyDescent="0.35">
      <c r="A469" s="9">
        <v>466</v>
      </c>
      <c r="B469" s="9">
        <f t="shared" si="78"/>
        <v>4.8799405885761447</v>
      </c>
      <c r="C469" s="9">
        <f>'Graficas excel'!$N$3*(COS('Graficas excel'!$N$4*B469+'Graficas excel'!$N$5)+'Graficas excel'!$N$6)*COS(B469)+'Graficas excel'!$N$7</f>
        <v>14.242862689017885</v>
      </c>
      <c r="D469" s="11">
        <f>'Graficas excel'!$N$3*(COS('Graficas excel'!$N$4*B469+'Graficas excel'!$N$5)+'Graficas excel'!$N$6)*SIN(B469)+'Graficas excel'!$N$8</f>
        <v>17.151754539592581</v>
      </c>
      <c r="E469" s="9">
        <f t="shared" si="82"/>
        <v>1.7555802394671838</v>
      </c>
      <c r="F469" s="9">
        <f>C469/(2*'Graficas excel'!$N$9*COS(E469/2))</f>
        <v>0.55736086905424909</v>
      </c>
      <c r="G469" s="9">
        <f t="shared" si="83"/>
        <v>0.83027035455151121</v>
      </c>
      <c r="H469" s="9">
        <f t="shared" si="84"/>
        <v>1.9591851424416551</v>
      </c>
      <c r="I469" s="9">
        <f t="shared" si="79"/>
        <v>1.8573826909544193</v>
      </c>
      <c r="J469" s="9">
        <f t="shared" si="85"/>
        <v>106.42018913233993</v>
      </c>
      <c r="K469" s="9">
        <f t="shared" si="80"/>
        <v>-0.60560891005504569</v>
      </c>
      <c r="L469" s="9">
        <f t="shared" si="86"/>
        <v>-1.4469828617487421</v>
      </c>
      <c r="M469" s="9">
        <f t="shared" si="86"/>
        <v>36.331763630428476</v>
      </c>
      <c r="N469" s="9">
        <f t="shared" si="81"/>
        <v>-1.9591851424416549</v>
      </c>
      <c r="O469" s="9">
        <f t="shared" si="87"/>
        <v>-0.21357682073831522</v>
      </c>
      <c r="P469" s="9">
        <f t="shared" si="87"/>
        <v>3.4673960965603179</v>
      </c>
      <c r="Q469" s="9">
        <f t="shared" si="87"/>
        <v>46.837326242768562</v>
      </c>
    </row>
    <row r="470" spans="1:17" x14ac:dyDescent="0.35">
      <c r="A470" s="9">
        <v>467</v>
      </c>
      <c r="B470" s="9">
        <f t="shared" si="78"/>
        <v>4.8904125640881109</v>
      </c>
      <c r="C470" s="9">
        <f>'Graficas excel'!$N$3*(COS('Graficas excel'!$N$4*B470+'Graficas excel'!$N$5)+'Graficas excel'!$N$6)*COS(B470)+'Graficas excel'!$N$7</f>
        <v>14.346472866488639</v>
      </c>
      <c r="D470" s="11">
        <f>'Graficas excel'!$N$3*(COS('Graficas excel'!$N$4*B470+'Graficas excel'!$N$5)+'Graficas excel'!$N$6)*SIN(B470)+'Graficas excel'!$N$8</f>
        <v>17.016618433320033</v>
      </c>
      <c r="E470" s="9">
        <f t="shared" si="82"/>
        <v>1.7406598248786389</v>
      </c>
      <c r="F470" s="9">
        <f>C470/(2*'Graficas excel'!$N$9*COS(E470/2))</f>
        <v>0.55643204134360713</v>
      </c>
      <c r="G470" s="9">
        <f t="shared" si="83"/>
        <v>0.83089312391316994</v>
      </c>
      <c r="H470" s="9">
        <f t="shared" si="84"/>
        <v>1.9614217136783501</v>
      </c>
      <c r="I470" s="9">
        <f t="shared" si="79"/>
        <v>1.8510407692784945</v>
      </c>
      <c r="J470" s="9">
        <f t="shared" si="85"/>
        <v>106.05682378630691</v>
      </c>
      <c r="K470" s="9">
        <f t="shared" si="80"/>
        <v>-0.62076167914951297</v>
      </c>
      <c r="L470" s="9">
        <f t="shared" si="86"/>
        <v>-1.0665175227043591</v>
      </c>
      <c r="M470" s="9">
        <f t="shared" si="86"/>
        <v>40.727301776184497</v>
      </c>
      <c r="N470" s="9">
        <f t="shared" si="81"/>
        <v>-1.9614217136783501</v>
      </c>
      <c r="O470" s="9">
        <f t="shared" si="87"/>
        <v>-0.17726633372484915</v>
      </c>
      <c r="P470" s="9">
        <f t="shared" si="87"/>
        <v>3.9578754300205516</v>
      </c>
      <c r="Q470" s="9">
        <f t="shared" si="87"/>
        <v>40.068688580050818</v>
      </c>
    </row>
    <row r="471" spans="1:17" x14ac:dyDescent="0.35">
      <c r="A471" s="9">
        <v>468</v>
      </c>
      <c r="B471" s="9">
        <f t="shared" si="78"/>
        <v>4.9008845396000771</v>
      </c>
      <c r="C471" s="9">
        <f>'Graficas excel'!$N$3*(COS('Graficas excel'!$N$4*B471+'Graficas excel'!$N$5)+'Graficas excel'!$N$6)*COS(B471)+'Graficas excel'!$N$7</f>
        <v>14.452423452003334</v>
      </c>
      <c r="D471" s="11">
        <f>'Graficas excel'!$N$3*(COS('Graficas excel'!$N$4*B471+'Graficas excel'!$N$5)+'Graficas excel'!$N$6)*SIN(B471)+'Graficas excel'!$N$8</f>
        <v>16.886129627084379</v>
      </c>
      <c r="E471" s="9">
        <f t="shared" si="82"/>
        <v>1.7258022939671351</v>
      </c>
      <c r="F471" s="9">
        <f>C471/(2*'Graficas excel'!$N$9*COS(E471/2))</f>
        <v>0.55566059639558341</v>
      </c>
      <c r="G471" s="9">
        <f t="shared" si="83"/>
        <v>0.83140922632197467</v>
      </c>
      <c r="H471" s="9">
        <f t="shared" si="84"/>
        <v>1.9632780423842127</v>
      </c>
      <c r="I471" s="9">
        <f t="shared" si="79"/>
        <v>1.8445401681756739</v>
      </c>
      <c r="J471" s="9">
        <f t="shared" si="85"/>
        <v>105.68436677881719</v>
      </c>
      <c r="K471" s="9">
        <f t="shared" si="80"/>
        <v>-0.63193022453035563</v>
      </c>
      <c r="L471" s="9">
        <f t="shared" si="86"/>
        <v>-0.64002221583570662</v>
      </c>
      <c r="M471" s="9">
        <f t="shared" si="86"/>
        <v>44.197420285391182</v>
      </c>
      <c r="N471" s="9">
        <f t="shared" si="81"/>
        <v>-1.9632780423842127</v>
      </c>
      <c r="O471" s="9">
        <f t="shared" si="87"/>
        <v>-0.13581955914226213</v>
      </c>
      <c r="P471" s="9">
        <f t="shared" si="87"/>
        <v>4.3774737556274346</v>
      </c>
      <c r="Q471" s="9">
        <f t="shared" si="87"/>
        <v>33.013336034051846</v>
      </c>
    </row>
    <row r="472" spans="1:17" x14ac:dyDescent="0.35">
      <c r="A472" s="9">
        <v>469</v>
      </c>
      <c r="B472" s="9">
        <f t="shared" si="78"/>
        <v>4.9113565151120433</v>
      </c>
      <c r="C472" s="9">
        <f>'Graficas excel'!$N$3*(COS('Graficas excel'!$N$4*B472+'Graficas excel'!$N$5)+'Graficas excel'!$N$6)*COS(B472)+'Graficas excel'!$N$7</f>
        <v>14.560274530101061</v>
      </c>
      <c r="D472" s="11">
        <f>'Graficas excel'!$N$3*(COS('Graficas excel'!$N$4*B472+'Graficas excel'!$N$5)+'Graficas excel'!$N$6)*SIN(B472)+'Graficas excel'!$N$8</f>
        <v>16.761900603231801</v>
      </c>
      <c r="E472" s="9">
        <f t="shared" si="82"/>
        <v>1.7111448791966453</v>
      </c>
      <c r="F472" s="9">
        <f>C472/(2*'Graficas excel'!$N$9*COS(E472/2))</f>
        <v>0.55506919964120927</v>
      </c>
      <c r="G472" s="9">
        <f t="shared" si="83"/>
        <v>0.83180417383520466</v>
      </c>
      <c r="H472" s="9">
        <f t="shared" si="84"/>
        <v>1.9647003414815964</v>
      </c>
      <c r="I472" s="9">
        <f t="shared" si="79"/>
        <v>1.8379226103391209</v>
      </c>
      <c r="J472" s="9">
        <f t="shared" si="85"/>
        <v>105.30520864409898</v>
      </c>
      <c r="K472" s="9">
        <f t="shared" si="80"/>
        <v>-0.63863252150170136</v>
      </c>
      <c r="L472" s="9">
        <f t="shared" si="86"/>
        <v>-0.17718791291502184</v>
      </c>
      <c r="M472" s="9">
        <f t="shared" si="86"/>
        <v>46.619865715829391</v>
      </c>
      <c r="N472" s="9">
        <f t="shared" si="81"/>
        <v>-1.9647003414815964</v>
      </c>
      <c r="O472" s="9">
        <f t="shared" si="87"/>
        <v>-8.9978761169057897E-2</v>
      </c>
      <c r="P472" s="9">
        <f t="shared" si="87"/>
        <v>4.7231886021443295</v>
      </c>
      <c r="Q472" s="9">
        <f t="shared" si="87"/>
        <v>25.832399315903022</v>
      </c>
    </row>
    <row r="473" spans="1:17" x14ac:dyDescent="0.35">
      <c r="A473" s="9">
        <v>470</v>
      </c>
      <c r="B473" s="9">
        <f t="shared" si="78"/>
        <v>4.9218284906240086</v>
      </c>
      <c r="C473" s="9">
        <f>'Graficas excel'!$N$3*(COS('Graficas excel'!$N$4*B473+'Graficas excel'!$N$5)+'Graficas excel'!$N$6)*COS(B473)+'Graficas excel'!$N$7</f>
        <v>14.669530877266599</v>
      </c>
      <c r="D473" s="11">
        <f>'Graficas excel'!$N$3*(COS('Graficas excel'!$N$4*B473+'Graficas excel'!$N$5)+'Graficas excel'!$N$6)*SIN(B473)+'Graficas excel'!$N$8</f>
        <v>16.645474766107551</v>
      </c>
      <c r="E473" s="9">
        <f t="shared" si="82"/>
        <v>1.6968271355604641</v>
      </c>
      <c r="F473" s="9">
        <f>C473/(2*'Graficas excel'!$N$9*COS(E473/2))</f>
        <v>0.55467725207333485</v>
      </c>
      <c r="G473" s="9">
        <f t="shared" si="83"/>
        <v>0.83206558998216851</v>
      </c>
      <c r="H473" s="9">
        <f t="shared" si="84"/>
        <v>1.9656425968651559</v>
      </c>
      <c r="I473" s="9">
        <f t="shared" si="79"/>
        <v>1.83123486621281</v>
      </c>
      <c r="J473" s="9">
        <f t="shared" si="85"/>
        <v>104.92202913119796</v>
      </c>
      <c r="K473" s="9">
        <f t="shared" si="80"/>
        <v>-0.64048802898676382</v>
      </c>
      <c r="L473" s="9">
        <f t="shared" si="86"/>
        <v>0.31101417923228569</v>
      </c>
      <c r="M473" s="9">
        <f t="shared" si="86"/>
        <v>47.910808204000382</v>
      </c>
      <c r="N473" s="9">
        <f t="shared" si="81"/>
        <v>-1.9656425968651559</v>
      </c>
      <c r="O473" s="9">
        <f t="shared" si="87"/>
        <v>-4.0517645789005664E-2</v>
      </c>
      <c r="P473" s="9">
        <f t="shared" si="87"/>
        <v>4.9937048551957925</v>
      </c>
      <c r="Q473" s="9">
        <f t="shared" si="87"/>
        <v>18.680279444958433</v>
      </c>
    </row>
    <row r="474" spans="1:17" x14ac:dyDescent="0.35">
      <c r="A474" s="9">
        <v>471</v>
      </c>
      <c r="B474" s="9">
        <f t="shared" si="78"/>
        <v>4.9323004661359748</v>
      </c>
      <c r="C474" s="9">
        <f>'Graficas excel'!$N$3*(COS('Graficas excel'!$N$4*B474+'Graficas excel'!$N$5)+'Graficas excel'!$N$6)*COS(B474)+'Graficas excel'!$N$7</f>
        <v>14.779648877257795</v>
      </c>
      <c r="D474" s="11">
        <f>'Graficas excel'!$N$3*(COS('Graficas excel'!$N$4*B474+'Graficas excel'!$N$5)+'Graficas excel'!$N$6)*SIN(B474)+'Graficas excel'!$N$8</f>
        <v>16.538308596853526</v>
      </c>
      <c r="E474" s="9">
        <f t="shared" si="82"/>
        <v>1.6829884858554456</v>
      </c>
      <c r="F474" s="9">
        <f>C474/(2*'Graficas excel'!$N$9*COS(E474/2))</f>
        <v>0.55450071696289693</v>
      </c>
      <c r="G474" s="9">
        <f t="shared" si="83"/>
        <v>0.83218324597869264</v>
      </c>
      <c r="H474" s="9">
        <f t="shared" si="84"/>
        <v>1.9660668966596606</v>
      </c>
      <c r="I474" s="9">
        <f t="shared" si="79"/>
        <v>1.8245276912575532</v>
      </c>
      <c r="J474" s="9">
        <f t="shared" si="85"/>
        <v>104.53773631380591</v>
      </c>
      <c r="K474" s="9">
        <f t="shared" si="80"/>
        <v>-0.63723109611796913</v>
      </c>
      <c r="L474" s="9">
        <f t="shared" si="86"/>
        <v>0.81273498950307632</v>
      </c>
      <c r="M474" s="9">
        <f t="shared" si="86"/>
        <v>48.028604038690752</v>
      </c>
      <c r="N474" s="9">
        <f t="shared" si="81"/>
        <v>-1.9660668966596608</v>
      </c>
      <c r="O474" s="9">
        <f t="shared" si="87"/>
        <v>1.1776309168590279E-2</v>
      </c>
      <c r="P474" s="9">
        <f t="shared" si="87"/>
        <v>5.1893242841000786</v>
      </c>
      <c r="Q474" s="9">
        <f t="shared" si="87"/>
        <v>11.699270776207364</v>
      </c>
    </row>
    <row r="475" spans="1:17" x14ac:dyDescent="0.35">
      <c r="A475" s="9">
        <v>472</v>
      </c>
      <c r="B475" s="9">
        <f t="shared" si="78"/>
        <v>4.9427724416479411</v>
      </c>
      <c r="C475" s="9">
        <f>'Graficas excel'!$N$3*(COS('Graficas excel'!$N$4*B475+'Graficas excel'!$N$5)+'Graficas excel'!$N$6)*COS(B475)+'Graficas excel'!$N$7</f>
        <v>14.890044323830168</v>
      </c>
      <c r="D475" s="11">
        <f>'Graficas excel'!$N$3*(COS('Graficas excel'!$N$4*B475+'Graficas excel'!$N$5)+'Graficas excel'!$N$6)*SIN(B475)+'Graficas excel'!$N$8</f>
        <v>16.44175490426408</v>
      </c>
      <c r="E475" s="9">
        <f t="shared" si="82"/>
        <v>1.6697656702086592</v>
      </c>
      <c r="F475" s="9">
        <f>C475/(2*'Graficas excel'!$N$9*COS(E475/2))</f>
        <v>0.55455202883584265</v>
      </c>
      <c r="G475" s="9">
        <f t="shared" si="83"/>
        <v>0.83214905354392532</v>
      </c>
      <c r="H475" s="9">
        <f t="shared" si="84"/>
        <v>1.9659435754384258</v>
      </c>
      <c r="I475" s="9">
        <f t="shared" si="79"/>
        <v>1.8178546228235426</v>
      </c>
      <c r="J475" s="9">
        <f t="shared" si="85"/>
        <v>104.15539765613512</v>
      </c>
      <c r="K475" s="9">
        <f t="shared" si="80"/>
        <v>-0.62872015521017499</v>
      </c>
      <c r="L475" s="9">
        <f t="shared" si="86"/>
        <v>1.315689354870156</v>
      </c>
      <c r="M475" s="9">
        <f t="shared" si="86"/>
        <v>46.975052936497633</v>
      </c>
      <c r="N475" s="9">
        <f t="shared" si="81"/>
        <v>-1.965943575438426</v>
      </c>
      <c r="O475" s="9">
        <f t="shared" si="87"/>
        <v>6.6118785995336674E-2</v>
      </c>
      <c r="P475" s="9">
        <f t="shared" si="87"/>
        <v>5.3118387611763813</v>
      </c>
      <c r="Q475" s="9">
        <f t="shared" si="87"/>
        <v>5.0148167428986321</v>
      </c>
    </row>
    <row r="476" spans="1:17" x14ac:dyDescent="0.35">
      <c r="A476" s="9">
        <v>473</v>
      </c>
      <c r="B476" s="9">
        <f t="shared" si="78"/>
        <v>4.9532444171599064</v>
      </c>
      <c r="C476" s="9">
        <f>'Graficas excel'!$N$3*(COS('Graficas excel'!$N$4*B476+'Graficas excel'!$N$5)+'Graficas excel'!$N$6)*COS(B476)+'Graficas excel'!$N$7</f>
        <v>15.000101001189652</v>
      </c>
      <c r="D476" s="11">
        <f>'Graficas excel'!$N$3*(COS('Graficas excel'!$N$4*B476+'Graficas excel'!$N$5)+'Graficas excel'!$N$6)*SIN(B476)+'Graficas excel'!$N$8</f>
        <v>16.357047370820162</v>
      </c>
      <c r="E476" s="9">
        <f t="shared" si="82"/>
        <v>1.6572901803780025</v>
      </c>
      <c r="F476" s="9">
        <f>C476/(2*'Graficas excel'!$N$9*COS(E476/2))</f>
        <v>0.55484008323184064</v>
      </c>
      <c r="G476" s="9">
        <f t="shared" si="83"/>
        <v>0.83195701934612232</v>
      </c>
      <c r="H476" s="9">
        <f t="shared" si="84"/>
        <v>1.9652511811306019</v>
      </c>
      <c r="I476" s="9">
        <f t="shared" si="79"/>
        <v>1.8112706807543022</v>
      </c>
      <c r="J476" s="9">
        <f t="shared" si="85"/>
        <v>103.77816556300903</v>
      </c>
      <c r="K476" s="9">
        <f t="shared" si="80"/>
        <v>-0.6149422885046204</v>
      </c>
      <c r="L476" s="9">
        <f t="shared" si="86"/>
        <v>1.8076109588944647</v>
      </c>
      <c r="M476" s="9">
        <f t="shared" si="86"/>
        <v>44.794120288314701</v>
      </c>
      <c r="N476" s="9">
        <f t="shared" si="81"/>
        <v>-1.9652511811306019</v>
      </c>
      <c r="O476" s="9">
        <f t="shared" si="87"/>
        <v>0.12174423142588743</v>
      </c>
      <c r="P476" s="9">
        <f t="shared" si="87"/>
        <v>5.3643537993050128</v>
      </c>
      <c r="Q476" s="9">
        <f t="shared" si="87"/>
        <v>-1.2682934516038202</v>
      </c>
    </row>
    <row r="477" spans="1:17" x14ac:dyDescent="0.35">
      <c r="A477" s="9">
        <v>474</v>
      </c>
      <c r="B477" s="9">
        <f t="shared" si="78"/>
        <v>4.9637163926718726</v>
      </c>
      <c r="C477" s="9">
        <f>'Graficas excel'!$N$3*(COS('Graficas excel'!$N$4*B477+'Graficas excel'!$N$5)+'Graficas excel'!$N$6)*COS(B477)+'Graficas excel'!$N$7</f>
        <v>15.109179920069943</v>
      </c>
      <c r="D477" s="11">
        <f>'Graficas excel'!$N$3*(COS('Graficas excel'!$N$4*B477+'Graficas excel'!$N$5)+'Graficas excel'!$N$6)*SIN(B477)+'Graficas excel'!$N$8</f>
        <v>16.285286576546028</v>
      </c>
      <c r="E477" s="9">
        <f t="shared" si="82"/>
        <v>1.6456857618152321</v>
      </c>
      <c r="F477" s="9">
        <f>C477/(2*'Graficas excel'!$N$9*COS(E477/2))</f>
        <v>0.55537030255568831</v>
      </c>
      <c r="G477" s="9">
        <f t="shared" si="83"/>
        <v>0.831603166804458</v>
      </c>
      <c r="H477" s="9">
        <f t="shared" si="84"/>
        <v>1.9639762785203869</v>
      </c>
      <c r="I477" s="9">
        <f t="shared" si="79"/>
        <v>1.8048310201678095</v>
      </c>
      <c r="J477" s="9">
        <f t="shared" si="85"/>
        <v>103.40920018990624</v>
      </c>
      <c r="K477" s="9">
        <f t="shared" si="80"/>
        <v>-0.59601303080791623</v>
      </c>
      <c r="L477" s="9">
        <f t="shared" si="86"/>
        <v>2.2766938896337545</v>
      </c>
      <c r="M477" s="9">
        <f t="shared" si="86"/>
        <v>41.568325630275368</v>
      </c>
      <c r="N477" s="9">
        <f t="shared" si="81"/>
        <v>-1.9639762785203869</v>
      </c>
      <c r="O477" s="9">
        <f t="shared" si="87"/>
        <v>0.17791961304973117</v>
      </c>
      <c r="P477" s="9">
        <f t="shared" si="87"/>
        <v>5.3510722613378308</v>
      </c>
      <c r="Q477" s="9">
        <f t="shared" si="87"/>
        <v>-7.0685439850145109</v>
      </c>
    </row>
    <row r="478" spans="1:17" x14ac:dyDescent="0.35">
      <c r="A478" s="9">
        <v>475</v>
      </c>
      <c r="B478" s="9">
        <f t="shared" si="78"/>
        <v>4.9741883681838388</v>
      </c>
      <c r="C478" s="9">
        <f>'Graficas excel'!$N$3*(COS('Graficas excel'!$N$4*B478+'Graficas excel'!$N$5)+'Graficas excel'!$N$6)*COS(B478)+'Graficas excel'!$N$7</f>
        <v>15.216629076589737</v>
      </c>
      <c r="D478" s="11">
        <f>'Graficas excel'!$N$3*(COS('Graficas excel'!$N$4*B478+'Graficas excel'!$N$5)+'Graficas excel'!$N$6)*SIN(B478)+'Graficas excel'!$N$8</f>
        <v>16.227427664632607</v>
      </c>
      <c r="E478" s="9">
        <f t="shared" si="82"/>
        <v>1.6350660639193211</v>
      </c>
      <c r="F478" s="9">
        <f>C478/(2*'Graficas excel'!$N$9*COS(E478/2))</f>
        <v>0.55614477042032395</v>
      </c>
      <c r="G478" s="9">
        <f t="shared" si="83"/>
        <v>0.83108543142935987</v>
      </c>
      <c r="H478" s="9">
        <f t="shared" si="84"/>
        <v>1.9621131086894319</v>
      </c>
      <c r="I478" s="9">
        <f t="shared" si="79"/>
        <v>1.7985895863043764</v>
      </c>
      <c r="J478" s="9">
        <f t="shared" si="85"/>
        <v>103.05159237142149</v>
      </c>
      <c r="K478" s="9">
        <f t="shared" si="80"/>
        <v>-0.57217154814742899</v>
      </c>
      <c r="L478" s="9">
        <f t="shared" si="86"/>
        <v>2.7119963777074259</v>
      </c>
      <c r="M478" s="9">
        <f t="shared" si="86"/>
        <v>37.413194361372376</v>
      </c>
      <c r="N478" s="9">
        <f t="shared" si="81"/>
        <v>-1.9621131086894317</v>
      </c>
      <c r="O478" s="9">
        <f t="shared" si="87"/>
        <v>0.23395591073322133</v>
      </c>
      <c r="P478" s="9">
        <f t="shared" si="87"/>
        <v>5.2770506418215044</v>
      </c>
      <c r="Q478" s="9">
        <f t="shared" si="87"/>
        <v>-12.328975676173313</v>
      </c>
    </row>
    <row r="479" spans="1:17" x14ac:dyDescent="0.35">
      <c r="A479" s="9">
        <v>476</v>
      </c>
      <c r="B479" s="9">
        <f t="shared" si="78"/>
        <v>4.984660343695805</v>
      </c>
      <c r="C479" s="9">
        <f>'Graficas excel'!$N$3*(COS('Graficas excel'!$N$4*B479+'Graficas excel'!$N$5)+'Graficas excel'!$N$6)*COS(B479)+'Graficas excel'!$N$7</f>
        <v>15.32179359215742</v>
      </c>
      <c r="D479" s="11">
        <f>'Graficas excel'!$N$3*(COS('Graficas excel'!$N$4*B479+'Graficas excel'!$N$5)+'Graficas excel'!$N$6)*SIN(B479)+'Graficas excel'!$N$8</f>
        <v>16.18426979208779</v>
      </c>
      <c r="E479" s="9">
        <f t="shared" si="82"/>
        <v>1.625532511605712</v>
      </c>
      <c r="F479" s="9">
        <f>C479/(2*'Graficas excel'!$N$9*COS(E479/2))</f>
        <v>0.55716242446871</v>
      </c>
      <c r="G479" s="9">
        <f t="shared" si="83"/>
        <v>0.83040353609564377</v>
      </c>
      <c r="H479" s="9">
        <f t="shared" si="84"/>
        <v>1.9596631281213535</v>
      </c>
      <c r="I479" s="9">
        <f t="shared" si="79"/>
        <v>1.7925978198635328</v>
      </c>
      <c r="J479" s="9">
        <f t="shared" si="85"/>
        <v>102.70828944253304</v>
      </c>
      <c r="K479" s="9">
        <f t="shared" si="80"/>
        <v>-0.5437715884915364</v>
      </c>
      <c r="L479" s="9">
        <f t="shared" si="86"/>
        <v>3.1037864328841409</v>
      </c>
      <c r="M479" s="9">
        <f t="shared" si="86"/>
        <v>32.470305706903112</v>
      </c>
      <c r="N479" s="9">
        <f t="shared" si="81"/>
        <v>-1.9596631281213537</v>
      </c>
      <c r="O479" s="9">
        <f t="shared" si="87"/>
        <v>0.28921705582978047</v>
      </c>
      <c r="P479" s="9">
        <f t="shared" si="87"/>
        <v>5.1479419104529933</v>
      </c>
      <c r="Q479" s="9">
        <f t="shared" si="87"/>
        <v>-17.017087292248537</v>
      </c>
    </row>
    <row r="480" spans="1:17" x14ac:dyDescent="0.35">
      <c r="A480" s="9">
        <v>477</v>
      </c>
      <c r="B480" s="9">
        <f t="shared" si="78"/>
        <v>4.9951323192077703</v>
      </c>
      <c r="C480" s="9">
        <f>'Graficas excel'!$N$3*(COS('Graficas excel'!$N$4*B480+'Graficas excel'!$N$5)+'Graficas excel'!$N$6)*COS(B480)+'Graficas excel'!$N$7</f>
        <v>15.424026085791386</v>
      </c>
      <c r="D480" s="11">
        <f>'Graficas excel'!$N$3*(COS('Graficas excel'!$N$4*B480+'Graficas excel'!$N$5)+'Graficas excel'!$N$6)*SIN(B480)+'Graficas excel'!$N$8</f>
        <v>16.156447486270906</v>
      </c>
      <c r="E480" s="9">
        <f t="shared" si="82"/>
        <v>1.6171724600144319</v>
      </c>
      <c r="F480" s="9">
        <f>C480/(2*'Graficas excel'!$N$9*COS(E480/2))</f>
        <v>0.55841929591022976</v>
      </c>
      <c r="G480" s="9">
        <f t="shared" si="83"/>
        <v>0.82955885261693352</v>
      </c>
      <c r="H480" s="9">
        <f t="shared" si="84"/>
        <v>1.9566344541950611</v>
      </c>
      <c r="I480" s="9">
        <f t="shared" si="79"/>
        <v>1.7869034571047466</v>
      </c>
      <c r="J480" s="9">
        <f t="shared" si="85"/>
        <v>102.38202648943812</v>
      </c>
      <c r="K480" s="9">
        <f t="shared" si="80"/>
        <v>-0.51126881297200144</v>
      </c>
      <c r="L480" s="9">
        <f t="shared" si="86"/>
        <v>3.4438146791128794</v>
      </c>
      <c r="M480" s="9">
        <f t="shared" si="86"/>
        <v>26.8995339387392</v>
      </c>
      <c r="N480" s="9">
        <f t="shared" si="81"/>
        <v>-1.9566344541950613</v>
      </c>
      <c r="O480" s="9">
        <f t="shared" si="87"/>
        <v>0.34312617745306756</v>
      </c>
      <c r="P480" s="9">
        <f t="shared" si="87"/>
        <v>4.9697393890435793</v>
      </c>
      <c r="Q480" s="9">
        <f t="shared" si="87"/>
        <v>-21.123416418452464</v>
      </c>
    </row>
    <row r="481" spans="1:17" x14ac:dyDescent="0.35">
      <c r="A481" s="9">
        <v>478</v>
      </c>
      <c r="B481" s="9">
        <f t="shared" si="78"/>
        <v>5.0056042947197366</v>
      </c>
      <c r="C481" s="9">
        <f>'Graficas excel'!$N$3*(COS('Graficas excel'!$N$4*B481+'Graficas excel'!$N$5)+'Graficas excel'!$N$6)*COS(B481)+'Graficas excel'!$N$7</f>
        <v>15.522697125421479</v>
      </c>
      <c r="D481" s="11">
        <f>'Graficas excel'!$N$3*(COS('Graficas excel'!$N$4*B481+'Graficas excel'!$N$5)+'Graficas excel'!$N$6)*SIN(B481)+'Graficas excel'!$N$8</f>
        <v>16.14442400433175</v>
      </c>
      <c r="E481" s="9">
        <f t="shared" si="82"/>
        <v>1.6100576799632855</v>
      </c>
      <c r="F481" s="9">
        <f>C481/(2*'Graficas excel'!$N$9*COS(E481/2))</f>
        <v>0.55990878301693681</v>
      </c>
      <c r="G481" s="9">
        <f t="shared" si="83"/>
        <v>0.82855425573736141</v>
      </c>
      <c r="H481" s="9">
        <f t="shared" si="84"/>
        <v>1.9530412452672585</v>
      </c>
      <c r="I481" s="9">
        <f t="shared" si="79"/>
        <v>1.7815494626152719</v>
      </c>
      <c r="J481" s="9">
        <f t="shared" si="85"/>
        <v>102.07526520165491</v>
      </c>
      <c r="K481" s="9">
        <f t="shared" si="80"/>
        <v>-0.4752052699845824</v>
      </c>
      <c r="L481" s="9">
        <f t="shared" si="86"/>
        <v>3.725505939802654</v>
      </c>
      <c r="M481" s="9">
        <f t="shared" si="86"/>
        <v>20.871072391931399</v>
      </c>
      <c r="N481" s="9">
        <f t="shared" si="81"/>
        <v>-1.9530412452672583</v>
      </c>
      <c r="O481" s="9">
        <f t="shared" si="87"/>
        <v>0.39516916663598467</v>
      </c>
      <c r="P481" s="9">
        <f t="shared" si="87"/>
        <v>4.748535489580485</v>
      </c>
      <c r="Q481" s="9">
        <f t="shared" si="87"/>
        <v>-24.658957475204843</v>
      </c>
    </row>
    <row r="482" spans="1:17" x14ac:dyDescent="0.35">
      <c r="A482" s="9">
        <v>479</v>
      </c>
      <c r="B482" s="9">
        <f t="shared" si="78"/>
        <v>5.0160762702317028</v>
      </c>
      <c r="C482" s="9">
        <f>'Graficas excel'!$N$3*(COS('Graficas excel'!$N$4*B482+'Graficas excel'!$N$5)+'Graficas excel'!$N$6)*COS(B482)+'Graficas excel'!$N$7</f>
        <v>15.61720560210958</v>
      </c>
      <c r="D482" s="11">
        <f>'Graficas excel'!$N$3*(COS('Graficas excel'!$N$4*B482+'Graficas excel'!$N$5)+'Graficas excel'!$N$6)*SIN(B482)+'Graficas excel'!$N$8</f>
        <v>16.148486767608013</v>
      </c>
      <c r="E482" s="9">
        <f t="shared" si="82"/>
        <v>1.6042432058985101</v>
      </c>
      <c r="F482" s="9">
        <f>C482/(2*'Graficas excel'!$N$9*COS(E482/2))</f>
        <v>0.56162194563056256</v>
      </c>
      <c r="G482" s="9">
        <f t="shared" si="83"/>
        <v>0.82739397519328206</v>
      </c>
      <c r="H482" s="9">
        <f t="shared" si="84"/>
        <v>1.9489030434311621</v>
      </c>
      <c r="I482" s="9">
        <f t="shared" si="79"/>
        <v>1.7765731246648362</v>
      </c>
      <c r="J482" s="9">
        <f t="shared" si="85"/>
        <v>101.79014203966418</v>
      </c>
      <c r="K482" s="9">
        <f t="shared" si="80"/>
        <v>-0.43619186301328522</v>
      </c>
      <c r="L482" s="9">
        <f t="shared" si="86"/>
        <v>3.9440672987994287</v>
      </c>
      <c r="M482" s="9">
        <f t="shared" si="86"/>
        <v>14.557762533474785</v>
      </c>
      <c r="N482" s="9">
        <f t="shared" si="81"/>
        <v>-1.9489030434311623</v>
      </c>
      <c r="O482" s="9">
        <f t="shared" si="87"/>
        <v>0.44489571400057287</v>
      </c>
      <c r="P482" s="9">
        <f t="shared" si="87"/>
        <v>4.4903074907495295</v>
      </c>
      <c r="Q482" s="9">
        <f t="shared" si="87"/>
        <v>-27.651650245399189</v>
      </c>
    </row>
    <row r="483" spans="1:17" x14ac:dyDescent="0.35">
      <c r="A483" s="9">
        <v>480</v>
      </c>
      <c r="B483" s="9">
        <f t="shared" si="78"/>
        <v>5.026548245743669</v>
      </c>
      <c r="C483" s="9">
        <f>'Graficas excel'!$N$3*(COS('Graficas excel'!$N$4*B483+'Graficas excel'!$N$5)+'Graficas excel'!$N$6)*COS(B483)+'Graficas excel'!$N$7</f>
        <v>15.706988870724537</v>
      </c>
      <c r="D483" s="11">
        <f>'Graficas excel'!$N$3*(COS('Graficas excel'!$N$4*B483+'Graficas excel'!$N$5)+'Graficas excel'!$N$6)*SIN(B483)+'Graficas excel'!$N$8</f>
        <v>16.168744917254454</v>
      </c>
      <c r="E483" s="9">
        <f t="shared" si="82"/>
        <v>1.5997665619049148</v>
      </c>
      <c r="F483" s="9">
        <f>C483/(2*'Graficas excel'!$N$9*COS(E483/2))</f>
        <v>0.56354780830040618</v>
      </c>
      <c r="G483" s="9">
        <f t="shared" si="83"/>
        <v>0.8260834508448941</v>
      </c>
      <c r="H483" s="9">
        <f t="shared" si="84"/>
        <v>1.9442441064087699</v>
      </c>
      <c r="I483" s="9">
        <f t="shared" si="79"/>
        <v>1.7720053341568422</v>
      </c>
      <c r="J483" s="9">
        <f t="shared" si="85"/>
        <v>101.52842692185619</v>
      </c>
      <c r="K483" s="9">
        <f t="shared" si="80"/>
        <v>-0.39488968684271181</v>
      </c>
      <c r="L483" s="9">
        <f t="shared" si="86"/>
        <v>4.0965158315589925</v>
      </c>
      <c r="M483" s="9">
        <f t="shared" si="86"/>
        <v>8.1281429138143615</v>
      </c>
      <c r="N483" s="9">
        <f t="shared" si="81"/>
        <v>-1.9442441064087697</v>
      </c>
      <c r="O483" s="9">
        <f t="shared" si="87"/>
        <v>0.49191810408489933</v>
      </c>
      <c r="P483" s="9">
        <f t="shared" si="87"/>
        <v>4.2007400865142612</v>
      </c>
      <c r="Q483" s="9">
        <f t="shared" si="87"/>
        <v>-30.14222198188023</v>
      </c>
    </row>
    <row r="484" spans="1:17" x14ac:dyDescent="0.35">
      <c r="A484" s="9">
        <v>481</v>
      </c>
      <c r="B484" s="9">
        <f t="shared" si="78"/>
        <v>5.0370202212556343</v>
      </c>
      <c r="C484" s="9">
        <f>'Graficas excel'!$N$3*(COS('Graficas excel'!$N$4*B484+'Graficas excel'!$N$5)+'Graficas excel'!$N$6)*COS(B484)+'Graficas excel'!$N$7</f>
        <v>15.791532502445474</v>
      </c>
      <c r="D484" s="11">
        <f>'Graficas excel'!$N$3*(COS('Graficas excel'!$N$4*B484+'Graficas excel'!$N$5)+'Graficas excel'!$N$6)*SIN(B484)+'Graficas excel'!$N$8</f>
        <v>16.205129011110373</v>
      </c>
      <c r="E484" s="9">
        <f t="shared" si="82"/>
        <v>1.5966473659836951</v>
      </c>
      <c r="F484" s="9">
        <f>C484/(2*'Graficas excel'!$N$9*COS(E484/2))</f>
        <v>0.56567366091376114</v>
      </c>
      <c r="G484" s="9">
        <f t="shared" si="83"/>
        <v>0.82462919506189158</v>
      </c>
      <c r="H484" s="9">
        <f t="shared" si="84"/>
        <v>1.9390927520688999</v>
      </c>
      <c r="I484" s="9">
        <f t="shared" si="79"/>
        <v>1.7678700590262975</v>
      </c>
      <c r="J484" s="9">
        <f t="shared" si="85"/>
        <v>101.29149310975058</v>
      </c>
      <c r="K484" s="9">
        <f t="shared" si="80"/>
        <v>-0.3519910733702451</v>
      </c>
      <c r="L484" s="9">
        <f t="shared" si="86"/>
        <v>4.1816335451102162</v>
      </c>
      <c r="M484" s="9">
        <f t="shared" si="86"/>
        <v>1.7405060084617441</v>
      </c>
      <c r="N484" s="9">
        <f t="shared" si="81"/>
        <v>-1.9390927520688999</v>
      </c>
      <c r="O484" s="9">
        <f t="shared" si="87"/>
        <v>0.53590815140301051</v>
      </c>
      <c r="P484" s="9">
        <f t="shared" si="87"/>
        <v>3.8850914760437689</v>
      </c>
      <c r="Q484" s="9">
        <f t="shared" si="87"/>
        <v>-32.179687486408149</v>
      </c>
    </row>
    <row r="485" spans="1:17" x14ac:dyDescent="0.35">
      <c r="A485" s="9">
        <v>482</v>
      </c>
      <c r="B485" s="9">
        <f t="shared" si="78"/>
        <v>5.0474921967676005</v>
      </c>
      <c r="C485" s="9">
        <f>'Graficas excel'!$N$3*(COS('Graficas excel'!$N$4*B485+'Graficas excel'!$N$5)+'Graficas excel'!$N$6)*COS(B485)+'Graficas excel'!$N$7</f>
        <v>15.87037949853598</v>
      </c>
      <c r="D485" s="11">
        <f>'Graficas excel'!$N$3*(COS('Graficas excel'!$N$4*B485+'Graficas excel'!$N$5)+'Graficas excel'!$N$6)*SIN(B485)+'Graficas excel'!$N$8</f>
        <v>16.257392855389647</v>
      </c>
      <c r="E485" s="9">
        <f t="shared" si="82"/>
        <v>1.5948872992203227</v>
      </c>
      <c r="F485" s="9">
        <f>C485/(2*'Graficas excel'!$N$9*COS(E485/2))</f>
        <v>0.56798534745736695</v>
      </c>
      <c r="G485" s="9">
        <f t="shared" si="83"/>
        <v>0.82303866560067163</v>
      </c>
      <c r="H485" s="9">
        <f t="shared" si="84"/>
        <v>1.9334807350307444</v>
      </c>
      <c r="I485" s="9">
        <f t="shared" si="79"/>
        <v>1.7641840171255336</v>
      </c>
      <c r="J485" s="9">
        <f t="shared" si="85"/>
        <v>101.08029846572842</v>
      </c>
      <c r="K485" s="9">
        <f t="shared" si="80"/>
        <v>-0.30820110928583544</v>
      </c>
      <c r="L485" s="9">
        <f t="shared" si="86"/>
        <v>4.1998600814092573</v>
      </c>
      <c r="M485" s="9">
        <f t="shared" si="86"/>
        <v>-4.4618742600464847</v>
      </c>
      <c r="N485" s="9">
        <f t="shared" si="81"/>
        <v>-1.9334807350307446</v>
      </c>
      <c r="O485" s="9">
        <f t="shared" si="87"/>
        <v>0.57659273420188861</v>
      </c>
      <c r="P485" s="9">
        <f t="shared" si="87"/>
        <v>3.5481065767033848</v>
      </c>
      <c r="Q485" s="9">
        <f t="shared" si="87"/>
        <v>-33.816807987838573</v>
      </c>
    </row>
    <row r="486" spans="1:17" x14ac:dyDescent="0.35">
      <c r="A486" s="9">
        <v>483</v>
      </c>
      <c r="B486" s="9">
        <f t="shared" si="78"/>
        <v>5.0579641722795667</v>
      </c>
      <c r="C486" s="9">
        <f>'Graficas excel'!$N$3*(COS('Graficas excel'!$N$4*B486+'Graficas excel'!$N$5)+'Graficas excel'!$N$6)*COS(B486)+'Graficas excel'!$N$7</f>
        <v>15.943138821084331</v>
      </c>
      <c r="D486" s="11">
        <f>'Graficas excel'!$N$3*(COS('Graficas excel'!$N$4*B486+'Graficas excel'!$N$5)+'Graficas excel'!$N$6)*SIN(B486)+'Graficas excel'!$N$8</f>
        <v>16.325117438532914</v>
      </c>
      <c r="E486" s="9">
        <f t="shared" si="82"/>
        <v>1.5944704152748583</v>
      </c>
      <c r="F486" s="9">
        <f>C486/(2*'Graficas excel'!$N$9*COS(E486/2))</f>
        <v>0.57046753569454856</v>
      </c>
      <c r="G486" s="9">
        <f t="shared" si="83"/>
        <v>0.82132015117041235</v>
      </c>
      <c r="H486" s="9">
        <f t="shared" si="84"/>
        <v>1.9274426700378051</v>
      </c>
      <c r="I486" s="9">
        <f t="shared" si="79"/>
        <v>1.7609565426563316</v>
      </c>
      <c r="J486" s="9">
        <f t="shared" si="85"/>
        <v>100.89537780015692</v>
      </c>
      <c r="K486" s="9">
        <f t="shared" si="80"/>
        <v>-0.26422027735963427</v>
      </c>
      <c r="L486" s="9">
        <f t="shared" si="86"/>
        <v>4.1531354434205792</v>
      </c>
      <c r="M486" s="9">
        <f t="shared" si="86"/>
        <v>-10.354291173093857</v>
      </c>
      <c r="N486" s="9">
        <f t="shared" si="81"/>
        <v>-1.9274426700378049</v>
      </c>
      <c r="O486" s="9">
        <f t="shared" si="87"/>
        <v>0.61374841938697189</v>
      </c>
      <c r="P486" s="9">
        <f t="shared" si="87"/>
        <v>3.1939777915618839</v>
      </c>
      <c r="Q486" s="9">
        <f t="shared" si="87"/>
        <v>-35.105784098244897</v>
      </c>
    </row>
    <row r="487" spans="1:17" x14ac:dyDescent="0.35">
      <c r="A487" s="9">
        <v>484</v>
      </c>
      <c r="B487" s="9">
        <f t="shared" si="78"/>
        <v>5.0684361477915321</v>
      </c>
      <c r="C487" s="9">
        <f>'Graficas excel'!$N$3*(COS('Graficas excel'!$N$4*B487+'Graficas excel'!$N$5)+'Graficas excel'!$N$6)*COS(B487)+'Graficas excel'!$N$7</f>
        <v>16.009493104767603</v>
      </c>
      <c r="D487" s="11">
        <f>'Graficas excel'!$N$3*(COS('Graficas excel'!$N$4*B487+'Graficas excel'!$N$5)+'Graficas excel'!$N$6)*SIN(B487)+'Graficas excel'!$N$8</f>
        <v>16.407716908824597</v>
      </c>
      <c r="E487" s="9">
        <f t="shared" si="82"/>
        <v>1.5953637571446366</v>
      </c>
      <c r="F487" s="9">
        <f>C487/(2*'Graficas excel'!$N$9*COS(E487/2))</f>
        <v>0.57310396288093424</v>
      </c>
      <c r="G487" s="9">
        <f t="shared" si="83"/>
        <v>0.81948267079308557</v>
      </c>
      <c r="H487" s="9">
        <f t="shared" si="84"/>
        <v>1.9210155116194767</v>
      </c>
      <c r="I487" s="9">
        <f t="shared" si="79"/>
        <v>1.7581896343820567</v>
      </c>
      <c r="J487" s="9">
        <f t="shared" si="85"/>
        <v>100.73684563374114</v>
      </c>
      <c r="K487" s="9">
        <f t="shared" si="80"/>
        <v>-0.22072874469825601</v>
      </c>
      <c r="L487" s="9">
        <f t="shared" si="86"/>
        <v>4.0447055598121748</v>
      </c>
      <c r="M487" s="9">
        <f t="shared" si="86"/>
        <v>-15.83296150650963</v>
      </c>
      <c r="N487" s="9">
        <f t="shared" si="81"/>
        <v>-1.9210155116194767</v>
      </c>
      <c r="O487" s="9">
        <f t="shared" si="87"/>
        <v>0.6471956766059711</v>
      </c>
      <c r="P487" s="9">
        <f t="shared" si="87"/>
        <v>2.8263508801566988</v>
      </c>
      <c r="Q487" s="9">
        <f t="shared" si="87"/>
        <v>-36.094417458283381</v>
      </c>
    </row>
    <row r="488" spans="1:17" x14ac:dyDescent="0.35">
      <c r="A488" s="9">
        <v>485</v>
      </c>
      <c r="B488" s="9">
        <f t="shared" si="78"/>
        <v>5.0789081233034983</v>
      </c>
      <c r="C488" s="9">
        <f>'Graficas excel'!$N$3*(COS('Graficas excel'!$N$4*B488+'Graficas excel'!$N$5)+'Graficas excel'!$N$6)*COS(B488)+'Graficas excel'!$N$7</f>
        <v>16.069205424064908</v>
      </c>
      <c r="D488" s="11">
        <f>'Graficas excel'!$N$3*(COS('Graficas excel'!$N$4*B488+'Graficas excel'!$N$5)+'Graficas excel'!$N$6)*SIN(B488)+'Graficas excel'!$N$8</f>
        <v>16.504446512469588</v>
      </c>
      <c r="E488" s="9">
        <f t="shared" si="82"/>
        <v>1.5975182424029704</v>
      </c>
      <c r="F488" s="9">
        <f>C488/(2*'Graficas excel'!$N$9*COS(E488/2))</f>
        <v>0.57587765499917964</v>
      </c>
      <c r="G488" s="9">
        <f t="shared" si="83"/>
        <v>0.81753588696316315</v>
      </c>
      <c r="H488" s="9">
        <f t="shared" si="84"/>
        <v>1.9142380943426089</v>
      </c>
      <c r="I488" s="9">
        <f t="shared" si="79"/>
        <v>1.7558781683727895</v>
      </c>
      <c r="J488" s="9">
        <f t="shared" si="85"/>
        <v>100.60440838692219</v>
      </c>
      <c r="K488" s="9">
        <f t="shared" si="80"/>
        <v>-0.17837268712279028</v>
      </c>
      <c r="L488" s="9">
        <f t="shared" si="86"/>
        <v>3.8789031746341061</v>
      </c>
      <c r="M488" s="9">
        <f t="shared" si="86"/>
        <v>-20.816278087851732</v>
      </c>
      <c r="N488" s="9">
        <f t="shared" si="81"/>
        <v>-1.9142380943426087</v>
      </c>
      <c r="O488" s="9">
        <f t="shared" si="87"/>
        <v>0.67679315381119554</v>
      </c>
      <c r="P488" s="9">
        <f t="shared" si="87"/>
        <v>2.448371024414878</v>
      </c>
      <c r="Q488" s="9">
        <f t="shared" si="87"/>
        <v>-36.822925799108155</v>
      </c>
    </row>
    <row r="489" spans="1:17" x14ac:dyDescent="0.35">
      <c r="A489" s="9">
        <v>486</v>
      </c>
      <c r="B489" s="9">
        <f t="shared" si="78"/>
        <v>5.0893800988154645</v>
      </c>
      <c r="C489" s="9">
        <f>'Graficas excel'!$N$3*(COS('Graficas excel'!$N$4*B489+'Graficas excel'!$N$5)+'Graficas excel'!$N$6)*COS(B489)+'Graficas excel'!$N$7</f>
        <v>16.122125002584273</v>
      </c>
      <c r="D489" s="11">
        <f>'Graficas excel'!$N$3*(COS('Graficas excel'!$N$4*B489+'Graficas excel'!$N$5)+'Graficas excel'!$N$6)*SIN(B489)+'Graficas excel'!$N$8</f>
        <v>16.614412385057189</v>
      </c>
      <c r="E489" s="9">
        <f t="shared" si="82"/>
        <v>1.6008697749132406</v>
      </c>
      <c r="F489" s="9">
        <f>C489/(2*'Graficas excel'!$N$9*COS(E489/2))</f>
        <v>0.57877111921493551</v>
      </c>
      <c r="G489" s="9">
        <f t="shared" si="83"/>
        <v>0.81549003155323174</v>
      </c>
      <c r="H489" s="9">
        <f t="shared" si="84"/>
        <v>1.9071507330092319</v>
      </c>
      <c r="I489" s="9">
        <f t="shared" si="79"/>
        <v>1.7540102539612361</v>
      </c>
      <c r="J489" s="9">
        <f t="shared" si="85"/>
        <v>100.49738477464851</v>
      </c>
      <c r="K489" s="9">
        <f t="shared" si="80"/>
        <v>-0.13775290806473484</v>
      </c>
      <c r="L489" s="9">
        <f t="shared" si="86"/>
        <v>3.6609156202478488</v>
      </c>
      <c r="M489" s="9">
        <f t="shared" si="86"/>
        <v>-25.245079386769309</v>
      </c>
      <c r="N489" s="9">
        <f t="shared" si="81"/>
        <v>-1.9071507330092317</v>
      </c>
      <c r="O489" s="9">
        <f t="shared" si="87"/>
        <v>0.70243243522307519</v>
      </c>
      <c r="P489" s="9">
        <f t="shared" si="87"/>
        <v>2.0627622471676772</v>
      </c>
      <c r="Q489" s="9">
        <f t="shared" si="87"/>
        <v>-37.321541652818631</v>
      </c>
    </row>
    <row r="490" spans="1:17" x14ac:dyDescent="0.35">
      <c r="A490" s="9">
        <v>487</v>
      </c>
      <c r="B490" s="9">
        <f t="shared" si="78"/>
        <v>5.0998520743274307</v>
      </c>
      <c r="C490" s="9">
        <f>'Graficas excel'!$N$3*(COS('Graficas excel'!$N$4*B490+'Graficas excel'!$N$5)+'Graficas excel'!$N$6)*COS(B490)+'Graficas excel'!$N$7</f>
        <v>16.168191765119349</v>
      </c>
      <c r="D490" s="11">
        <f>'Graficas excel'!$N$3*(COS('Graficas excel'!$N$4*B490+'Graficas excel'!$N$5)+'Graficas excel'!$N$6)*SIN(B490)+'Graficas excel'!$N$8</f>
        <v>16.736583067008649</v>
      </c>
      <c r="E490" s="9">
        <f t="shared" si="82"/>
        <v>1.6053405400137952</v>
      </c>
      <c r="F490" s="9">
        <f>C490/(2*'Graficas excel'!$N$9*COS(E490/2))</f>
        <v>0.58176651121420364</v>
      </c>
      <c r="G490" s="9">
        <f t="shared" si="83"/>
        <v>0.81335584243899905</v>
      </c>
      <c r="H490" s="9">
        <f t="shared" si="84"/>
        <v>1.899794877748765</v>
      </c>
      <c r="I490" s="9">
        <f t="shared" si="79"/>
        <v>1.7525677088812801</v>
      </c>
      <c r="J490" s="9">
        <f t="shared" si="85"/>
        <v>100.41473302980967</v>
      </c>
      <c r="K490" s="9">
        <f t="shared" si="80"/>
        <v>-9.9415889338125632E-2</v>
      </c>
      <c r="L490" s="9">
        <f t="shared" si="86"/>
        <v>3.3965497671119635</v>
      </c>
      <c r="M490" s="9">
        <f t="shared" si="86"/>
        <v>-29.082068986176044</v>
      </c>
      <c r="N490" s="9">
        <f t="shared" si="81"/>
        <v>-1.899794877748765</v>
      </c>
      <c r="O490" s="9">
        <f t="shared" si="87"/>
        <v>0.72403363096242301</v>
      </c>
      <c r="P490" s="9">
        <f t="shared" si="87"/>
        <v>1.6719319769105423</v>
      </c>
      <c r="Q490" s="9">
        <f t="shared" si="87"/>
        <v>-37.608971414234709</v>
      </c>
    </row>
    <row r="491" spans="1:17" x14ac:dyDescent="0.35">
      <c r="A491" s="9">
        <v>488</v>
      </c>
      <c r="B491" s="9">
        <f t="shared" si="78"/>
        <v>5.110324049839396</v>
      </c>
      <c r="C491" s="9">
        <f>'Graficas excel'!$N$3*(COS('Graficas excel'!$N$4*B491+'Graficas excel'!$N$5)+'Graficas excel'!$N$6)*COS(B491)+'Graficas excel'!$N$7</f>
        <v>16.207439648531206</v>
      </c>
      <c r="D491" s="11">
        <f>'Graficas excel'!$N$3*(COS('Graficas excel'!$N$4*B491+'Graficas excel'!$N$5)+'Graficas excel'!$N$6)*SIN(B491)+'Graficas excel'!$N$8</f>
        <v>16.869802592984573</v>
      </c>
      <c r="E491" s="9">
        <f t="shared" si="82"/>
        <v>1.6108404409497752</v>
      </c>
      <c r="F491" s="9">
        <f>C491/(2*'Graficas excel'!$N$9*COS(E491/2))</f>
        <v>0.58484578068017767</v>
      </c>
      <c r="G491" s="9">
        <f t="shared" si="83"/>
        <v>0.81114450797659576</v>
      </c>
      <c r="H491" s="9">
        <f t="shared" si="84"/>
        <v>1.8922128152954869</v>
      </c>
      <c r="I491" s="9">
        <f t="shared" si="79"/>
        <v>1.7515266281226309</v>
      </c>
      <c r="J491" s="9">
        <f t="shared" si="85"/>
        <v>100.3550834962068</v>
      </c>
      <c r="K491" s="9">
        <f t="shared" si="80"/>
        <v>-6.3847303351755411E-2</v>
      </c>
      <c r="L491" s="9">
        <f t="shared" si="86"/>
        <v>3.0920030528514229</v>
      </c>
      <c r="M491" s="9">
        <f t="shared" si="86"/>
        <v>-32.310516800478638</v>
      </c>
      <c r="N491" s="9">
        <f t="shared" si="81"/>
        <v>-1.8922128152954867</v>
      </c>
      <c r="O491" s="9">
        <f t="shared" si="87"/>
        <v>0.74154206168230308</v>
      </c>
      <c r="P491" s="9">
        <f t="shared" si="87"/>
        <v>1.278091749230448</v>
      </c>
      <c r="Q491" s="9">
        <f t="shared" si="87"/>
        <v>-37.691740734852452</v>
      </c>
    </row>
    <row r="492" spans="1:17" x14ac:dyDescent="0.35">
      <c r="A492" s="9">
        <v>489</v>
      </c>
      <c r="B492" s="9">
        <f t="shared" si="78"/>
        <v>5.1207960253513622</v>
      </c>
      <c r="C492" s="9">
        <f>'Graficas excel'!$N$3*(COS('Graficas excel'!$N$4*B492+'Graficas excel'!$N$5)+'Graficas excel'!$N$6)*COS(B492)+'Graficas excel'!$N$7</f>
        <v>16.239998604351413</v>
      </c>
      <c r="D492" s="11">
        <f>'Graficas excel'!$N$3*(COS('Graficas excel'!$N$4*B492+'Graficas excel'!$N$5)+'Graficas excel'!$N$6)*SIN(B492)+'Graficas excel'!$N$8</f>
        <v>17.012804986574565</v>
      </c>
      <c r="E492" s="9">
        <f t="shared" si="82"/>
        <v>1.6172686364663957</v>
      </c>
      <c r="F492" s="9">
        <f>C492/(2*'Graficas excel'!$N$9*COS(E492/2))</f>
        <v>0.58799079934370169</v>
      </c>
      <c r="G492" s="9">
        <f t="shared" si="83"/>
        <v>0.80886761579825583</v>
      </c>
      <c r="H492" s="9">
        <f t="shared" si="84"/>
        <v>1.8844474049844568</v>
      </c>
      <c r="I492" s="9">
        <f t="shared" si="79"/>
        <v>1.7508580207254263</v>
      </c>
      <c r="J492" s="9">
        <f t="shared" si="85"/>
        <v>100.31677511419575</v>
      </c>
      <c r="K492" s="9">
        <f t="shared" si="80"/>
        <v>-3.146792309937127E-2</v>
      </c>
      <c r="L492" s="9">
        <f t="shared" si="86"/>
        <v>2.7536481121378453</v>
      </c>
      <c r="M492" s="9">
        <f t="shared" si="86"/>
        <v>-34.932365900097636</v>
      </c>
      <c r="N492" s="9">
        <f t="shared" si="81"/>
        <v>-1.8844474049844568</v>
      </c>
      <c r="O492" s="9">
        <f t="shared" si="87"/>
        <v>0.75492620718229009</v>
      </c>
      <c r="P492" s="9">
        <f t="shared" si="87"/>
        <v>0.88338476325170268</v>
      </c>
      <c r="Q492" s="9">
        <f t="shared" si="87"/>
        <v>-37.564407426690295</v>
      </c>
    </row>
    <row r="493" spans="1:17" x14ac:dyDescent="0.35">
      <c r="A493" s="9">
        <v>490</v>
      </c>
      <c r="B493" s="9">
        <f t="shared" si="78"/>
        <v>5.1312680008633285</v>
      </c>
      <c r="C493" s="9">
        <f>'Graficas excel'!$N$3*(COS('Graficas excel'!$N$4*B493+'Graficas excel'!$N$5)+'Graficas excel'!$N$6)*COS(B493)+'Graficas excel'!$N$7</f>
        <v>16.266095243898672</v>
      </c>
      <c r="D493" s="11">
        <f>'Graficas excel'!$N$3*(COS('Graficas excel'!$N$4*B493+'Graficas excel'!$N$5)+'Graficas excel'!$N$6)*SIN(B493)+'Graficas excel'!$N$8</f>
        <v>17.16422997512991</v>
      </c>
      <c r="E493" s="9">
        <f t="shared" si="82"/>
        <v>1.6245151425811319</v>
      </c>
      <c r="F493" s="9">
        <f>C493/(2*'Graficas excel'!$N$9*COS(E493/2))</f>
        <v>0.59118347676648308</v>
      </c>
      <c r="G493" s="9">
        <f t="shared" si="83"/>
        <v>0.80653710193536232</v>
      </c>
      <c r="H493" s="9">
        <f t="shared" si="84"/>
        <v>1.8765418362295025</v>
      </c>
      <c r="I493" s="9">
        <f t="shared" si="79"/>
        <v>1.7505284894053172</v>
      </c>
      <c r="J493" s="9">
        <f t="shared" si="85"/>
        <v>100.29789436033612</v>
      </c>
      <c r="K493" s="9">
        <f t="shared" si="80"/>
        <v>-2.631787500492414E-3</v>
      </c>
      <c r="L493" s="9">
        <f t="shared" si="86"/>
        <v>2.3878372318569876</v>
      </c>
      <c r="M493" s="9">
        <f t="shared" si="86"/>
        <v>-36.965859340118307</v>
      </c>
      <c r="N493" s="9">
        <f t="shared" si="81"/>
        <v>-1.8765418362295025</v>
      </c>
      <c r="O493" s="9">
        <f t="shared" si="87"/>
        <v>0.76417699079070578</v>
      </c>
      <c r="P493" s="9">
        <f t="shared" si="87"/>
        <v>0.49001120855788904</v>
      </c>
      <c r="Q493" s="9">
        <f t="shared" si="87"/>
        <v>-37.210584250560572</v>
      </c>
    </row>
    <row r="494" spans="1:17" x14ac:dyDescent="0.35">
      <c r="A494" s="9">
        <v>491</v>
      </c>
      <c r="B494" s="9">
        <f t="shared" si="78"/>
        <v>5.1417399763752947</v>
      </c>
      <c r="C494" s="9">
        <f>'Graficas excel'!$N$3*(COS('Graficas excel'!$N$4*B494+'Graficas excel'!$N$5)+'Graficas excel'!$N$6)*COS(B494)+'Graficas excel'!$N$7</f>
        <v>16.286052095451485</v>
      </c>
      <c r="D494" s="11">
        <f>'Graficas excel'!$N$3*(COS('Graficas excel'!$N$4*B494+'Graficas excel'!$N$5)+'Graficas excel'!$N$6)*SIN(B494)+'Graficas excel'!$N$8</f>
        <v>17.322639725531019</v>
      </c>
      <c r="E494" s="9">
        <f t="shared" si="82"/>
        <v>1.6324624652869844</v>
      </c>
      <c r="F494" s="9">
        <f>C494/(2*'Graficas excel'!$N$9*COS(E494/2))</f>
        <v>0.59440586929108519</v>
      </c>
      <c r="G494" s="9">
        <f t="shared" si="83"/>
        <v>0.80416519605881309</v>
      </c>
      <c r="H494" s="9">
        <f t="shared" si="84"/>
        <v>1.8685393934951344</v>
      </c>
      <c r="I494" s="9">
        <f t="shared" si="79"/>
        <v>1.7505009293910594</v>
      </c>
      <c r="J494" s="9">
        <f t="shared" si="85"/>
        <v>100.29631528783582</v>
      </c>
      <c r="K494" s="9">
        <f t="shared" si="80"/>
        <v>2.2373585518074585E-2</v>
      </c>
      <c r="L494" s="9">
        <f t="shared" si="86"/>
        <v>2.00073165806849</v>
      </c>
      <c r="M494" s="9">
        <f t="shared" si="86"/>
        <v>-38.442793406700851</v>
      </c>
      <c r="N494" s="9">
        <f t="shared" si="81"/>
        <v>-1.8685393934951344</v>
      </c>
      <c r="O494" s="9">
        <f t="shared" si="87"/>
        <v>0.76930837616731285</v>
      </c>
      <c r="P494" s="9">
        <f t="shared" si="87"/>
        <v>0.10034288150007194</v>
      </c>
      <c r="Q494" s="9">
        <f t="shared" si="87"/>
        <v>-36.604682372486295</v>
      </c>
    </row>
    <row r="495" spans="1:17" x14ac:dyDescent="0.35">
      <c r="A495" s="9">
        <v>492</v>
      </c>
      <c r="B495" s="9">
        <f t="shared" si="78"/>
        <v>5.15221195188726</v>
      </c>
      <c r="C495" s="9">
        <f>'Graficas excel'!$N$3*(COS('Graficas excel'!$N$4*B495+'Graficas excel'!$N$5)+'Graficas excel'!$N$6)*COS(B495)+'Graficas excel'!$N$7</f>
        <v>16.300285462366968</v>
      </c>
      <c r="D495" s="11">
        <f>'Graficas excel'!$N$3*(COS('Graficas excel'!$N$4*B495+'Graficas excel'!$N$5)+'Graficas excel'!$N$6)*SIN(B495)+'Graficas excel'!$N$8</f>
        <v>17.486536390172041</v>
      </c>
      <c r="E495" s="9">
        <f t="shared" si="82"/>
        <v>1.6409872350426791</v>
      </c>
      <c r="F495" s="9">
        <f>C495/(2*'Graficas excel'!$N$9*COS(E495/2))</f>
        <v>0.59764028744275965</v>
      </c>
      <c r="G495" s="9">
        <f t="shared" si="83"/>
        <v>0.80176435866489826</v>
      </c>
      <c r="H495" s="9">
        <f t="shared" si="84"/>
        <v>1.8604832150187598</v>
      </c>
      <c r="I495" s="9">
        <f t="shared" si="79"/>
        <v>1.7507352250307195</v>
      </c>
      <c r="J495" s="9">
        <f t="shared" si="85"/>
        <v>100.30973943914667</v>
      </c>
      <c r="K495" s="9">
        <f t="shared" si="80"/>
        <v>4.3325198447382897E-2</v>
      </c>
      <c r="L495" s="9">
        <f t="shared" si="86"/>
        <v>1.5981596669019515</v>
      </c>
      <c r="M495" s="9">
        <f t="shared" si="86"/>
        <v>-39.405499549754431</v>
      </c>
      <c r="N495" s="9">
        <f t="shared" si="81"/>
        <v>-1.86048321501876</v>
      </c>
      <c r="O495" s="9">
        <f t="shared" si="87"/>
        <v>0.7703591643651817</v>
      </c>
      <c r="P495" s="9">
        <f t="shared" si="87"/>
        <v>-0.28298045592789717</v>
      </c>
      <c r="Q495" s="9">
        <f t="shared" si="87"/>
        <v>-35.714260882387158</v>
      </c>
    </row>
    <row r="496" spans="1:17" x14ac:dyDescent="0.35">
      <c r="A496" s="9">
        <v>493</v>
      </c>
      <c r="B496" s="9">
        <f t="shared" si="78"/>
        <v>5.1626839273992262</v>
      </c>
      <c r="C496" s="9">
        <f>'Graficas excel'!$N$3*(COS('Graficas excel'!$N$4*B496+'Graficas excel'!$N$5)+'Graficas excel'!$N$6)*COS(B496)+'Graficas excel'!$N$7</f>
        <v>16.309301890717773</v>
      </c>
      <c r="D496" s="11">
        <f>'Graficas excel'!$N$3*(COS('Graficas excel'!$N$4*B496+'Graficas excel'!$N$5)+'Graficas excel'!$N$6)*SIN(B496)+'Graficas excel'!$N$8</f>
        <v>17.654380243629667</v>
      </c>
      <c r="E496" s="9">
        <f t="shared" si="82"/>
        <v>1.6499618181817139</v>
      </c>
      <c r="F496" s="9">
        <f>C496/(2*'Graficas excel'!$N$9*COS(E496/2))</f>
        <v>0.60086940654211207</v>
      </c>
      <c r="G496" s="9">
        <f t="shared" si="83"/>
        <v>0.7993472063388537</v>
      </c>
      <c r="H496" s="9">
        <f t="shared" si="84"/>
        <v>1.8524160327141095</v>
      </c>
      <c r="I496" s="9">
        <f t="shared" si="79"/>
        <v>1.7511889254479116</v>
      </c>
      <c r="J496" s="9">
        <f t="shared" si="85"/>
        <v>100.33573455821509</v>
      </c>
      <c r="K496" s="9">
        <f t="shared" si="80"/>
        <v>6.0061087343391835E-2</v>
      </c>
      <c r="L496" s="9">
        <f t="shared" si="86"/>
        <v>1.1855062405801369</v>
      </c>
      <c r="M496" s="9">
        <f t="shared" si="86"/>
        <v>-39.903656469505215</v>
      </c>
      <c r="N496" s="9">
        <f t="shared" si="81"/>
        <v>-1.8524160327141093</v>
      </c>
      <c r="O496" s="9">
        <f t="shared" si="87"/>
        <v>0.7673957999603398</v>
      </c>
      <c r="P496" s="9">
        <f t="shared" si="87"/>
        <v>-0.65697932131621983</v>
      </c>
      <c r="Q496" s="9">
        <f t="shared" si="87"/>
        <v>-34.502849200327923</v>
      </c>
    </row>
    <row r="497" spans="1:17" x14ac:dyDescent="0.35">
      <c r="A497" s="9">
        <v>494</v>
      </c>
      <c r="B497" s="9">
        <f t="shared" si="78"/>
        <v>5.1731559029111924</v>
      </c>
      <c r="C497" s="9">
        <f>'Graficas excel'!$N$3*(COS('Graficas excel'!$N$4*B497+'Graficas excel'!$N$5)+'Graficas excel'!$N$6)*COS(B497)+'Graficas excel'!$N$7</f>
        <v>16.313693274762581</v>
      </c>
      <c r="D497" s="11">
        <f>'Graficas excel'!$N$3*(COS('Graficas excel'!$N$4*B497+'Graficas excel'!$N$5)+'Graficas excel'!$N$6)*SIN(B497)+'Graficas excel'!$N$8</f>
        <v>17.824608184462534</v>
      </c>
      <c r="E497" s="9">
        <f t="shared" si="82"/>
        <v>1.6592558846786483</v>
      </c>
      <c r="F497" s="9">
        <f>C497/(2*'Graficas excel'!$N$9*COS(E497/2))</f>
        <v>0.60407638444604139</v>
      </c>
      <c r="G497" s="9">
        <f t="shared" si="83"/>
        <v>0.79692642179475914</v>
      </c>
      <c r="H497" s="9">
        <f t="shared" si="84"/>
        <v>1.844379882688939</v>
      </c>
      <c r="I497" s="9">
        <f t="shared" si="79"/>
        <v>1.7518178836837937</v>
      </c>
      <c r="J497" s="9">
        <f t="shared" si="85"/>
        <v>100.37177121062113</v>
      </c>
      <c r="K497" s="9">
        <f t="shared" si="80"/>
        <v>7.2475679664029874E-2</v>
      </c>
      <c r="L497" s="9">
        <f t="shared" si="86"/>
        <v>0.76763612719357555</v>
      </c>
      <c r="M497" s="9">
        <f t="shared" si="86"/>
        <v>-39.99103623223543</v>
      </c>
      <c r="N497" s="9">
        <f t="shared" si="81"/>
        <v>-1.844379882688939</v>
      </c>
      <c r="O497" s="9">
        <f t="shared" si="87"/>
        <v>0.76051592859564832</v>
      </c>
      <c r="P497" s="9">
        <f t="shared" si="87"/>
        <v>-1.0182923132351087</v>
      </c>
      <c r="Q497" s="9">
        <f t="shared" si="87"/>
        <v>-32.933095504250758</v>
      </c>
    </row>
    <row r="498" spans="1:17" x14ac:dyDescent="0.35">
      <c r="A498" s="9">
        <v>495</v>
      </c>
      <c r="B498" s="9">
        <f t="shared" si="78"/>
        <v>5.1836278784231586</v>
      </c>
      <c r="C498" s="9">
        <f>'Graficas excel'!$N$3*(COS('Graficas excel'!$N$4*B498+'Graficas excel'!$N$5)+'Graficas excel'!$N$6)*COS(B498)+'Graficas excel'!$N$7</f>
        <v>16.31413064809869</v>
      </c>
      <c r="D498" s="11">
        <f>'Graficas excel'!$N$3*(COS('Graficas excel'!$N$4*B498+'Graficas excel'!$N$5)+'Graficas excel'!$N$6)*SIN(B498)+'Graficas excel'!$N$8</f>
        <v>17.995652373424914</v>
      </c>
      <c r="E498" s="9">
        <f t="shared" si="82"/>
        <v>1.6687379159446716</v>
      </c>
      <c r="F498" s="9">
        <f>C498/(2*'Graficas excel'!$N$9*COS(E498/2))</f>
        <v>0.60724498924877235</v>
      </c>
      <c r="G498" s="9">
        <f t="shared" si="83"/>
        <v>0.79451464620374268</v>
      </c>
      <c r="H498" s="9">
        <f t="shared" si="84"/>
        <v>1.8364157785082253</v>
      </c>
      <c r="I498" s="9">
        <f t="shared" si="79"/>
        <v>1.7525768472264485</v>
      </c>
      <c r="J498" s="9">
        <f t="shared" si="85"/>
        <v>100.41525661841955</v>
      </c>
      <c r="K498" s="9">
        <f t="shared" si="80"/>
        <v>8.0514346390101396E-2</v>
      </c>
      <c r="L498" s="9">
        <f t="shared" si="86"/>
        <v>0.34885097507146201</v>
      </c>
      <c r="M498" s="9">
        <f t="shared" si="86"/>
        <v>-39.722291767373221</v>
      </c>
      <c r="N498" s="9">
        <f t="shared" si="81"/>
        <v>-1.8364157785082253</v>
      </c>
      <c r="O498" s="9">
        <f t="shared" si="87"/>
        <v>0.74985239642742707</v>
      </c>
      <c r="P498" s="9">
        <f t="shared" si="87"/>
        <v>-1.3631668828888595</v>
      </c>
      <c r="Q498" s="9">
        <f t="shared" si="87"/>
        <v>-30.970086683105365</v>
      </c>
    </row>
    <row r="499" spans="1:17" x14ac:dyDescent="0.35">
      <c r="A499" s="9">
        <v>496</v>
      </c>
      <c r="B499" s="9">
        <f t="shared" si="78"/>
        <v>5.194099853935124</v>
      </c>
      <c r="C499" s="9">
        <f>'Graficas excel'!$N$3*(COS('Graficas excel'!$N$4*B499+'Graficas excel'!$N$5)+'Graficas excel'!$N$6)*COS(B499)+'Graficas excel'!$N$7</f>
        <v>16.311356727394937</v>
      </c>
      <c r="D499" s="11">
        <f>'Graficas excel'!$N$3*(COS('Graficas excel'!$N$4*B499+'Graficas excel'!$N$5)+'Graficas excel'!$N$6)*SIN(B499)+'Graficas excel'!$N$8</f>
        <v>18.165958779099949</v>
      </c>
      <c r="E499" s="9">
        <f t="shared" si="82"/>
        <v>1.6782766404051668</v>
      </c>
      <c r="F499" s="9">
        <f>C499/(2*'Graficas excel'!$N$9*COS(E499/2))</f>
        <v>0.6103597385212115</v>
      </c>
      <c r="G499" s="9">
        <f t="shared" si="83"/>
        <v>0.79212435235404699</v>
      </c>
      <c r="H499" s="9">
        <f t="shared" si="84"/>
        <v>1.8285633425752483</v>
      </c>
      <c r="I499" s="9">
        <f t="shared" si="79"/>
        <v>1.7534199914902076</v>
      </c>
      <c r="J499" s="9">
        <f t="shared" si="85"/>
        <v>100.46356522625362</v>
      </c>
      <c r="K499" s="9">
        <f t="shared" si="80"/>
        <v>8.41675052583752E-2</v>
      </c>
      <c r="L499" s="9">
        <f t="shared" si="86"/>
        <v>-6.7119891595638012E-2</v>
      </c>
      <c r="M499" s="9">
        <f t="shared" si="86"/>
        <v>-39.149896476212511</v>
      </c>
      <c r="N499" s="9">
        <f t="shared" si="81"/>
        <v>-1.8285633425752483</v>
      </c>
      <c r="O499" s="9">
        <f t="shared" si="87"/>
        <v>0.73557734621109194</v>
      </c>
      <c r="P499" s="9">
        <f t="shared" si="87"/>
        <v>-1.6874848722378024</v>
      </c>
      <c r="Q499" s="9">
        <f t="shared" si="87"/>
        <v>-28.584681448884602</v>
      </c>
    </row>
    <row r="500" spans="1:17" x14ac:dyDescent="0.35">
      <c r="A500" s="9">
        <v>497</v>
      </c>
      <c r="B500" s="9">
        <f t="shared" si="78"/>
        <v>5.2045718294470902</v>
      </c>
      <c r="C500" s="9">
        <f>'Graficas excel'!$N$3*(COS('Graficas excel'!$N$4*B500+'Graficas excel'!$N$5)+'Graficas excel'!$N$6)*COS(B500)+'Graficas excel'!$N$7</f>
        <v>16.306177293903215</v>
      </c>
      <c r="D500" s="11">
        <f>'Graficas excel'!$N$3*(COS('Graficas excel'!$N$4*B500+'Graficas excel'!$N$5)+'Graficas excel'!$N$6)*SIN(B500)+'Graficas excel'!$N$8</f>
        <v>18.334005404555395</v>
      </c>
      <c r="E500" s="9">
        <f t="shared" si="82"/>
        <v>1.6877423884697842</v>
      </c>
      <c r="F500" s="9">
        <f>C500/(2*'Graficas excel'!$N$9*COS(E500/2))</f>
        <v>0.61340605032192552</v>
      </c>
      <c r="G500" s="9">
        <f t="shared" si="83"/>
        <v>0.78976769839520244</v>
      </c>
      <c r="H500" s="9">
        <f t="shared" si="84"/>
        <v>1.8208603946185691</v>
      </c>
      <c r="I500" s="9">
        <f t="shared" si="79"/>
        <v>1.7543013915441765</v>
      </c>
      <c r="J500" s="9">
        <f t="shared" si="85"/>
        <v>100.51406572940864</v>
      </c>
      <c r="K500" s="9">
        <f t="shared" si="80"/>
        <v>8.3464627397219868E-2</v>
      </c>
      <c r="L500" s="9">
        <f t="shared" si="86"/>
        <v>-0.47709664879053854</v>
      </c>
      <c r="M500" s="9">
        <f t="shared" si="86"/>
        <v>-38.321348007599134</v>
      </c>
      <c r="N500" s="9">
        <f t="shared" si="81"/>
        <v>-1.8208603946185689</v>
      </c>
      <c r="O500" s="9">
        <f t="shared" si="87"/>
        <v>0.71790604595220464</v>
      </c>
      <c r="P500" s="9">
        <f t="shared" si="87"/>
        <v>-1.9868229563878701</v>
      </c>
      <c r="Q500" s="9">
        <f t="shared" si="87"/>
        <v>-25.756699550005052</v>
      </c>
    </row>
    <row r="501" spans="1:17" x14ac:dyDescent="0.35">
      <c r="A501" s="9">
        <v>498</v>
      </c>
      <c r="B501" s="9">
        <f t="shared" si="78"/>
        <v>5.2150438049590564</v>
      </c>
      <c r="C501" s="9">
        <f>'Graficas excel'!$N$3*(COS('Graficas excel'!$N$4*B501+'Graficas excel'!$N$5)+'Graficas excel'!$N$6)*COS(B501)+'Graficas excel'!$N$7</f>
        <v>16.299451515238523</v>
      </c>
      <c r="D501" s="11">
        <f>'Graficas excel'!$N$3*(COS('Graficas excel'!$N$4*B501+'Graficas excel'!$N$5)+'Graficas excel'!$N$6)*SIN(B501)+'Graficas excel'!$N$8</f>
        <v>18.498319974049839</v>
      </c>
      <c r="E501" s="9">
        <f t="shared" si="82"/>
        <v>1.6970083620713261</v>
      </c>
      <c r="F501" s="9">
        <f>C501/(2*'Graficas excel'!$N$9*COS(E501/2))</f>
        <v>0.61637040485000916</v>
      </c>
      <c r="G501" s="9">
        <f t="shared" si="83"/>
        <v>0.78745636325134605</v>
      </c>
      <c r="H501" s="9">
        <f t="shared" si="84"/>
        <v>1.8133425000854648</v>
      </c>
      <c r="I501" s="9">
        <f t="shared" si="79"/>
        <v>1.7551754310783956</v>
      </c>
      <c r="J501" s="9">
        <f t="shared" si="85"/>
        <v>100.56414450584697</v>
      </c>
      <c r="K501" s="9">
        <f t="shared" si="80"/>
        <v>7.8468482974244316E-2</v>
      </c>
      <c r="L501" s="9">
        <f t="shared" si="86"/>
        <v>-0.87839686671164285</v>
      </c>
      <c r="M501" s="9">
        <f t="shared" si="86"/>
        <v>-37.276746351179192</v>
      </c>
      <c r="N501" s="9">
        <f t="shared" si="81"/>
        <v>-1.813342500085465</v>
      </c>
      <c r="O501" s="9">
        <f t="shared" si="87"/>
        <v>0.69710008460629902</v>
      </c>
      <c r="P501" s="9">
        <f t="shared" si="87"/>
        <v>-2.2565464833445881</v>
      </c>
      <c r="Q501" s="9">
        <f t="shared" si="87"/>
        <v>-22.477815041213354</v>
      </c>
    </row>
    <row r="502" spans="1:17" x14ac:dyDescent="0.35">
      <c r="A502" s="9">
        <v>499</v>
      </c>
      <c r="B502" s="9">
        <f t="shared" si="78"/>
        <v>5.2255157804710217</v>
      </c>
      <c r="C502" s="9">
        <f>'Graficas excel'!$N$3*(COS('Graficas excel'!$N$4*B502+'Graficas excel'!$N$5)+'Graficas excel'!$N$6)*COS(B502)+'Graficas excel'!$N$7</f>
        <v>16.292081325955181</v>
      </c>
      <c r="D502" s="11">
        <f>'Graficas excel'!$N$3*(COS('Graficas excel'!$N$4*B502+'Graficas excel'!$N$5)+'Graficas excel'!$N$6)*SIN(B502)+'Graficas excel'!$N$8</f>
        <v>18.657496866989597</v>
      </c>
      <c r="E502" s="9">
        <f t="shared" si="82"/>
        <v>1.7059518171510475</v>
      </c>
      <c r="F502" s="9">
        <f>C502/(2*'Graficas excel'!$N$9*COS(E502/2))</f>
        <v>0.6192405142961741</v>
      </c>
      <c r="G502" s="9">
        <f t="shared" si="83"/>
        <v>0.78520136618208314</v>
      </c>
      <c r="H502" s="9">
        <f t="shared" si="84"/>
        <v>1.8060424850700787</v>
      </c>
      <c r="I502" s="9">
        <f t="shared" si="79"/>
        <v>1.755997151110563</v>
      </c>
      <c r="J502" s="9">
        <f t="shared" si="85"/>
        <v>100.61122559563152</v>
      </c>
      <c r="K502" s="9">
        <f t="shared" si="80"/>
        <v>6.9269932496252351E-2</v>
      </c>
      <c r="L502" s="9">
        <f t="shared" si="86"/>
        <v>-1.2687580416669584</v>
      </c>
      <c r="M502" s="9">
        <f t="shared" si="86"/>
        <v>-36.04685001947108</v>
      </c>
      <c r="N502" s="9">
        <f t="shared" si="81"/>
        <v>-1.8060424850700785</v>
      </c>
      <c r="O502" s="9">
        <f t="shared" si="87"/>
        <v>0.67346958509110155</v>
      </c>
      <c r="P502" s="9">
        <f t="shared" si="87"/>
        <v>-2.4919336120186748</v>
      </c>
      <c r="Q502" s="9">
        <f t="shared" si="87"/>
        <v>-18.754011664263381</v>
      </c>
    </row>
    <row r="503" spans="1:17" x14ac:dyDescent="0.35">
      <c r="A503" s="9">
        <v>500</v>
      </c>
      <c r="B503" s="9">
        <f t="shared" si="78"/>
        <v>5.2359877559829879</v>
      </c>
      <c r="C503" s="9">
        <f>'Graficas excel'!$N$3*(COS('Graficas excel'!$N$4*B503+'Graficas excel'!$N$5)+'Graficas excel'!$N$6)*COS(B503)+'Graficas excel'!$N$7</f>
        <v>16.284999999999997</v>
      </c>
      <c r="D503" s="11">
        <f>'Graficas excel'!$N$3*(COS('Graficas excel'!$N$4*B503+'Graficas excel'!$N$5)+'Graficas excel'!$N$6)*SIN(B503)+'Graficas excel'!$N$8</f>
        <v>18.810213097136231</v>
      </c>
      <c r="E503" s="9">
        <f t="shared" si="82"/>
        <v>1.714455160227808</v>
      </c>
      <c r="F503" s="9">
        <f>C503/(2*'Graficas excel'!$N$9*COS(E503/2))</f>
        <v>0.62200549724242549</v>
      </c>
      <c r="G503" s="9">
        <f t="shared" si="83"/>
        <v>0.78301287435150324</v>
      </c>
      <c r="H503" s="9">
        <f t="shared" si="84"/>
        <v>1.7989899280669506</v>
      </c>
      <c r="I503" s="9">
        <f t="shared" si="79"/>
        <v>1.7567225441473793</v>
      </c>
      <c r="J503" s="9">
        <f t="shared" si="85"/>
        <v>100.65278755512927</v>
      </c>
      <c r="K503" s="9">
        <f t="shared" si="80"/>
        <v>5.5983529353306055E-2</v>
      </c>
      <c r="L503" s="9">
        <f t="shared" si="86"/>
        <v>-1.6462397723543698</v>
      </c>
      <c r="M503" s="9">
        <f t="shared" si="86"/>
        <v>-34.651703074407351</v>
      </c>
      <c r="N503" s="9">
        <f t="shared" si="81"/>
        <v>-1.7989899280669506</v>
      </c>
      <c r="O503" s="9">
        <f t="shared" si="87"/>
        <v>0.64737411732859707</v>
      </c>
      <c r="P503" s="9">
        <f t="shared" si="87"/>
        <v>-2.6883251629179652</v>
      </c>
      <c r="Q503" s="9">
        <f t="shared" si="87"/>
        <v>-14.607472636605198</v>
      </c>
    </row>
    <row r="504" spans="1:17" x14ac:dyDescent="0.35">
      <c r="A504" s="9">
        <v>501</v>
      </c>
      <c r="B504" s="9">
        <f t="shared" si="78"/>
        <v>5.2464597314949541</v>
      </c>
      <c r="C504" s="9">
        <f>'Graficas excel'!$N$3*(COS('Graficas excel'!$N$4*B504+'Graficas excel'!$N$5)+'Graficas excel'!$N$6)*COS(B504)+'Graficas excel'!$N$7</f>
        <v>16.27916006098085</v>
      </c>
      <c r="D504" s="11">
        <f>'Graficas excel'!$N$3*(COS('Graficas excel'!$N$4*B504+'Graficas excel'!$N$5)+'Graficas excel'!$N$6)*SIN(B504)+'Graficas excel'!$N$8</f>
        <v>18.955243148343026</v>
      </c>
      <c r="E504" s="9">
        <f t="shared" si="82"/>
        <v>1.7224069624284761</v>
      </c>
      <c r="F504" s="9">
        <f>C504/(2*'Graficas excel'!$N$9*COS(E504/2))</f>
        <v>0.62465605291224013</v>
      </c>
      <c r="G504" s="9">
        <f t="shared" si="83"/>
        <v>0.78090000356005929</v>
      </c>
      <c r="H504" s="9">
        <f t="shared" si="84"/>
        <v>1.7922106421632049</v>
      </c>
      <c r="I504" s="9">
        <f t="shared" si="79"/>
        <v>1.7573088022958405</v>
      </c>
      <c r="J504" s="9">
        <f t="shared" si="85"/>
        <v>100.68637767274126</v>
      </c>
      <c r="K504" s="9">
        <f t="shared" si="80"/>
        <v>3.874414677038665E-2</v>
      </c>
      <c r="L504" s="9">
        <f t="shared" si="86"/>
        <v>-2.0091115583974797</v>
      </c>
      <c r="M504" s="9">
        <f t="shared" si="86"/>
        <v>-33.099908960968008</v>
      </c>
      <c r="N504" s="9">
        <f t="shared" si="81"/>
        <v>-1.7922106421632049</v>
      </c>
      <c r="O504" s="9">
        <f t="shared" si="87"/>
        <v>0.61922204205431819</v>
      </c>
      <c r="P504" s="9">
        <f t="shared" si="87"/>
        <v>-2.8412942586602079</v>
      </c>
      <c r="Q504" s="9">
        <f t="shared" si="87"/>
        <v>-10.077796937848223</v>
      </c>
    </row>
    <row r="505" spans="1:17" x14ac:dyDescent="0.35">
      <c r="A505" s="9">
        <v>502</v>
      </c>
      <c r="B505" s="9">
        <f t="shared" si="78"/>
        <v>5.2569317070069204</v>
      </c>
      <c r="C505" s="9">
        <f>'Graficas excel'!$N$3*(COS('Graficas excel'!$N$4*B505+'Graficas excel'!$N$5)+'Graficas excel'!$N$6)*COS(B505)+'Graficas excel'!$N$7</f>
        <v>16.275520687161372</v>
      </c>
      <c r="D505" s="11">
        <f>'Graficas excel'!$N$3*(COS('Graficas excel'!$N$4*B505+'Graficas excel'!$N$5)+'Graficas excel'!$N$6)*SIN(B505)+'Graficas excel'!$N$8</f>
        <v>19.091472493674285</v>
      </c>
      <c r="E505" s="9">
        <f t="shared" si="82"/>
        <v>1.7297028960017615</v>
      </c>
      <c r="F505" s="9">
        <f>C505/(2*'Graficas excel'!$N$9*COS(E505/2))</f>
        <v>0.62718462972185252</v>
      </c>
      <c r="G505" s="9">
        <f t="shared" si="83"/>
        <v>0.77887061842173932</v>
      </c>
      <c r="H505" s="9">
        <f t="shared" si="84"/>
        <v>1.7857261641023425</v>
      </c>
      <c r="I505" s="9">
        <f t="shared" si="79"/>
        <v>1.757714530052052</v>
      </c>
      <c r="J505" s="9">
        <f t="shared" si="85"/>
        <v>100.70962416080349</v>
      </c>
      <c r="K505" s="9">
        <f t="shared" si="80"/>
        <v>1.7704779730040445E-2</v>
      </c>
      <c r="L505" s="9">
        <f t="shared" si="86"/>
        <v>-2.3557329944850398</v>
      </c>
      <c r="M505" s="9">
        <f t="shared" si="86"/>
        <v>-31.388605532734704</v>
      </c>
      <c r="N505" s="9">
        <f t="shared" si="81"/>
        <v>-1.7857261641023425</v>
      </c>
      <c r="O505" s="9">
        <f t="shared" si="87"/>
        <v>0.58946807815533897</v>
      </c>
      <c r="P505" s="9">
        <f t="shared" si="87"/>
        <v>-2.9468287014079202</v>
      </c>
      <c r="Q505" s="9">
        <f t="shared" si="87"/>
        <v>-5.2224586310255061</v>
      </c>
    </row>
    <row r="506" spans="1:17" x14ac:dyDescent="0.35">
      <c r="A506" s="9">
        <v>503</v>
      </c>
      <c r="B506" s="9">
        <f t="shared" si="78"/>
        <v>5.2674036825188857</v>
      </c>
      <c r="C506" s="9">
        <f>'Graficas excel'!$N$3*(COS('Graficas excel'!$N$4*B506+'Graficas excel'!$N$5)+'Graficas excel'!$N$6)*COS(B506)+'Graficas excel'!$N$7</f>
        <v>16.275034777014874</v>
      </c>
      <c r="D506" s="11">
        <f>'Graficas excel'!$N$3*(COS('Graficas excel'!$N$4*B506+'Graficas excel'!$N$5)+'Graficas excel'!$N$6)*SIN(B506)+'Graficas excel'!$N$8</f>
        <v>19.217909642422065</v>
      </c>
      <c r="E506" s="9">
        <f t="shared" si="82"/>
        <v>1.7362465993208454</v>
      </c>
      <c r="F506" s="9">
        <f>C506/(2*'Graficas excel'!$N$9*COS(E506/2))</f>
        <v>0.62958558195914793</v>
      </c>
      <c r="G506" s="9">
        <f t="shared" si="83"/>
        <v>0.77693113915530576</v>
      </c>
      <c r="H506" s="9">
        <f t="shared" si="84"/>
        <v>1.7795532688228142</v>
      </c>
      <c r="I506" s="9">
        <f t="shared" si="79"/>
        <v>1.7578999340718298</v>
      </c>
      <c r="J506" s="9">
        <f t="shared" si="85"/>
        <v>100.72024702864151</v>
      </c>
      <c r="K506" s="9">
        <f t="shared" si="80"/>
        <v>-6.9643985009371703E-3</v>
      </c>
      <c r="L506" s="9">
        <f t="shared" si="86"/>
        <v>-2.6844337029785974</v>
      </c>
      <c r="M506" s="9">
        <f t="shared" si="86"/>
        <v>-29.504168703088482</v>
      </c>
      <c r="N506" s="9">
        <f t="shared" si="81"/>
        <v>-1.7795532688228142</v>
      </c>
      <c r="O506" s="9">
        <f t="shared" si="87"/>
        <v>0.55860896015623673</v>
      </c>
      <c r="P506" s="9">
        <f t="shared" si="87"/>
        <v>-3.0015181603042747</v>
      </c>
      <c r="Q506" s="9">
        <f t="shared" si="87"/>
        <v>-0.11645506482021727</v>
      </c>
    </row>
    <row r="507" spans="1:17" x14ac:dyDescent="0.35">
      <c r="A507" s="9">
        <v>504</v>
      </c>
      <c r="B507" s="9">
        <f t="shared" si="78"/>
        <v>5.2778756580308519</v>
      </c>
      <c r="C507" s="9">
        <f>'Graficas excel'!$N$3*(COS('Graficas excel'!$N$4*B507+'Graficas excel'!$N$5)+'Graficas excel'!$N$6)*COS(B507)+'Graficas excel'!$N$7</f>
        <v>16.278635847904649</v>
      </c>
      <c r="D507" s="11">
        <f>'Graficas excel'!$N$3*(COS('Graficas excel'!$N$4*B507+'Graficas excel'!$N$5)+'Graficas excel'!$N$6)*SIN(B507)+'Graficas excel'!$N$8</f>
        <v>19.333696579047732</v>
      </c>
      <c r="E507" s="9">
        <f t="shared" si="82"/>
        <v>1.7419504766512515</v>
      </c>
      <c r="F507" s="9">
        <f>C507/(2*'Graficas excel'!$N$9*COS(E507/2))</f>
        <v>0.63185530804101442</v>
      </c>
      <c r="G507" s="9">
        <f t="shared" si="83"/>
        <v>0.77508636273669185</v>
      </c>
      <c r="H507" s="9">
        <f t="shared" si="84"/>
        <v>1.7737035294712931</v>
      </c>
      <c r="I507" s="9">
        <f t="shared" si="79"/>
        <v>1.7578270030612724</v>
      </c>
      <c r="J507" s="9">
        <f t="shared" si="85"/>
        <v>100.71606838954095</v>
      </c>
      <c r="K507" s="9">
        <f t="shared" si="80"/>
        <v>-3.5075722502025189E-2</v>
      </c>
      <c r="L507" s="9">
        <f t="shared" si="86"/>
        <v>-2.9934006351382529</v>
      </c>
      <c r="M507" s="9">
        <f t="shared" si="86"/>
        <v>-27.423640900979219</v>
      </c>
      <c r="N507" s="9">
        <f t="shared" si="81"/>
        <v>-1.7737035294712933</v>
      </c>
      <c r="O507" s="9">
        <f t="shared" si="87"/>
        <v>0.5271771354828092</v>
      </c>
      <c r="P507" s="9">
        <f t="shared" si="87"/>
        <v>-3.0027376748913164</v>
      </c>
      <c r="Q507" s="9">
        <f t="shared" si="87"/>
        <v>5.1488767118095815</v>
      </c>
    </row>
    <row r="508" spans="1:17" x14ac:dyDescent="0.35">
      <c r="A508" s="9">
        <v>505</v>
      </c>
      <c r="B508" s="9">
        <f t="shared" si="78"/>
        <v>5.2883476335428181</v>
      </c>
      <c r="C508" s="9">
        <f>'Graficas excel'!$N$3*(COS('Graficas excel'!$N$4*B508+'Graficas excel'!$N$5)+'Graficas excel'!$N$6)*COS(B508)+'Graficas excel'!$N$7</f>
        <v>16.287224944894838</v>
      </c>
      <c r="D508" s="11">
        <f>'Graficas excel'!$N$3*(COS('Graficas excel'!$N$4*B508+'Graficas excel'!$N$5)+'Graficas excel'!$N$6)*SIN(B508)+'Graficas excel'!$N$8</f>
        <v>19.438117479179109</v>
      </c>
      <c r="E508" s="9">
        <f t="shared" si="82"/>
        <v>1.7467364384902844</v>
      </c>
      <c r="F508" s="9">
        <f>C508/(2*'Graficas excel'!$N$9*COS(E508/2))</f>
        <v>0.633992363686254</v>
      </c>
      <c r="G508" s="9">
        <f t="shared" si="83"/>
        <v>0.77333930637690773</v>
      </c>
      <c r="H508" s="9">
        <f t="shared" si="84"/>
        <v>1.7681829434180492</v>
      </c>
      <c r="I508" s="9">
        <f t="shared" si="79"/>
        <v>1.7574596909541667</v>
      </c>
      <c r="J508" s="9">
        <f t="shared" si="85"/>
        <v>100.69502295603974</v>
      </c>
      <c r="K508" s="9">
        <f t="shared" si="80"/>
        <v>-6.6422540650696374E-2</v>
      </c>
      <c r="L508" s="9">
        <f t="shared" si="86"/>
        <v>-3.2805803311022559</v>
      </c>
      <c r="M508" s="9">
        <f t="shared" si="86"/>
        <v>-25.116845749492022</v>
      </c>
      <c r="N508" s="9">
        <f t="shared" si="81"/>
        <v>-1.7681829434180489</v>
      </c>
      <c r="O508" s="9">
        <f t="shared" si="87"/>
        <v>0.49573254008248968</v>
      </c>
      <c r="P508" s="9">
        <f t="shared" si="87"/>
        <v>-2.9488187640511145</v>
      </c>
      <c r="Q508" s="9">
        <f t="shared" si="87"/>
        <v>10.467860173152999</v>
      </c>
    </row>
    <row r="509" spans="1:17" x14ac:dyDescent="0.35">
      <c r="A509" s="9">
        <v>506</v>
      </c>
      <c r="B509" s="9">
        <f t="shared" si="78"/>
        <v>5.2988196090547843</v>
      </c>
      <c r="C509" s="9">
        <f>'Graficas excel'!$N$3*(COS('Graficas excel'!$N$4*B509+'Graficas excel'!$N$5)+'Graficas excel'!$N$6)*COS(B509)+'Graficas excel'!$N$7</f>
        <v>16.301657738757186</v>
      </c>
      <c r="D509" s="11">
        <f>'Graficas excel'!$N$3*(COS('Graficas excel'!$N$4*B509+'Graficas excel'!$N$5)+'Graficas excel'!$N$6)*SIN(B509)+'Graficas excel'!$N$8</f>
        <v>19.530605610212408</v>
      </c>
      <c r="E509" s="9">
        <f t="shared" si="82"/>
        <v>1.7505365870722396</v>
      </c>
      <c r="F509" s="9">
        <f>C509/(2*'Graficas excel'!$N$9*COS(E509/2))</f>
        <v>0.63599754349625959</v>
      </c>
      <c r="G509" s="9">
        <f t="shared" si="83"/>
        <v>0.77169108111129769</v>
      </c>
      <c r="H509" s="9">
        <f t="shared" si="84"/>
        <v>1.7629916443978202</v>
      </c>
      <c r="I509" s="9">
        <f t="shared" si="79"/>
        <v>1.75676411573503</v>
      </c>
      <c r="J509" s="9">
        <f t="shared" si="85"/>
        <v>100.65516943164931</v>
      </c>
      <c r="K509" s="9">
        <f t="shared" si="80"/>
        <v>-0.10077669754303643</v>
      </c>
      <c r="L509" s="9">
        <f t="shared" si="86"/>
        <v>-3.543603324728763</v>
      </c>
      <c r="M509" s="9">
        <f t="shared" si="86"/>
        <v>-22.549113208396196</v>
      </c>
      <c r="N509" s="9">
        <f t="shared" si="81"/>
        <v>-1.7629916443978204</v>
      </c>
      <c r="O509" s="9">
        <f t="shared" si="87"/>
        <v>0.46485258219612063</v>
      </c>
      <c r="P509" s="9">
        <f t="shared" si="87"/>
        <v>-2.8391995886551724</v>
      </c>
      <c r="Q509" s="9">
        <f t="shared" si="87"/>
        <v>15.7232441075982</v>
      </c>
    </row>
    <row r="510" spans="1:17" x14ac:dyDescent="0.35">
      <c r="A510" s="9">
        <v>507</v>
      </c>
      <c r="B510" s="9">
        <f t="shared" si="78"/>
        <v>5.3092915845667497</v>
      </c>
      <c r="C510" s="9">
        <f>'Graficas excel'!$N$3*(COS('Graficas excel'!$N$4*B510+'Graficas excel'!$N$5)+'Graficas excel'!$N$6)*COS(B510)+'Graficas excel'!$N$7</f>
        <v>16.32273199187766</v>
      </c>
      <c r="D510" s="11">
        <f>'Graficas excel'!$N$3*(COS('Graficas excel'!$N$4*B510+'Graficas excel'!$N$5)+'Graficas excel'!$N$6)*SIN(B510)+'Graficas excel'!$N$8</f>
        <v>19.610748347506533</v>
      </c>
      <c r="E510" s="9">
        <f t="shared" si="82"/>
        <v>1.7532938497119765</v>
      </c>
      <c r="F510" s="9">
        <f>C510/(2*'Graficas excel'!$N$9*COS(E510/2))</f>
        <v>0.63787392486088934</v>
      </c>
      <c r="G510" s="9">
        <f t="shared" si="83"/>
        <v>0.77014080269945728</v>
      </c>
      <c r="H510" s="9">
        <f t="shared" si="84"/>
        <v>1.7581237195403887</v>
      </c>
      <c r="I510" s="9">
        <f t="shared" si="79"/>
        <v>1.7557087846261825</v>
      </c>
      <c r="J510" s="9">
        <f t="shared" si="85"/>
        <v>100.5947034131235</v>
      </c>
      <c r="K510" s="9">
        <f t="shared" si="80"/>
        <v>-0.13788522478371726</v>
      </c>
      <c r="L510" s="9">
        <f t="shared" si="86"/>
        <v>-3.7797370860636366</v>
      </c>
      <c r="M510" s="9">
        <f t="shared" si="86"/>
        <v>-19.684501453201158</v>
      </c>
      <c r="N510" s="9">
        <f t="shared" si="81"/>
        <v>-1.7581237195403885</v>
      </c>
      <c r="O510" s="9">
        <f t="shared" si="87"/>
        <v>0.43512055363013979</v>
      </c>
      <c r="P510" s="9">
        <f t="shared" si="87"/>
        <v>-2.6745461613917407</v>
      </c>
      <c r="Q510" s="9">
        <f t="shared" si="87"/>
        <v>20.789643952363797</v>
      </c>
    </row>
    <row r="511" spans="1:17" x14ac:dyDescent="0.35">
      <c r="A511" s="9">
        <v>508</v>
      </c>
      <c r="B511" s="9">
        <f t="shared" si="78"/>
        <v>5.3197635600787159</v>
      </c>
      <c r="C511" s="9">
        <f>'Graficas excel'!$N$3*(COS('Graficas excel'!$N$4*B511+'Graficas excel'!$N$5)+'Graficas excel'!$N$6)*COS(B511)+'Graficas excel'!$N$7</f>
        <v>16.351175567968685</v>
      </c>
      <c r="D511" s="11">
        <f>'Graficas excel'!$N$3*(COS('Graficas excel'!$N$4*B511+'Graficas excel'!$N$5)+'Graficas excel'!$N$6)*SIN(B511)+'Graficas excel'!$N$8</f>
        <v>19.678290261311503</v>
      </c>
      <c r="E511" s="9">
        <f t="shared" si="82"/>
        <v>1.7549625600995504</v>
      </c>
      <c r="F511" s="9">
        <f>C511/(2*'Graficas excel'!$N$9*COS(E511/2))</f>
        <v>0.63962686879879582</v>
      </c>
      <c r="G511" s="9">
        <f t="shared" si="83"/>
        <v>0.76868554605290196</v>
      </c>
      <c r="H511" s="9">
        <f t="shared" si="84"/>
        <v>1.7535671477580204</v>
      </c>
      <c r="I511" s="9">
        <f t="shared" si="79"/>
        <v>1.7542648539287855</v>
      </c>
      <c r="J511" s="9">
        <f t="shared" si="85"/>
        <v>100.51197227825327</v>
      </c>
      <c r="K511" s="9">
        <f t="shared" si="80"/>
        <v>-0.1774665389906453</v>
      </c>
      <c r="L511" s="9">
        <f t="shared" si="86"/>
        <v>-3.9858727032468177</v>
      </c>
      <c r="M511" s="9">
        <f t="shared" si="86"/>
        <v>-16.48936508486921</v>
      </c>
      <c r="N511" s="9">
        <f t="shared" si="81"/>
        <v>-1.7535671477580206</v>
      </c>
      <c r="O511" s="9">
        <f t="shared" si="87"/>
        <v>0.40711277172242288</v>
      </c>
      <c r="P511" s="9">
        <f t="shared" si="87"/>
        <v>-2.4568375190200955</v>
      </c>
      <c r="Q511" s="9">
        <f t="shared" si="87"/>
        <v>25.537539340764898</v>
      </c>
    </row>
    <row r="512" spans="1:17" x14ac:dyDescent="0.35">
      <c r="A512" s="9">
        <v>509</v>
      </c>
      <c r="B512" s="9">
        <f t="shared" si="78"/>
        <v>5.3302355355906821</v>
      </c>
      <c r="C512" s="9">
        <f>'Graficas excel'!$N$3*(COS('Graficas excel'!$N$4*B512+'Graficas excel'!$N$5)+'Graficas excel'!$N$6)*COS(B512)+'Graficas excel'!$N$7</f>
        <v>16.387635156276236</v>
      </c>
      <c r="D512" s="11">
        <f>'Graficas excel'!$N$3*(COS('Graficas excel'!$N$4*B512+'Graficas excel'!$N$5)+'Graficas excel'!$N$6)*SIN(B512)+'Graficas excel'!$N$8</f>
        <v>19.733134254129524</v>
      </c>
      <c r="E512" s="9">
        <f t="shared" si="82"/>
        <v>1.7555089845746294</v>
      </c>
      <c r="F512" s="9">
        <f>C512/(2*'Graficas excel'!$N$9*COS(E512/2))</f>
        <v>0.64126397329157703</v>
      </c>
      <c r="G512" s="9">
        <f t="shared" si="83"/>
        <v>0.76732034806741545</v>
      </c>
      <c r="H512" s="9">
        <f t="shared" si="84"/>
        <v>1.7493038727819348</v>
      </c>
      <c r="I512" s="9">
        <f t="shared" si="79"/>
        <v>1.7524064286782821</v>
      </c>
      <c r="J512" s="9">
        <f t="shared" si="85"/>
        <v>100.40549235485888</v>
      </c>
      <c r="K512" s="9">
        <f t="shared" si="80"/>
        <v>-0.2192065003328596</v>
      </c>
      <c r="L512" s="9">
        <f t="shared" si="86"/>
        <v>-4.1585489306234349</v>
      </c>
      <c r="M512" s="9">
        <f t="shared" si="86"/>
        <v>-12.936085835075522</v>
      </c>
      <c r="N512" s="9">
        <f t="shared" si="81"/>
        <v>-1.7493038727819348</v>
      </c>
      <c r="O512" s="9">
        <f t="shared" si="87"/>
        <v>0.3813848293863652</v>
      </c>
      <c r="P512" s="9">
        <f t="shared" si="87"/>
        <v>-2.1894090324077378</v>
      </c>
      <c r="Q512" s="9">
        <f t="shared" si="87"/>
        <v>29.837679622359556</v>
      </c>
    </row>
    <row r="513" spans="1:17" x14ac:dyDescent="0.35">
      <c r="A513" s="9">
        <v>510</v>
      </c>
      <c r="B513" s="9">
        <f t="shared" si="78"/>
        <v>5.3407075111026483</v>
      </c>
      <c r="C513" s="9">
        <f>'Graficas excel'!$N$3*(COS('Graficas excel'!$N$4*B513+'Graficas excel'!$N$5)+'Graficas excel'!$N$6)*COS(B513)+'Graficas excel'!$N$7</f>
        <v>16.432665873388043</v>
      </c>
      <c r="D513" s="11">
        <f>'Graficas excel'!$N$3*(COS('Graficas excel'!$N$4*B513+'Graficas excel'!$N$5)+'Graficas excel'!$N$6)*SIN(B513)+'Graficas excel'!$N$8</f>
        <v>19.775340752850305</v>
      </c>
      <c r="E513" s="9">
        <f t="shared" si="82"/>
        <v>1.7549117869614999</v>
      </c>
      <c r="F513" s="9">
        <f>C513/(2*'Graficas excel'!$N$9*COS(E513/2))</f>
        <v>0.64279497586601941</v>
      </c>
      <c r="G513" s="9">
        <f t="shared" si="83"/>
        <v>0.76603826210014048</v>
      </c>
      <c r="H513" s="9">
        <f t="shared" si="84"/>
        <v>1.7453100201879657</v>
      </c>
      <c r="I513" s="9">
        <f t="shared" si="79"/>
        <v>1.7501109035747326</v>
      </c>
      <c r="J513" s="9">
        <f t="shared" si="85"/>
        <v>100.27396845465915</v>
      </c>
      <c r="K513" s="9">
        <f t="shared" si="80"/>
        <v>-0.26275472289966051</v>
      </c>
      <c r="L513" s="9">
        <f t="shared" si="86"/>
        <v>-4.2940153047090357</v>
      </c>
      <c r="M513" s="9">
        <f t="shared" si="86"/>
        <v>-9.0067547410132693</v>
      </c>
      <c r="N513" s="9">
        <f t="shared" si="81"/>
        <v>-1.7453100201879654</v>
      </c>
      <c r="O513" s="9">
        <f t="shared" si="87"/>
        <v>0.35845739161331425</v>
      </c>
      <c r="P513" s="9">
        <f t="shared" si="87"/>
        <v>-1.8769495820685023</v>
      </c>
      <c r="Q513" s="9">
        <f t="shared" si="87"/>
        <v>33.565727801412805</v>
      </c>
    </row>
    <row r="514" spans="1:17" x14ac:dyDescent="0.35">
      <c r="A514" s="9">
        <v>511</v>
      </c>
      <c r="B514" s="9">
        <f t="shared" si="78"/>
        <v>5.3511794866146136</v>
      </c>
      <c r="C514" s="9">
        <f>'Graficas excel'!$N$3*(COS('Graficas excel'!$N$4*B514+'Graficas excel'!$N$5)+'Graficas excel'!$N$6)*COS(B514)+'Graficas excel'!$N$7</f>
        <v>16.486721895882877</v>
      </c>
      <c r="D514" s="11">
        <f>'Graficas excel'!$N$3*(COS('Graficas excel'!$N$4*B514+'Graficas excel'!$N$5)+'Graficas excel'!$N$6)*SIN(B514)+'Graficas excel'!$N$8</f>
        <v>19.805124984415148</v>
      </c>
      <c r="E514" s="9">
        <f t="shared" si="82"/>
        <v>1.7531624219408404</v>
      </c>
      <c r="F514" s="9">
        <f>C514/(2*'Graficas excel'!$N$9*COS(E514/2))</f>
        <v>0.6442316035986636</v>
      </c>
      <c r="G514" s="9">
        <f t="shared" si="83"/>
        <v>0.76483046547891542</v>
      </c>
      <c r="H514" s="9">
        <f t="shared" si="84"/>
        <v>1.7415562631609076</v>
      </c>
      <c r="I514" s="9">
        <f t="shared" si="79"/>
        <v>1.747359342550874</v>
      </c>
      <c r="J514" s="9">
        <f t="shared" si="85"/>
        <v>100.11631562091937</v>
      </c>
      <c r="K514" s="9">
        <f t="shared" si="80"/>
        <v>-0.30772154601858065</v>
      </c>
      <c r="L514" s="9">
        <f t="shared" si="86"/>
        <v>-4.3883338197992101</v>
      </c>
      <c r="M514" s="9">
        <f t="shared" si="86"/>
        <v>-4.6965766006421648</v>
      </c>
      <c r="N514" s="9">
        <f t="shared" si="81"/>
        <v>-1.7415562631609076</v>
      </c>
      <c r="O514" s="9">
        <f t="shared" si="87"/>
        <v>0.33880202155269812</v>
      </c>
      <c r="P514" s="9">
        <f t="shared" si="87"/>
        <v>-1.5254501024907918</v>
      </c>
      <c r="Q514" s="9">
        <f t="shared" si="87"/>
        <v>36.606958986448113</v>
      </c>
    </row>
    <row r="515" spans="1:17" x14ac:dyDescent="0.35">
      <c r="A515" s="9">
        <v>512</v>
      </c>
      <c r="B515" s="9">
        <f t="shared" ref="B515:B578" si="88">A515*$B$1</f>
        <v>5.3616514621265798</v>
      </c>
      <c r="C515" s="9">
        <f>'Graficas excel'!$N$3*(COS('Graficas excel'!$N$4*B515+'Graficas excel'!$N$5)+'Graficas excel'!$N$6)*COS(B515)+'Graficas excel'!$N$7</f>
        <v>16.550148265027048</v>
      </c>
      <c r="D515" s="11">
        <f>'Graficas excel'!$N$3*(COS('Graficas excel'!$N$4*B515+'Graficas excel'!$N$5)+'Graficas excel'!$N$6)*SIN(B515)+'Graficas excel'!$N$8</f>
        <v>19.822852387636338</v>
      </c>
      <c r="E515" s="9">
        <f t="shared" si="82"/>
        <v>1.750265443425123</v>
      </c>
      <c r="F515" s="9">
        <f>C515/(2*'Graficas excel'!$N$9*COS(E515/2))</f>
        <v>0.64558737033437108</v>
      </c>
      <c r="G515" s="9">
        <f t="shared" si="83"/>
        <v>0.76368641945811211</v>
      </c>
      <c r="H515" s="9">
        <f t="shared" si="84"/>
        <v>1.7380083366878032</v>
      </c>
      <c r="I515" s="9">
        <f t="shared" ref="I515:I578" si="89">(E515+H515)/2</f>
        <v>1.7441368900564631</v>
      </c>
      <c r="J515" s="9">
        <f t="shared" si="85"/>
        <v>99.931682693308218</v>
      </c>
      <c r="K515" s="9">
        <f t="shared" ref="K515:K578" si="90">(I516-I515)/$B$1</f>
        <v>-0.35367607031785009</v>
      </c>
      <c r="L515" s="9">
        <f t="shared" si="86"/>
        <v>-4.4375162549512073</v>
      </c>
      <c r="M515" s="9">
        <f t="shared" si="86"/>
        <v>-1.6761211421400263E-2</v>
      </c>
      <c r="N515" s="9">
        <f t="shared" ref="N515:N578" si="91">E515-2*I515</f>
        <v>-1.7380083366878032</v>
      </c>
      <c r="O515" s="9">
        <f t="shared" si="87"/>
        <v>0.32282754543468856</v>
      </c>
      <c r="P515" s="9">
        <f t="shared" si="87"/>
        <v>-1.1421029244171643</v>
      </c>
      <c r="Q515" s="9">
        <f t="shared" si="87"/>
        <v>38.860821697110218</v>
      </c>
    </row>
    <row r="516" spans="1:17" x14ac:dyDescent="0.35">
      <c r="A516" s="9">
        <v>513</v>
      </c>
      <c r="B516" s="9">
        <f t="shared" si="88"/>
        <v>5.3721234376385461</v>
      </c>
      <c r="C516" s="9">
        <f>'Graficas excel'!$N$3*(COS('Graficas excel'!$N$4*B516+'Graficas excel'!$N$5)+'Graficas excel'!$N$6)*COS(B516)+'Graficas excel'!$N$7</f>
        <v>16.623173990667233</v>
      </c>
      <c r="D516" s="11">
        <f>'Graficas excel'!$N$3*(COS('Graficas excel'!$N$4*B516+'Graficas excel'!$N$5)+'Graficas excel'!$N$6)*SIN(B516)+'Graficas excel'!$N$8</f>
        <v>19.829032236826102</v>
      </c>
      <c r="E516" s="9">
        <f t="shared" ref="E516:E579" si="92">ATAN2(C516,D516)*2</f>
        <v>1.7462387112804294</v>
      </c>
      <c r="F516" s="9">
        <f>C516/(2*'Graficas excel'!$N$9*COS(E516/2))</f>
        <v>0.64687732268814135</v>
      </c>
      <c r="G516" s="9">
        <f t="shared" ref="G516:G579" si="93">(1-F516^2)^(1/2)</f>
        <v>0.76259407904324972</v>
      </c>
      <c r="H516" s="9">
        <f t="shared" ref="H516:H579" si="94">ATAN2(F516,G516)*2</f>
        <v>1.734627694537423</v>
      </c>
      <c r="I516" s="9">
        <f t="shared" si="89"/>
        <v>1.7404332029089262</v>
      </c>
      <c r="J516" s="9">
        <f t="shared" ref="J516:J579" si="95">DEGREES(I516)</f>
        <v>99.719477051117508</v>
      </c>
      <c r="K516" s="9">
        <f t="shared" si="90"/>
        <v>-0.4001456318736501</v>
      </c>
      <c r="L516" s="9">
        <f t="shared" ref="L516:M579" si="96">(K517-K516)/$B$1</f>
        <v>-4.4376917779467631</v>
      </c>
      <c r="M516" s="9">
        <f t="shared" si="96"/>
        <v>5.0033250341355657</v>
      </c>
      <c r="N516" s="9">
        <f t="shared" si="91"/>
        <v>-1.734627694537423</v>
      </c>
      <c r="O516" s="9">
        <f t="shared" ref="O516:Q579" si="97">(N517-N516)/$B$1</f>
        <v>0.31086747157804728</v>
      </c>
      <c r="P516" s="9">
        <f t="shared" si="97"/>
        <v>-0.73515335123015002</v>
      </c>
      <c r="Q516" s="9">
        <f t="shared" si="97"/>
        <v>40.245170061868876</v>
      </c>
    </row>
    <row r="517" spans="1:17" x14ac:dyDescent="0.35">
      <c r="A517" s="9">
        <v>514</v>
      </c>
      <c r="B517" s="9">
        <f t="shared" si="88"/>
        <v>5.3825954131505114</v>
      </c>
      <c r="C517" s="9">
        <f>'Graficas excel'!$N$3*(COS('Graficas excel'!$N$4*B517+'Graficas excel'!$N$5)+'Graficas excel'!$N$6)*COS(B517)+'Graficas excel'!$N$7</f>
        <v>16.705906565562525</v>
      </c>
      <c r="D517" s="11">
        <f>'Graficas excel'!$N$3*(COS('Graficas excel'!$N$4*B517+'Graficas excel'!$N$5)+'Graficas excel'!$N$6)*SIN(B517)+'Graficas excel'!$N$8</f>
        <v>19.82430957478277</v>
      </c>
      <c r="E517" s="9">
        <f t="shared" si="92"/>
        <v>1.7411134773138595</v>
      </c>
      <c r="F517" s="9">
        <f>C517/(2*'Graficas excel'!$N$9*COS(E517/2))</f>
        <v>0.64811773828821451</v>
      </c>
      <c r="G517" s="9">
        <f t="shared" si="93"/>
        <v>0.7615401481971712</v>
      </c>
      <c r="H517" s="9">
        <f t="shared" si="94"/>
        <v>1.731372297987591</v>
      </c>
      <c r="I517" s="9">
        <f t="shared" si="89"/>
        <v>1.7362428876507252</v>
      </c>
      <c r="J517" s="9">
        <f t="shared" si="95"/>
        <v>99.479389671993317</v>
      </c>
      <c r="K517" s="9">
        <f t="shared" si="90"/>
        <v>-0.44661703150196136</v>
      </c>
      <c r="L517" s="9">
        <f t="shared" si="96"/>
        <v>-4.3852970807108891</v>
      </c>
      <c r="M517" s="9">
        <f t="shared" si="96"/>
        <v>10.314947363272198</v>
      </c>
      <c r="N517" s="9">
        <f t="shared" si="91"/>
        <v>-1.731372297987591</v>
      </c>
      <c r="O517" s="9">
        <f t="shared" si="97"/>
        <v>0.30316896368642543</v>
      </c>
      <c r="P517" s="9">
        <f t="shared" si="97"/>
        <v>-0.31370691586735294</v>
      </c>
      <c r="Q517" s="9">
        <f t="shared" si="97"/>
        <v>40.699980750823123</v>
      </c>
    </row>
    <row r="518" spans="1:17" x14ac:dyDescent="0.35">
      <c r="A518" s="9">
        <v>515</v>
      </c>
      <c r="B518" s="9">
        <f t="shared" si="88"/>
        <v>5.3930673886624776</v>
      </c>
      <c r="C518" s="9">
        <f>'Graficas excel'!$N$3*(COS('Graficas excel'!$N$4*B518+'Graficas excel'!$N$5)+'Graficas excel'!$N$6)*COS(B518)+'Graficas excel'!$N$7</f>
        <v>16.798327983841478</v>
      </c>
      <c r="D518" s="11">
        <f>'Graficas excel'!$N$3*(COS('Graficas excel'!$N$4*B518+'Graficas excel'!$N$5)+'Graficas excel'!$N$6)*SIN(B518)+'Graficas excel'!$N$8</f>
        <v>19.809455573166634</v>
      </c>
      <c r="E518" s="9">
        <f t="shared" si="92"/>
        <v>1.7349343300433409</v>
      </c>
      <c r="F518" s="9">
        <f>C518/(2*'Graficas excel'!$N$9*COS(E518/2))</f>
        <v>0.64932578165643018</v>
      </c>
      <c r="G518" s="9">
        <f t="shared" si="93"/>
        <v>0.76051037420686507</v>
      </c>
      <c r="H518" s="9">
        <f t="shared" si="94"/>
        <v>1.7281975200238786</v>
      </c>
      <c r="I518" s="9">
        <f t="shared" si="89"/>
        <v>1.7315659250336097</v>
      </c>
      <c r="J518" s="9">
        <f t="shared" si="95"/>
        <v>99.211419453092134</v>
      </c>
      <c r="K518" s="9">
        <f t="shared" si="90"/>
        <v>-0.49253975514386167</v>
      </c>
      <c r="L518" s="9">
        <f t="shared" si="96"/>
        <v>-4.2772792045154846</v>
      </c>
      <c r="M518" s="9">
        <f t="shared" si="96"/>
        <v>15.849885596508834</v>
      </c>
      <c r="N518" s="9">
        <f t="shared" si="91"/>
        <v>-1.7281975200238786</v>
      </c>
      <c r="O518" s="9">
        <f t="shared" si="97"/>
        <v>0.29988383254552814</v>
      </c>
      <c r="P518" s="9">
        <f t="shared" si="97"/>
        <v>0.11250228589275338</v>
      </c>
      <c r="Q518" s="9">
        <f t="shared" si="97"/>
        <v>40.190380784813257</v>
      </c>
    </row>
    <row r="519" spans="1:17" x14ac:dyDescent="0.35">
      <c r="A519" s="9">
        <v>516</v>
      </c>
      <c r="B519" s="9">
        <f t="shared" si="88"/>
        <v>5.4035393641744438</v>
      </c>
      <c r="C519" s="9">
        <f>'Graficas excel'!$N$3*(COS('Graficas excel'!$N$4*B519+'Graficas excel'!$N$5)+'Graficas excel'!$N$6)*COS(B519)+'Graficas excel'!$N$7</f>
        <v>16.900292338285126</v>
      </c>
      <c r="D519" s="11">
        <f>'Graficas excel'!$N$3*(COS('Graficas excel'!$N$4*B519+'Graficas excel'!$N$5)+'Graficas excel'!$N$6)*SIN(B519)+'Graficas excel'!$N$8</f>
        <v>19.785356457119725</v>
      </c>
      <c r="E519" s="9">
        <f t="shared" si="92"/>
        <v>1.7277589776851197</v>
      </c>
      <c r="F519" s="9">
        <f>C519/(2*'Graficas excel'!$N$9*COS(E519/2))</f>
        <v>0.65051912503341702</v>
      </c>
      <c r="G519" s="9">
        <f t="shared" si="93"/>
        <v>0.75948987351100183</v>
      </c>
      <c r="H519" s="9">
        <f t="shared" si="94"/>
        <v>1.7250571438730271</v>
      </c>
      <c r="I519" s="9">
        <f t="shared" si="89"/>
        <v>1.7264080607790735</v>
      </c>
      <c r="J519" s="9">
        <f t="shared" si="95"/>
        <v>98.915895600005825</v>
      </c>
      <c r="K519" s="9">
        <f t="shared" si="90"/>
        <v>-0.53733131823138913</v>
      </c>
      <c r="L519" s="9">
        <f t="shared" si="96"/>
        <v>-4.1112995906813818</v>
      </c>
      <c r="M519" s="9">
        <f t="shared" si="96"/>
        <v>21.521502845050442</v>
      </c>
      <c r="N519" s="9">
        <f t="shared" si="91"/>
        <v>-1.7250571438730273</v>
      </c>
      <c r="O519" s="9">
        <f t="shared" si="97"/>
        <v>0.30106195372843725</v>
      </c>
      <c r="P519" s="9">
        <f t="shared" si="97"/>
        <v>0.53337496928790573</v>
      </c>
      <c r="Q519" s="9">
        <f t="shared" si="97"/>
        <v>38.708831866669179</v>
      </c>
    </row>
    <row r="520" spans="1:17" x14ac:dyDescent="0.35">
      <c r="A520" s="9">
        <v>517</v>
      </c>
      <c r="B520" s="9">
        <f t="shared" si="88"/>
        <v>5.41401133968641</v>
      </c>
      <c r="C520" s="9">
        <f>'Graficas excel'!$N$3*(COS('Graficas excel'!$N$4*B520+'Graficas excel'!$N$5)+'Graficas excel'!$N$6)*COS(B520)+'Graficas excel'!$N$7</f>
        <v>17.011525050967716</v>
      </c>
      <c r="D520" s="11">
        <f>'Graficas excel'!$N$3*(COS('Graficas excel'!$N$4*B520+'Graficas excel'!$N$5)+'Graficas excel'!$N$6)*SIN(B520)+'Graficas excel'!$N$8</f>
        <v>19.753001147911139</v>
      </c>
      <c r="E520" s="9">
        <f t="shared" si="92"/>
        <v>1.7196578502794855</v>
      </c>
      <c r="F520" s="9">
        <f>C520/(2*'Graficas excel'!$N$9*COS(E520/2))</f>
        <v>0.65171554325347758</v>
      </c>
      <c r="G520" s="9">
        <f t="shared" si="93"/>
        <v>0.7584634801240101</v>
      </c>
      <c r="H520" s="9">
        <f t="shared" si="94"/>
        <v>1.7219044304659987</v>
      </c>
      <c r="I520" s="9">
        <f t="shared" si="89"/>
        <v>1.720781140372742</v>
      </c>
      <c r="J520" s="9">
        <f t="shared" si="95"/>
        <v>98.593496809066991</v>
      </c>
      <c r="K520" s="9">
        <f t="shared" si="90"/>
        <v>-0.5803847468673603</v>
      </c>
      <c r="L520" s="9">
        <f t="shared" si="96"/>
        <v>-3.8859269399073075</v>
      </c>
      <c r="M520" s="9">
        <f t="shared" si="96"/>
        <v>27.227011284727922</v>
      </c>
      <c r="N520" s="9">
        <f t="shared" si="91"/>
        <v>-1.7219044304659985</v>
      </c>
      <c r="O520" s="9">
        <f t="shared" si="97"/>
        <v>0.3066474433455158</v>
      </c>
      <c r="P520" s="9">
        <f t="shared" si="97"/>
        <v>0.93873290869247361</v>
      </c>
      <c r="Q520" s="9">
        <f t="shared" si="97"/>
        <v>36.276343174163813</v>
      </c>
    </row>
    <row r="521" spans="1:17" x14ac:dyDescent="0.35">
      <c r="A521" s="9">
        <v>518</v>
      </c>
      <c r="B521" s="9">
        <f t="shared" si="88"/>
        <v>5.4244833151983753</v>
      </c>
      <c r="C521" s="9">
        <f>'Graficas excel'!$N$3*(COS('Graficas excel'!$N$4*B521+'Graficas excel'!$N$5)+'Graficas excel'!$N$6)*COS(B521)+'Graficas excel'!$N$7</f>
        <v>17.131623770693064</v>
      </c>
      <c r="D521" s="11">
        <f>'Graficas excel'!$N$3*(COS('Graficas excel'!$N$4*B521+'Graficas excel'!$N$5)+'Graficas excel'!$N$6)*SIN(B521)+'Graficas excel'!$N$8</f>
        <v>19.713467792216601</v>
      </c>
      <c r="E521" s="9">
        <f t="shared" si="92"/>
        <v>1.7107135050835796</v>
      </c>
      <c r="F521" s="9">
        <f>C521/(2*'Graficas excel'!$N$9*COS(E521/2))</f>
        <v>0.65293249335944803</v>
      </c>
      <c r="G521" s="9">
        <f t="shared" si="93"/>
        <v>0.7574161069817662</v>
      </c>
      <c r="H521" s="9">
        <f t="shared" si="94"/>
        <v>1.7186932259484773</v>
      </c>
      <c r="I521" s="9">
        <f t="shared" si="89"/>
        <v>1.7147033655160284</v>
      </c>
      <c r="J521" s="9">
        <f t="shared" si="95"/>
        <v>98.245265960946568</v>
      </c>
      <c r="K521" s="9">
        <f t="shared" si="90"/>
        <v>-0.62107807862335851</v>
      </c>
      <c r="L521" s="9">
        <f t="shared" si="96"/>
        <v>-3.6008063444696154</v>
      </c>
      <c r="M521" s="9">
        <f t="shared" si="96"/>
        <v>32.85085548162926</v>
      </c>
      <c r="N521" s="9">
        <f t="shared" si="91"/>
        <v>-1.7186932259484773</v>
      </c>
      <c r="O521" s="9">
        <f t="shared" si="97"/>
        <v>0.31647783137761998</v>
      </c>
      <c r="P521" s="9">
        <f t="shared" si="97"/>
        <v>1.3186178860759912</v>
      </c>
      <c r="Q521" s="9">
        <f t="shared" si="97"/>
        <v>32.942619722494534</v>
      </c>
    </row>
    <row r="522" spans="1:17" x14ac:dyDescent="0.35">
      <c r="A522" s="9">
        <v>519</v>
      </c>
      <c r="B522" s="9">
        <f t="shared" si="88"/>
        <v>5.4349552907103416</v>
      </c>
      <c r="C522" s="9">
        <f>'Graficas excel'!$N$3*(COS('Graficas excel'!$N$4*B522+'Graficas excel'!$N$5)+'Graficas excel'!$N$6)*COS(B522)+'Graficas excel'!$N$7</f>
        <v>17.260060948921875</v>
      </c>
      <c r="D522" s="11">
        <f>'Graficas excel'!$N$3*(COS('Graficas excel'!$N$4*B522+'Graficas excel'!$N$5)+'Graficas excel'!$N$6)*SIN(B522)+'Graficas excel'!$N$8</f>
        <v>19.667909359190418</v>
      </c>
      <c r="E522" s="9">
        <f t="shared" si="92"/>
        <v>1.7010198243231207</v>
      </c>
      <c r="F522" s="9">
        <f>C522/(2*'Graficas excel'!$N$9*COS(E522/2))</f>
        <v>0.65418669091945192</v>
      </c>
      <c r="G522" s="9">
        <f t="shared" si="93"/>
        <v>0.75633311009359994</v>
      </c>
      <c r="H522" s="9">
        <f t="shared" si="94"/>
        <v>1.7153790778482105</v>
      </c>
      <c r="I522" s="9">
        <f t="shared" si="89"/>
        <v>1.7081994510856657</v>
      </c>
      <c r="J522" s="9">
        <f t="shared" si="95"/>
        <v>97.872619113772558</v>
      </c>
      <c r="K522" s="9">
        <f t="shared" si="90"/>
        <v>-0.65878563448597605</v>
      </c>
      <c r="L522" s="9">
        <f t="shared" si="96"/>
        <v>-3.2567929903188606</v>
      </c>
      <c r="M522" s="9">
        <f t="shared" si="96"/>
        <v>38.269040573527555</v>
      </c>
      <c r="N522" s="9">
        <f t="shared" si="91"/>
        <v>-1.7153790778482108</v>
      </c>
      <c r="O522" s="9">
        <f t="shared" si="97"/>
        <v>0.3302863655902481</v>
      </c>
      <c r="P522" s="9">
        <f t="shared" si="97"/>
        <v>1.6635921931099613</v>
      </c>
      <c r="Q522" s="9">
        <f t="shared" si="97"/>
        <v>28.785096455116005</v>
      </c>
    </row>
    <row r="523" spans="1:17" x14ac:dyDescent="0.35">
      <c r="A523" s="9">
        <v>520</v>
      </c>
      <c r="B523" s="9">
        <f t="shared" si="88"/>
        <v>5.4454272662223078</v>
      </c>
      <c r="C523" s="9">
        <f>'Graficas excel'!$N$3*(COS('Graficas excel'!$N$4*B523+'Graficas excel'!$N$5)+'Graficas excel'!$N$6)*COS(B523)+'Graficas excel'!$N$7</f>
        <v>17.396188083777687</v>
      </c>
      <c r="D523" s="11">
        <f>'Graficas excel'!$N$3*(COS('Graficas excel'!$N$4*B523+'Graficas excel'!$N$5)+'Graficas excel'!$N$6)*SIN(B523)+'Graficas excel'!$N$8</f>
        <v>19.617538496613527</v>
      </c>
      <c r="E523" s="9">
        <f t="shared" si="92"/>
        <v>1.6906810009915738</v>
      </c>
      <c r="F523" s="9">
        <f>C523/(2*'Graficas excel'!$N$9*COS(E523/2))</f>
        <v>0.65549369586608264</v>
      </c>
      <c r="G523" s="9">
        <f t="shared" si="93"/>
        <v>0.7552006453121074</v>
      </c>
      <c r="H523" s="9">
        <f t="shared" si="94"/>
        <v>1.7119203271158132</v>
      </c>
      <c r="I523" s="9">
        <f t="shared" si="89"/>
        <v>1.7013006640536936</v>
      </c>
      <c r="J523" s="9">
        <f t="shared" si="95"/>
        <v>97.477347733080975</v>
      </c>
      <c r="K523" s="9">
        <f t="shared" si="90"/>
        <v>-0.6928906909281376</v>
      </c>
      <c r="L523" s="9">
        <f t="shared" si="96"/>
        <v>-2.8560405345664477</v>
      </c>
      <c r="M523" s="9">
        <f t="shared" si="96"/>
        <v>43.354146176781569</v>
      </c>
      <c r="N523" s="9">
        <f t="shared" si="91"/>
        <v>-1.7119203271158134</v>
      </c>
      <c r="O523" s="9">
        <f t="shared" si="97"/>
        <v>0.34770746229839339</v>
      </c>
      <c r="P523" s="9">
        <f t="shared" si="97"/>
        <v>1.9650290182975148</v>
      </c>
      <c r="Q523" s="9">
        <f t="shared" si="97"/>
        <v>23.906859404005615</v>
      </c>
    </row>
    <row r="524" spans="1:17" x14ac:dyDescent="0.35">
      <c r="A524" s="9">
        <v>521</v>
      </c>
      <c r="B524" s="9">
        <f t="shared" si="88"/>
        <v>5.455899241734274</v>
      </c>
      <c r="C524" s="9">
        <f>'Graficas excel'!$N$3*(COS('Graficas excel'!$N$4*B524+'Graficas excel'!$N$5)+'Graficas excel'!$N$6)*COS(B524)+'Graficas excel'!$N$7</f>
        <v>17.539241599539807</v>
      </c>
      <c r="D524" s="11">
        <f>'Graficas excel'!$N$3*(COS('Graficas excel'!$N$4*B524+'Graficas excel'!$N$5)+'Graficas excel'!$N$6)*SIN(B524)+'Graficas excel'!$N$8</f>
        <v>19.563611844987662</v>
      </c>
      <c r="E524" s="9">
        <f t="shared" si="92"/>
        <v>1.6798103163263531</v>
      </c>
      <c r="F524" s="9">
        <f>C524/(2*'Graficas excel'!$N$9*COS(E524/2))</f>
        <v>0.65686752103657142</v>
      </c>
      <c r="G524" s="9">
        <f t="shared" si="93"/>
        <v>0.75400600780581939</v>
      </c>
      <c r="H524" s="9">
        <f t="shared" si="94"/>
        <v>1.708279143085297</v>
      </c>
      <c r="I524" s="9">
        <f t="shared" si="89"/>
        <v>1.694044729705825</v>
      </c>
      <c r="J524" s="9">
        <f t="shared" si="95"/>
        <v>97.061613318524081</v>
      </c>
      <c r="K524" s="9">
        <f t="shared" si="90"/>
        <v>-0.72279907746729966</v>
      </c>
      <c r="L524" s="9">
        <f t="shared" si="96"/>
        <v>-2.4020369774609978</v>
      </c>
      <c r="M524" s="9">
        <f t="shared" si="96"/>
        <v>47.980698806019717</v>
      </c>
      <c r="N524" s="9">
        <f t="shared" si="91"/>
        <v>-1.7082791430852968</v>
      </c>
      <c r="O524" s="9">
        <f t="shared" si="97"/>
        <v>0.36828519805830751</v>
      </c>
      <c r="P524" s="9">
        <f t="shared" si="97"/>
        <v>2.2153810645442751</v>
      </c>
      <c r="Q524" s="9">
        <f t="shared" si="97"/>
        <v>18.433512044865601</v>
      </c>
    </row>
    <row r="525" spans="1:17" x14ac:dyDescent="0.35">
      <c r="A525" s="9">
        <v>522</v>
      </c>
      <c r="B525" s="9">
        <f t="shared" si="88"/>
        <v>5.4663712172462393</v>
      </c>
      <c r="C525" s="9">
        <f>'Graficas excel'!$N$3*(COS('Graficas excel'!$N$4*B525+'Graficas excel'!$N$5)+'Graficas excel'!$N$6)*COS(B525)+'Graficas excel'!$N$7</f>
        <v>17.688350307073474</v>
      </c>
      <c r="D525" s="11">
        <f>'Graficas excel'!$N$3*(COS('Graficas excel'!$N$4*B525+'Graficas excel'!$N$5)+'Graficas excel'!$N$6)*SIN(B525)+'Graficas excel'!$N$8</f>
        <v>19.507414013413214</v>
      </c>
      <c r="E525" s="9">
        <f t="shared" si="92"/>
        <v>1.668528721423221</v>
      </c>
      <c r="F525" s="9">
        <f>C525/(2*'Graficas excel'!$N$9*COS(E525/2))</f>
        <v>0.65832027638360446</v>
      </c>
      <c r="G525" s="9">
        <f t="shared" si="93"/>
        <v>0.75273794490660206</v>
      </c>
      <c r="H525" s="9">
        <f t="shared" si="94"/>
        <v>1.7044224695098105</v>
      </c>
      <c r="I525" s="9">
        <f t="shared" si="89"/>
        <v>1.6864755954665158</v>
      </c>
      <c r="J525" s="9">
        <f t="shared" si="95"/>
        <v>96.627933872043712</v>
      </c>
      <c r="K525" s="9">
        <f t="shared" si="90"/>
        <v>-0.74795314987410799</v>
      </c>
      <c r="L525" s="9">
        <f t="shared" si="96"/>
        <v>-1.8995842745173441</v>
      </c>
      <c r="M525" s="9">
        <f t="shared" si="96"/>
        <v>52.030535378405851</v>
      </c>
      <c r="N525" s="9">
        <f t="shared" si="91"/>
        <v>-1.7044224695098107</v>
      </c>
      <c r="O525" s="9">
        <f t="shared" si="97"/>
        <v>0.39148461431588827</v>
      </c>
      <c r="P525" s="9">
        <f t="shared" si="97"/>
        <v>2.4084163512776375</v>
      </c>
      <c r="Q525" s="9">
        <f t="shared" si="97"/>
        <v>12.509103950470415</v>
      </c>
    </row>
    <row r="526" spans="1:17" x14ac:dyDescent="0.35">
      <c r="A526" s="9">
        <v>523</v>
      </c>
      <c r="B526" s="9">
        <f t="shared" si="88"/>
        <v>5.4768431927582055</v>
      </c>
      <c r="C526" s="9">
        <f>'Graficas excel'!$N$3*(COS('Graficas excel'!$N$4*B526+'Graficas excel'!$N$5)+'Graficas excel'!$N$6)*COS(B526)+'Graficas excel'!$N$7</f>
        <v>17.842544369205605</v>
      </c>
      <c r="D526" s="11">
        <f>'Graficas excel'!$N$3*(COS('Graficas excel'!$N$4*B526+'Graficas excel'!$N$5)+'Graficas excel'!$N$6)*SIN(B526)+'Graficas excel'!$N$8</f>
        <v>19.450241423389812</v>
      </c>
      <c r="E526" s="9">
        <f t="shared" si="92"/>
        <v>1.6569632445784894</v>
      </c>
      <c r="F526" s="9">
        <f>C526/(2*'Graficas excel'!$N$9*COS(E526/2))</f>
        <v>0.65986186101487354</v>
      </c>
      <c r="G526" s="9">
        <f t="shared" si="93"/>
        <v>0.75138693386163413</v>
      </c>
      <c r="H526" s="9">
        <f t="shared" si="94"/>
        <v>1.7003228522153835</v>
      </c>
      <c r="I526" s="9">
        <f t="shared" si="89"/>
        <v>1.6786430483969363</v>
      </c>
      <c r="J526" s="9">
        <f t="shared" si="95"/>
        <v>96.17916198211924</v>
      </c>
      <c r="K526" s="9">
        <f t="shared" si="90"/>
        <v>-0.76784554987976927</v>
      </c>
      <c r="L526" s="9">
        <f t="shared" si="96"/>
        <v>-1.3547217821601987</v>
      </c>
      <c r="M526" s="9">
        <f t="shared" si="96"/>
        <v>55.397785682282532</v>
      </c>
      <c r="N526" s="9">
        <f t="shared" si="91"/>
        <v>-1.7003228522153833</v>
      </c>
      <c r="O526" s="9">
        <f t="shared" si="97"/>
        <v>0.41670549136908613</v>
      </c>
      <c r="P526" s="9">
        <f t="shared" si="97"/>
        <v>2.5394113815236006</v>
      </c>
      <c r="Q526" s="9">
        <f t="shared" si="97"/>
        <v>6.2912947417069898</v>
      </c>
    </row>
    <row r="527" spans="1:17" x14ac:dyDescent="0.35">
      <c r="A527" s="9">
        <v>524</v>
      </c>
      <c r="B527" s="9">
        <f t="shared" si="88"/>
        <v>5.4873151682701717</v>
      </c>
      <c r="C527" s="9">
        <f>'Graficas excel'!$N$3*(COS('Graficas excel'!$N$4*B527+'Graficas excel'!$N$5)+'Graficas excel'!$N$6)*COS(B527)+'Graficas excel'!$N$7</f>
        <v>18.00076567441624</v>
      </c>
      <c r="D527" s="11">
        <f>'Graficas excel'!$N$3*(COS('Graficas excel'!$N$4*B527+'Graficas excel'!$N$5)+'Graficas excel'!$N$6)*SIN(B527)+'Graficas excel'!$N$8</f>
        <v>19.393386226303697</v>
      </c>
      <c r="E527" s="9">
        <f t="shared" si="92"/>
        <v>1.6452452546891823</v>
      </c>
      <c r="F527" s="9">
        <f>C527/(2*'Graficas excel'!$N$9*COS(E527/2))</f>
        <v>0.66149971380749095</v>
      </c>
      <c r="G527" s="9">
        <f t="shared" si="93"/>
        <v>0.74994541710220985</v>
      </c>
      <c r="H527" s="9">
        <f t="shared" si="94"/>
        <v>1.6959591225140647</v>
      </c>
      <c r="I527" s="9">
        <f t="shared" si="89"/>
        <v>1.6706021886016234</v>
      </c>
      <c r="J527" s="9">
        <f t="shared" si="95"/>
        <v>95.718454652191383</v>
      </c>
      <c r="K527" s="9">
        <f t="shared" si="90"/>
        <v>-0.78203216320807778</v>
      </c>
      <c r="L527" s="9">
        <f t="shared" si="96"/>
        <v>-0.77459752707819662</v>
      </c>
      <c r="M527" s="9">
        <f t="shared" si="96"/>
        <v>57.993134894597659</v>
      </c>
      <c r="N527" s="9">
        <f t="shared" si="91"/>
        <v>-1.6959591225140644</v>
      </c>
      <c r="O527" s="9">
        <f t="shared" si="97"/>
        <v>0.44329814517120897</v>
      </c>
      <c r="P527" s="9">
        <f t="shared" si="97"/>
        <v>2.6052936659973165</v>
      </c>
      <c r="Q527" s="9">
        <f t="shared" si="97"/>
        <v>-5.4026000924087055E-2</v>
      </c>
    </row>
    <row r="528" spans="1:17" x14ac:dyDescent="0.35">
      <c r="A528" s="9">
        <v>525</v>
      </c>
      <c r="B528" s="9">
        <f t="shared" si="88"/>
        <v>5.497787143782138</v>
      </c>
      <c r="C528" s="9">
        <f>'Graficas excel'!$N$3*(COS('Graficas excel'!$N$4*B528+'Graficas excel'!$N$5)+'Graficas excel'!$N$6)*COS(B528)+'Graficas excel'!$N$7</f>
        <v>18.16187950266179</v>
      </c>
      <c r="D528" s="11">
        <f>'Graficas excel'!$N$3*(COS('Graficas excel'!$N$4*B528+'Graficas excel'!$N$5)+'Graficas excel'!$N$6)*SIN(B528)+'Graficas excel'!$N$8</f>
        <v>19.338120497338206</v>
      </c>
      <c r="E528" s="9">
        <f t="shared" si="92"/>
        <v>1.6335086186845456</v>
      </c>
      <c r="F528" s="9">
        <f>C528/(2*'Graficas excel'!$N$9*COS(E528/2))</f>
        <v>0.6632386313757942</v>
      </c>
      <c r="G528" s="9">
        <f t="shared" si="93"/>
        <v>0.74840798890094928</v>
      </c>
      <c r="H528" s="9">
        <f t="shared" si="94"/>
        <v>1.6913169151933316</v>
      </c>
      <c r="I528" s="9">
        <f t="shared" si="89"/>
        <v>1.6624127669389386</v>
      </c>
      <c r="J528" s="9">
        <f t="shared" si="95"/>
        <v>95.249235354266531</v>
      </c>
      <c r="K528" s="9">
        <f t="shared" si="90"/>
        <v>-0.79014372954327006</v>
      </c>
      <c r="L528" s="9">
        <f t="shared" si="96"/>
        <v>-0.16729483859983044</v>
      </c>
      <c r="M528" s="9">
        <f t="shared" si="96"/>
        <v>59.747096141666574</v>
      </c>
      <c r="N528" s="9">
        <f t="shared" si="91"/>
        <v>-1.6913169151933316</v>
      </c>
      <c r="O528" s="9">
        <f t="shared" si="97"/>
        <v>0.47058071664301293</v>
      </c>
      <c r="P528" s="9">
        <f t="shared" si="97"/>
        <v>2.60472790703863</v>
      </c>
      <c r="Q528" s="9">
        <f t="shared" si="97"/>
        <v>-6.3584088452490235</v>
      </c>
    </row>
    <row r="529" spans="1:17" x14ac:dyDescent="0.35">
      <c r="A529" s="9">
        <v>526</v>
      </c>
      <c r="B529" s="9">
        <f t="shared" si="88"/>
        <v>5.5082591192941033</v>
      </c>
      <c r="C529" s="9">
        <f>'Graficas excel'!$N$3*(COS('Graficas excel'!$N$4*B529+'Graficas excel'!$N$5)+'Graficas excel'!$N$6)*COS(B529)+'Graficas excel'!$N$7</f>
        <v>18.324687348942611</v>
      </c>
      <c r="D529" s="11">
        <f>'Graficas excel'!$N$3*(COS('Graficas excel'!$N$4*B529+'Graficas excel'!$N$5)+'Graficas excel'!$N$6)*SIN(B529)+'Graficas excel'!$N$8</f>
        <v>19.285680902921118</v>
      </c>
      <c r="E529" s="9">
        <f t="shared" si="92"/>
        <v>1.6218877968522134</v>
      </c>
      <c r="F529" s="9">
        <f>C529/(2*'Graficas excel'!$N$9*COS(E529/2))</f>
        <v>0.66508065973505881</v>
      </c>
      <c r="G529" s="9">
        <f t="shared" si="93"/>
        <v>0.74677152867954133</v>
      </c>
      <c r="H529" s="9">
        <f t="shared" si="94"/>
        <v>1.6863890054522426</v>
      </c>
      <c r="I529" s="9">
        <f t="shared" si="89"/>
        <v>1.654138401152228</v>
      </c>
      <c r="J529" s="9">
        <f t="shared" si="95"/>
        <v>94.775149116540575</v>
      </c>
      <c r="K529" s="9">
        <f t="shared" si="90"/>
        <v>-0.79189563699636578</v>
      </c>
      <c r="L529" s="9">
        <f t="shared" si="96"/>
        <v>0.45837528910677883</v>
      </c>
      <c r="M529" s="9">
        <f t="shared" si="96"/>
        <v>60.612119244278155</v>
      </c>
      <c r="N529" s="9">
        <f t="shared" si="91"/>
        <v>-1.6863890054522426</v>
      </c>
      <c r="O529" s="9">
        <f t="shared" si="97"/>
        <v>0.49785736350085585</v>
      </c>
      <c r="P529" s="9">
        <f t="shared" si="97"/>
        <v>2.5381428053161144</v>
      </c>
      <c r="Q529" s="9">
        <f t="shared" si="97"/>
        <v>-12.456535324386429</v>
      </c>
    </row>
    <row r="530" spans="1:17" x14ac:dyDescent="0.35">
      <c r="A530" s="9">
        <v>527</v>
      </c>
      <c r="B530" s="9">
        <f t="shared" si="88"/>
        <v>5.5187310948060695</v>
      </c>
      <c r="C530" s="9">
        <f>'Graficas excel'!$N$3*(COS('Graficas excel'!$N$4*B530+'Graficas excel'!$N$5)+'Graficas excel'!$N$6)*COS(B530)+'Graficas excel'!$N$7</f>
        <v>18.487940753625892</v>
      </c>
      <c r="D530" s="11">
        <f>'Graficas excel'!$N$3*(COS('Graficas excel'!$N$4*B530+'Graficas excel'!$N$5)+'Graficas excel'!$N$6)*SIN(B530)+'Graficas excel'!$N$8</f>
        <v>19.237254030697674</v>
      </c>
      <c r="E530" s="9">
        <f t="shared" si="92"/>
        <v>1.610515923533929</v>
      </c>
      <c r="F530" s="9">
        <f>C530/(2*'Graficas excel'!$N$9*COS(E530/2))</f>
        <v>0.66702506322437716</v>
      </c>
      <c r="G530" s="9">
        <f t="shared" si="93"/>
        <v>0.74503527770872413</v>
      </c>
      <c r="H530" s="9">
        <f t="shared" si="94"/>
        <v>1.6811754553332094</v>
      </c>
      <c r="I530" s="9">
        <f t="shared" si="89"/>
        <v>1.6458456894335693</v>
      </c>
      <c r="J530" s="9">
        <f t="shared" si="95"/>
        <v>94.30001173434276</v>
      </c>
      <c r="K530" s="9">
        <f t="shared" si="90"/>
        <v>-0.78709554219354927</v>
      </c>
      <c r="L530" s="9">
        <f t="shared" si="96"/>
        <v>1.0931039175612214</v>
      </c>
      <c r="M530" s="9">
        <f t="shared" si="96"/>
        <v>60.563473102730079</v>
      </c>
      <c r="N530" s="9">
        <f t="shared" si="91"/>
        <v>-1.6811754553332097</v>
      </c>
      <c r="O530" s="9">
        <f t="shared" si="97"/>
        <v>0.52443673280399883</v>
      </c>
      <c r="P530" s="9">
        <f t="shared" si="97"/>
        <v>2.4076982724352005</v>
      </c>
      <c r="Q530" s="9">
        <f t="shared" si="97"/>
        <v>-18.191664866184148</v>
      </c>
    </row>
    <row r="531" spans="1:17" x14ac:dyDescent="0.35">
      <c r="A531" s="9">
        <v>528</v>
      </c>
      <c r="B531" s="9">
        <f t="shared" si="88"/>
        <v>5.5292030703180357</v>
      </c>
      <c r="C531" s="9">
        <f>'Graficas excel'!$N$3*(COS('Graficas excel'!$N$4*B531+'Graficas excel'!$N$5)+'Graficas excel'!$N$6)*COS(B531)+'Graficas excel'!$N$7</f>
        <v>18.650355973765819</v>
      </c>
      <c r="D531" s="11">
        <f>'Graficas excel'!$N$3*(COS('Graficas excel'!$N$4*B531+'Graficas excel'!$N$5)+'Graficas excel'!$N$6)*SIN(B531)+'Graficas excel'!$N$8</f>
        <v>19.193962560514631</v>
      </c>
      <c r="E531" s="9">
        <f t="shared" si="92"/>
        <v>1.5995229216705711</v>
      </c>
      <c r="F531" s="9">
        <f>C531/(2*'Graficas excel'!$N$9*COS(E531/2))</f>
        <v>0.66906837128326235</v>
      </c>
      <c r="G531" s="9">
        <f t="shared" si="93"/>
        <v>0.74320085747283859</v>
      </c>
      <c r="H531" s="9">
        <f t="shared" si="94"/>
        <v>1.675683566709711</v>
      </c>
      <c r="I531" s="9">
        <f t="shared" si="89"/>
        <v>1.6376032441901409</v>
      </c>
      <c r="J531" s="9">
        <f t="shared" si="95"/>
        <v>93.827754409026625</v>
      </c>
      <c r="K531" s="9">
        <f t="shared" si="90"/>
        <v>-0.77564858473681408</v>
      </c>
      <c r="L531" s="9">
        <f t="shared" si="96"/>
        <v>1.7273231248126208</v>
      </c>
      <c r="M531" s="9">
        <f t="shared" si="96"/>
        <v>59.598950953349714</v>
      </c>
      <c r="N531" s="9">
        <f t="shared" si="91"/>
        <v>-1.6756835667097107</v>
      </c>
      <c r="O531" s="9">
        <f t="shared" si="97"/>
        <v>0.54965009015314303</v>
      </c>
      <c r="P531" s="9">
        <f t="shared" si="97"/>
        <v>2.2171956034346283</v>
      </c>
      <c r="Q531" s="9">
        <f t="shared" si="97"/>
        <v>-23.420597935857455</v>
      </c>
    </row>
    <row r="532" spans="1:17" x14ac:dyDescent="0.35">
      <c r="A532" s="9">
        <v>529</v>
      </c>
      <c r="B532" s="9">
        <f t="shared" si="88"/>
        <v>5.539675045830001</v>
      </c>
      <c r="C532" s="9">
        <f>'Graficas excel'!$N$3*(COS('Graficas excel'!$N$4*B532+'Graficas excel'!$N$5)+'Graficas excel'!$N$6)*COS(B532)+'Graficas excel'!$N$7</f>
        <v>18.81062931693576</v>
      </c>
      <c r="D532" s="11">
        <f>'Graficas excel'!$N$3*(COS('Graficas excel'!$N$4*B532+'Graficas excel'!$N$5)+'Graficas excel'!$N$6)*SIN(B532)+'Graficas excel'!$N$8</f>
        <v>19.156852442172969</v>
      </c>
      <c r="E532" s="9">
        <f t="shared" si="92"/>
        <v>1.5890336979842947</v>
      </c>
      <c r="F532" s="9">
        <f>C532/(2*'Graficas excel'!$N$9*COS(E532/2))</f>
        <v>0.671204500688106</v>
      </c>
      <c r="G532" s="9">
        <f t="shared" si="93"/>
        <v>0.74127222951897398</v>
      </c>
      <c r="H532" s="9">
        <f t="shared" si="94"/>
        <v>1.6699276444254769</v>
      </c>
      <c r="I532" s="9">
        <f t="shared" si="89"/>
        <v>1.6294806712048859</v>
      </c>
      <c r="J532" s="9">
        <f t="shared" si="95"/>
        <v>93.362365258184539</v>
      </c>
      <c r="K532" s="9">
        <f t="shared" si="90"/>
        <v>-0.75756009927252377</v>
      </c>
      <c r="L532" s="9">
        <f t="shared" si="96"/>
        <v>2.3514418797349603</v>
      </c>
      <c r="M532" s="9">
        <f t="shared" si="96"/>
        <v>57.737545588285407</v>
      </c>
      <c r="N532" s="9">
        <f t="shared" si="91"/>
        <v>-1.6699276444254771</v>
      </c>
      <c r="O532" s="9">
        <f t="shared" si="97"/>
        <v>0.57286850821754909</v>
      </c>
      <c r="P532" s="9">
        <f t="shared" si="97"/>
        <v>1.9719356753747281</v>
      </c>
      <c r="Q532" s="9">
        <f t="shared" si="97"/>
        <v>-28.017955596844491</v>
      </c>
    </row>
    <row r="533" spans="1:17" x14ac:dyDescent="0.35">
      <c r="A533" s="9">
        <v>530</v>
      </c>
      <c r="B533" s="9">
        <f t="shared" si="88"/>
        <v>5.5501470213419672</v>
      </c>
      <c r="C533" s="9">
        <f>'Graficas excel'!$N$3*(COS('Graficas excel'!$N$4*B533+'Graficas excel'!$N$5)+'Graficas excel'!$N$6)*COS(B533)+'Graficas excel'!$N$7</f>
        <v>18.967452948583464</v>
      </c>
      <c r="D533" s="11">
        <f>'Graficas excel'!$N$3*(COS('Graficas excel'!$N$4*B533+'Graficas excel'!$N$5)+'Graficas excel'!$N$6)*SIN(B533)+'Graficas excel'!$N$8</f>
        <v>19.126881230938373</v>
      </c>
      <c r="E533" s="9">
        <f t="shared" si="92"/>
        <v>1.5791664613570766</v>
      </c>
      <c r="F533" s="9">
        <f>C533/(2*'Graficas excel'!$N$9*COS(E533/2))</f>
        <v>0.67342494801720021</v>
      </c>
      <c r="G533" s="9">
        <f t="shared" si="93"/>
        <v>0.73925559814453301</v>
      </c>
      <c r="H533" s="9">
        <f t="shared" si="94"/>
        <v>1.6639285794358463</v>
      </c>
      <c r="I533" s="9">
        <f t="shared" si="89"/>
        <v>1.6215475203964616</v>
      </c>
      <c r="J533" s="9">
        <f t="shared" si="95"/>
        <v>92.907829198621016</v>
      </c>
      <c r="K533" s="9">
        <f t="shared" si="90"/>
        <v>-0.73293585749012802</v>
      </c>
      <c r="L533" s="9">
        <f t="shared" si="96"/>
        <v>2.9560680432565043</v>
      </c>
      <c r="M533" s="9">
        <f t="shared" si="96"/>
        <v>55.017314694116976</v>
      </c>
      <c r="N533" s="9">
        <f t="shared" si="91"/>
        <v>-1.6639285794358465</v>
      </c>
      <c r="O533" s="9">
        <f t="shared" si="97"/>
        <v>0.59351857032124533</v>
      </c>
      <c r="P533" s="9">
        <f t="shared" si="97"/>
        <v>1.6785323304692226</v>
      </c>
      <c r="Q533" s="9">
        <f t="shared" si="97"/>
        <v>-31.879627875340493</v>
      </c>
    </row>
    <row r="534" spans="1:17" x14ac:dyDescent="0.35">
      <c r="A534" s="9">
        <v>531</v>
      </c>
      <c r="B534" s="9">
        <f t="shared" si="88"/>
        <v>5.5606189968539335</v>
      </c>
      <c r="C534" s="9">
        <f>'Graficas excel'!$N$3*(COS('Graficas excel'!$N$4*B534+'Graficas excel'!$N$5)+'Graficas excel'!$N$6)*COS(B534)+'Graficas excel'!$N$7</f>
        <v>19.119530975795115</v>
      </c>
      <c r="D534" s="11">
        <f>'Graficas excel'!$N$3*(COS('Graficas excel'!$N$4*B534+'Graficas excel'!$N$5)+'Graficas excel'!$N$6)*SIN(B534)+'Graficas excel'!$N$8</f>
        <v>19.104907715196571</v>
      </c>
      <c r="E534" s="9">
        <f t="shared" si="92"/>
        <v>1.5700312005884209</v>
      </c>
      <c r="F534" s="9">
        <f>C534/(2*'Graficas excel'!$N$9*COS(E534/2))</f>
        <v>0.67571904458351173</v>
      </c>
      <c r="G534" s="9">
        <f t="shared" si="93"/>
        <v>0.7371592587678365</v>
      </c>
      <c r="H534" s="9">
        <f t="shared" si="94"/>
        <v>1.6577132675015456</v>
      </c>
      <c r="I534" s="9">
        <f t="shared" si="89"/>
        <v>1.6138722340449831</v>
      </c>
      <c r="J534" s="9">
        <f t="shared" si="95"/>
        <v>92.46806768412695</v>
      </c>
      <c r="K534" s="9">
        <f t="shared" si="90"/>
        <v>-0.70197998532944073</v>
      </c>
      <c r="L534" s="9">
        <f t="shared" si="96"/>
        <v>3.5322080154674231</v>
      </c>
      <c r="M534" s="9">
        <f t="shared" si="96"/>
        <v>51.492696695263184</v>
      </c>
      <c r="N534" s="9">
        <f t="shared" si="91"/>
        <v>-1.6577132675015454</v>
      </c>
      <c r="O534" s="9">
        <f t="shared" si="97"/>
        <v>0.61109611978196221</v>
      </c>
      <c r="P534" s="9">
        <f t="shared" si="97"/>
        <v>1.344689648028069</v>
      </c>
      <c r="Q534" s="9">
        <f t="shared" si="97"/>
        <v>-34.925298788991149</v>
      </c>
    </row>
    <row r="535" spans="1:17" x14ac:dyDescent="0.35">
      <c r="A535" s="9">
        <v>532</v>
      </c>
      <c r="B535" s="9">
        <f t="shared" si="88"/>
        <v>5.5710909723658997</v>
      </c>
      <c r="C535" s="9">
        <f>'Graficas excel'!$N$3*(COS('Graficas excel'!$N$4*B535+'Graficas excel'!$N$5)+'Graficas excel'!$N$6)*COS(B535)+'Graficas excel'!$N$7</f>
        <v>19.265595604732241</v>
      </c>
      <c r="D535" s="11">
        <f>'Graficas excel'!$N$3*(COS('Graficas excel'!$N$4*B535+'Graficas excel'!$N$5)+'Graficas excel'!$N$6)*SIN(B535)+'Graficas excel'!$N$8</f>
        <v>19.091682952437534</v>
      </c>
      <c r="E535" s="9">
        <f t="shared" si="92"/>
        <v>1.5617283497577148</v>
      </c>
      <c r="F535" s="9">
        <f>C535/(2*'Graficas excel'!$N$9*COS(E535/2))</f>
        <v>0.67807426398287673</v>
      </c>
      <c r="G535" s="9">
        <f t="shared" si="93"/>
        <v>0.73499339624521798</v>
      </c>
      <c r="H535" s="9">
        <f t="shared" si="94"/>
        <v>1.651313883899731</v>
      </c>
      <c r="I535" s="9">
        <f t="shared" si="89"/>
        <v>1.606521116828723</v>
      </c>
      <c r="J535" s="9">
        <f t="shared" si="95"/>
        <v>92.046879692929281</v>
      </c>
      <c r="K535" s="9">
        <f t="shared" si="90"/>
        <v>-0.66499078948829593</v>
      </c>
      <c r="L535" s="9">
        <f t="shared" si="96"/>
        <v>4.0714382743053106</v>
      </c>
      <c r="M535" s="9">
        <f t="shared" si="96"/>
        <v>47.231544642557942</v>
      </c>
      <c r="N535" s="9">
        <f t="shared" si="91"/>
        <v>-1.6513138838997312</v>
      </c>
      <c r="O535" s="9">
        <f t="shared" si="97"/>
        <v>0.6251776768473063</v>
      </c>
      <c r="P535" s="9">
        <f t="shared" si="97"/>
        <v>0.97895277436165873</v>
      </c>
      <c r="Q535" s="9">
        <f t="shared" si="97"/>
        <v>-37.100010762438828</v>
      </c>
    </row>
    <row r="536" spans="1:17" x14ac:dyDescent="0.35">
      <c r="A536" s="9">
        <v>533</v>
      </c>
      <c r="B536" s="9">
        <f t="shared" si="88"/>
        <v>5.581562947877865</v>
      </c>
      <c r="C536" s="9">
        <f>'Graficas excel'!$N$3*(COS('Graficas excel'!$N$4*B536+'Graficas excel'!$N$5)+'Graficas excel'!$N$6)*COS(B536)+'Graficas excel'!$N$7</f>
        <v>19.404423165976901</v>
      </c>
      <c r="D536" s="11">
        <f>'Graficas excel'!$N$3*(COS('Graficas excel'!$N$4*B536+'Graficas excel'!$N$5)+'Graficas excel'!$N$6)*SIN(B536)+'Graficas excel'!$N$8</f>
        <v>19.087842810198044</v>
      </c>
      <c r="E536" s="9">
        <f t="shared" si="92"/>
        <v>1.5543476605538789</v>
      </c>
      <c r="F536" s="9">
        <f>C536/(2*'Graficas excel'!$N$9*COS(E536/2))</f>
        <v>0.68047657084535718</v>
      </c>
      <c r="G536" s="9">
        <f t="shared" si="93"/>
        <v>0.73276983871509316</v>
      </c>
      <c r="H536" s="9">
        <f t="shared" si="94"/>
        <v>1.6447670385771587</v>
      </c>
      <c r="I536" s="9">
        <f t="shared" si="89"/>
        <v>1.5995573495655186</v>
      </c>
      <c r="J536" s="9">
        <f t="shared" si="95"/>
        <v>91.647885219236301</v>
      </c>
      <c r="K536" s="9">
        <f t="shared" si="90"/>
        <v>-0.6223547875812897</v>
      </c>
      <c r="L536" s="9">
        <f t="shared" si="96"/>
        <v>4.5660458531945052</v>
      </c>
      <c r="M536" s="9">
        <f t="shared" si="96"/>
        <v>42.312122040586466</v>
      </c>
      <c r="N536" s="9">
        <f t="shared" si="91"/>
        <v>-1.6447670385771584</v>
      </c>
      <c r="O536" s="9">
        <f t="shared" si="97"/>
        <v>0.63542924632779274</v>
      </c>
      <c r="P536" s="9">
        <f t="shared" si="97"/>
        <v>0.59044237016372514</v>
      </c>
      <c r="Q536" s="9">
        <f t="shared" si="97"/>
        <v>-38.374778716497907</v>
      </c>
    </row>
    <row r="537" spans="1:17" x14ac:dyDescent="0.35">
      <c r="A537" s="9">
        <v>534</v>
      </c>
      <c r="B537" s="9">
        <f t="shared" si="88"/>
        <v>5.5920349233898312</v>
      </c>
      <c r="C537" s="9">
        <f>'Graficas excel'!$N$3*(COS('Graficas excel'!$N$4*B537+'Graficas excel'!$N$5)+'Graficas excel'!$N$6)*COS(B537)+'Graficas excel'!$N$7</f>
        <v>19.534849801646235</v>
      </c>
      <c r="D537" s="11">
        <f>'Graficas excel'!$N$3*(COS('Graficas excel'!$N$4*B537+'Graficas excel'!$N$5)+'Graficas excel'!$N$6)*SIN(B537)+'Graficas excel'!$N$8</f>
        <v>19.093902087954262</v>
      </c>
      <c r="E537" s="9">
        <f t="shared" si="92"/>
        <v>1.5479672918703984</v>
      </c>
      <c r="F537" s="9">
        <f>C537/(2*'Graficas excel'!$N$9*COS(E537/2))</f>
        <v>0.68291079840143754</v>
      </c>
      <c r="G537" s="9">
        <f t="shared" si="93"/>
        <v>0.73050177373276182</v>
      </c>
      <c r="H537" s="9">
        <f t="shared" si="94"/>
        <v>1.6381128390700268</v>
      </c>
      <c r="I537" s="9">
        <f t="shared" si="89"/>
        <v>1.5930400654702126</v>
      </c>
      <c r="J537" s="9">
        <f t="shared" si="95"/>
        <v>91.274472346687531</v>
      </c>
      <c r="K537" s="9">
        <f t="shared" si="90"/>
        <v>-0.57453926722012305</v>
      </c>
      <c r="L537" s="9">
        <f t="shared" si="96"/>
        <v>5.0091373590628425</v>
      </c>
      <c r="M537" s="9">
        <f t="shared" si="96"/>
        <v>36.820258299610458</v>
      </c>
      <c r="N537" s="9">
        <f t="shared" si="91"/>
        <v>-1.6381128390700268</v>
      </c>
      <c r="O537" s="9">
        <f t="shared" si="97"/>
        <v>0.64161234436937442</v>
      </c>
      <c r="P537" s="9">
        <f t="shared" si="97"/>
        <v>0.18858262716744592</v>
      </c>
      <c r="Q537" s="9">
        <f t="shared" si="97"/>
        <v>-38.746301882679568</v>
      </c>
    </row>
    <row r="538" spans="1:17" x14ac:dyDescent="0.35">
      <c r="A538" s="9">
        <v>535</v>
      </c>
      <c r="B538" s="9">
        <f t="shared" si="88"/>
        <v>5.6025068989017974</v>
      </c>
      <c r="C538" s="9">
        <f>'Graficas excel'!$N$3*(COS('Graficas excel'!$N$4*B538+'Graficas excel'!$N$5)+'Graficas excel'!$N$6)*COS(B538)+'Graficas excel'!$N$7</f>
        <v>19.655786610438401</v>
      </c>
      <c r="D538" s="11">
        <f>'Graficas excel'!$N$3*(COS('Graficas excel'!$N$4*B538+'Graficas excel'!$N$5)+'Graficas excel'!$N$6)*SIN(B538)+'Graficas excel'!$N$8</f>
        <v>19.110250274513859</v>
      </c>
      <c r="E538" s="9">
        <f t="shared" si="92"/>
        <v>1.5426531183548255</v>
      </c>
      <c r="F538" s="9">
        <f>C538/(2*'Graficas excel'!$N$9*COS(E538/2))</f>
        <v>0.68536104209280024</v>
      </c>
      <c r="G538" s="9">
        <f t="shared" si="93"/>
        <v>0.72820343447519587</v>
      </c>
      <c r="H538" s="9">
        <f t="shared" si="94"/>
        <v>1.6313938903116156</v>
      </c>
      <c r="I538" s="9">
        <f t="shared" si="89"/>
        <v>1.5870235043332206</v>
      </c>
      <c r="J538" s="9">
        <f t="shared" si="95"/>
        <v>90.929748786355461</v>
      </c>
      <c r="K538" s="9">
        <f t="shared" si="90"/>
        <v>-0.52208370345994304</v>
      </c>
      <c r="L538" s="9">
        <f t="shared" si="96"/>
        <v>5.3947182023206253</v>
      </c>
      <c r="M538" s="9">
        <f t="shared" si="96"/>
        <v>30.846801637570511</v>
      </c>
      <c r="N538" s="9">
        <f t="shared" si="91"/>
        <v>-1.6313938903116156</v>
      </c>
      <c r="O538" s="9">
        <f t="shared" si="97"/>
        <v>0.64358717702305412</v>
      </c>
      <c r="P538" s="9">
        <f t="shared" si="97"/>
        <v>-0.21716769732721572</v>
      </c>
      <c r="Q538" s="9">
        <f t="shared" si="97"/>
        <v>-38.235848472165003</v>
      </c>
    </row>
    <row r="539" spans="1:17" x14ac:dyDescent="0.35">
      <c r="A539" s="9">
        <v>536</v>
      </c>
      <c r="B539" s="9">
        <f t="shared" si="88"/>
        <v>5.6129788744137636</v>
      </c>
      <c r="C539" s="9">
        <f>'Graficas excel'!$N$3*(COS('Graficas excel'!$N$4*B539+'Graficas excel'!$N$5)+'Graficas excel'!$N$6)*COS(B539)+'Graficas excel'!$N$7</f>
        <v>19.766234051740028</v>
      </c>
      <c r="D539" s="11">
        <f>'Graficas excel'!$N$3*(COS('Graficas excel'!$N$4*B539+'Graficas excel'!$N$5)+'Graficas excel'!$N$6)*SIN(B539)+'Graficas excel'!$N$8</f>
        <v>19.137148973499201</v>
      </c>
      <c r="E539" s="9">
        <f t="shared" si="92"/>
        <v>1.5384582519967682</v>
      </c>
      <c r="F539" s="9">
        <f>C539/(2*'Graficas excel'!$N$9*COS(E539/2))</f>
        <v>0.6878110566418606</v>
      </c>
      <c r="G539" s="9">
        <f t="shared" si="93"/>
        <v>0.72588976460700094</v>
      </c>
      <c r="H539" s="9">
        <f t="shared" si="94"/>
        <v>1.6246542611540147</v>
      </c>
      <c r="I539" s="9">
        <f t="shared" si="89"/>
        <v>1.5815562565753916</v>
      </c>
      <c r="J539" s="9">
        <f t="shared" si="95"/>
        <v>90.616498564279496</v>
      </c>
      <c r="K539" s="9">
        <f t="shared" si="90"/>
        <v>-0.46559034655128434</v>
      </c>
      <c r="L539" s="9">
        <f t="shared" si="96"/>
        <v>5.7177451536917356</v>
      </c>
      <c r="M539" s="9">
        <f t="shared" si="96"/>
        <v>24.485444097706324</v>
      </c>
      <c r="N539" s="9">
        <f t="shared" si="91"/>
        <v>-1.6246542611540149</v>
      </c>
      <c r="O539" s="9">
        <f t="shared" si="97"/>
        <v>0.64131300221465348</v>
      </c>
      <c r="P539" s="9">
        <f t="shared" si="97"/>
        <v>-0.61757256620696932</v>
      </c>
      <c r="Q539" s="9">
        <f t="shared" si="97"/>
        <v>-36.887405244806111</v>
      </c>
    </row>
    <row r="540" spans="1:17" x14ac:dyDescent="0.35">
      <c r="A540" s="9">
        <v>537</v>
      </c>
      <c r="B540" s="9">
        <f t="shared" si="88"/>
        <v>5.623450849925729</v>
      </c>
      <c r="C540" s="9">
        <f>'Graficas excel'!$N$3*(COS('Graficas excel'!$N$4*B540+'Graficas excel'!$N$5)+'Graficas excel'!$N$6)*COS(B540)+'Graficas excel'!$N$7</f>
        <v>19.86529541751117</v>
      </c>
      <c r="D540" s="11">
        <f>'Graficas excel'!$N$3*(COS('Graficas excel'!$N$4*B540+'Graficas excel'!$N$5)+'Graficas excel'!$N$6)*SIN(B540)+'Graficas excel'!$N$8</f>
        <v>19.174731007333776</v>
      </c>
      <c r="E540" s="9">
        <f t="shared" si="92"/>
        <v>1.5354227646360799</v>
      </c>
      <c r="F540" s="9">
        <f>C540/(2*'Graficas excel'!$N$9*COS(E540/2))</f>
        <v>0.69024464468612401</v>
      </c>
      <c r="G540" s="9">
        <f t="shared" si="93"/>
        <v>0.72357607097120513</v>
      </c>
      <c r="H540" s="9">
        <f t="shared" si="94"/>
        <v>1.6179384470993179</v>
      </c>
      <c r="I540" s="9">
        <f t="shared" si="89"/>
        <v>1.5766806058676988</v>
      </c>
      <c r="J540" s="9">
        <f t="shared" si="95"/>
        <v>90.337144356348716</v>
      </c>
      <c r="K540" s="9">
        <f t="shared" si="90"/>
        <v>-0.40571425931816235</v>
      </c>
      <c r="L540" s="9">
        <f t="shared" si="96"/>
        <v>5.9741561246825281</v>
      </c>
      <c r="M540" s="9">
        <f t="shared" si="96"/>
        <v>17.83093525734272</v>
      </c>
      <c r="N540" s="9">
        <f t="shared" si="91"/>
        <v>-1.6179384470993177</v>
      </c>
      <c r="O540" s="9">
        <f t="shared" si="97"/>
        <v>0.63484579742447211</v>
      </c>
      <c r="P540" s="9">
        <f t="shared" si="97"/>
        <v>-1.0038565706305442</v>
      </c>
      <c r="Q540" s="9">
        <f t="shared" si="97"/>
        <v>-34.765193795075454</v>
      </c>
    </row>
    <row r="541" spans="1:17" x14ac:dyDescent="0.35">
      <c r="A541" s="9">
        <v>538</v>
      </c>
      <c r="B541" s="9">
        <f t="shared" si="88"/>
        <v>5.6339228254376952</v>
      </c>
      <c r="C541" s="9">
        <f>'Graficas excel'!$N$3*(COS('Graficas excel'!$N$4*B541+'Graficas excel'!$N$5)+'Graficas excel'!$N$6)*COS(B541)+'Graficas excel'!$N$7</f>
        <v>19.952189190789596</v>
      </c>
      <c r="D541" s="11">
        <f>'Graficas excel'!$N$3*(COS('Graficas excel'!$N$4*B541+'Graficas excel'!$N$5)+'Graficas excel'!$N$6)*SIN(B541)+'Graficas excel'!$N$8</f>
        <v>19.223001188036378</v>
      </c>
      <c r="E541" s="9">
        <f t="shared" si="92"/>
        <v>1.533573594703713</v>
      </c>
      <c r="F541" s="9">
        <f>C541/(2*'Graficas excel'!$N$9*COS(E541/2))</f>
        <v>0.6926460262014742</v>
      </c>
      <c r="G541" s="9">
        <f t="shared" si="93"/>
        <v>0.72127767356775074</v>
      </c>
      <c r="H541" s="9">
        <f t="shared" si="94"/>
        <v>1.6112903574548141</v>
      </c>
      <c r="I541" s="9">
        <f t="shared" si="89"/>
        <v>1.5724319760792635</v>
      </c>
      <c r="J541" s="9">
        <f t="shared" si="95"/>
        <v>90.09371580075782</v>
      </c>
      <c r="K541" s="9">
        <f t="shared" si="90"/>
        <v>-0.34315304267582536</v>
      </c>
      <c r="L541" s="9">
        <f t="shared" si="96"/>
        <v>6.1608812420528718</v>
      </c>
      <c r="M541" s="9">
        <f t="shared" si="96"/>
        <v>10.977654739290928</v>
      </c>
      <c r="N541" s="9">
        <f t="shared" si="91"/>
        <v>-1.6112903574548141</v>
      </c>
      <c r="O541" s="9">
        <f t="shared" si="97"/>
        <v>0.62433343599930291</v>
      </c>
      <c r="P541" s="9">
        <f t="shared" si="97"/>
        <v>-1.3679168287213259</v>
      </c>
      <c r="Q541" s="9">
        <f t="shared" si="97"/>
        <v>-31.950660565193463</v>
      </c>
    </row>
    <row r="542" spans="1:17" x14ac:dyDescent="0.35">
      <c r="A542" s="9">
        <v>539</v>
      </c>
      <c r="B542" s="9">
        <f t="shared" si="88"/>
        <v>5.6443948009496614</v>
      </c>
      <c r="C542" s="9">
        <f>'Graficas excel'!$N$3*(COS('Graficas excel'!$N$4*B542+'Graficas excel'!$N$5)+'Graficas excel'!$N$6)*COS(B542)+'Graficas excel'!$N$7</f>
        <v>20.026260122205418</v>
      </c>
      <c r="D542" s="11">
        <f>'Graficas excel'!$N$3*(COS('Graficas excel'!$N$4*B542+'Graficas excel'!$N$5)+'Graficas excel'!$N$6)*SIN(B542)+'Graficas excel'!$N$8</f>
        <v>19.281838721384887</v>
      </c>
      <c r="E542" s="9">
        <f t="shared" si="92"/>
        <v>1.5329246186372836</v>
      </c>
      <c r="F542" s="9">
        <f>C542/(2*'Graficas excel'!$N$9*COS(E542/2))</f>
        <v>0.6950001793883458</v>
      </c>
      <c r="G542" s="9">
        <f t="shared" si="93"/>
        <v>0.71900956228006252</v>
      </c>
      <c r="H542" s="9">
        <f t="shared" si="94"/>
        <v>1.6047523530017278</v>
      </c>
      <c r="I542" s="9">
        <f t="shared" si="89"/>
        <v>1.5688384858195057</v>
      </c>
      <c r="J542" s="9">
        <f t="shared" si="95"/>
        <v>89.88782397515233</v>
      </c>
      <c r="K542" s="9">
        <f t="shared" si="90"/>
        <v>-0.27863644517691716</v>
      </c>
      <c r="L542" s="9">
        <f t="shared" si="96"/>
        <v>6.2758389736615436</v>
      </c>
      <c r="M542" s="9">
        <f t="shared" si="96"/>
        <v>4.0184824223173656</v>
      </c>
      <c r="N542" s="9">
        <f t="shared" si="91"/>
        <v>-1.6047523530017278</v>
      </c>
      <c r="O542" s="9">
        <f t="shared" si="97"/>
        <v>0.61000864446652703</v>
      </c>
      <c r="P542" s="9">
        <f t="shared" si="97"/>
        <v>-1.7025033637511688</v>
      </c>
      <c r="Q542" s="9">
        <f t="shared" si="97"/>
        <v>-28.539051533732898</v>
      </c>
    </row>
    <row r="543" spans="1:17" x14ac:dyDescent="0.35">
      <c r="A543" s="9">
        <v>540</v>
      </c>
      <c r="B543" s="9">
        <f t="shared" si="88"/>
        <v>5.6548667764616276</v>
      </c>
      <c r="C543" s="9">
        <f>'Graficas excel'!$N$3*(COS('Graficas excel'!$N$4*B543+'Graficas excel'!$N$5)+'Graficas excel'!$N$6)*COS(B543)+'Graficas excel'!$N$7</f>
        <v>20.086988870724539</v>
      </c>
      <c r="D543" s="11">
        <f>'Graficas excel'!$N$3*(COS('Graficas excel'!$N$4*B543+'Graficas excel'!$N$5)+'Graficas excel'!$N$6)*SIN(B543)+'Graficas excel'!$N$8</f>
        <v>19.351001189917934</v>
      </c>
      <c r="E543" s="9">
        <f t="shared" si="92"/>
        <v>1.5334768661629568</v>
      </c>
      <c r="F543" s="9">
        <f>C543/(2*'Graficas excel'!$N$9*COS(E543/2))</f>
        <v>0.69729314537754528</v>
      </c>
      <c r="G543" s="9">
        <f t="shared" si="93"/>
        <v>0.71678606948620982</v>
      </c>
      <c r="H543" s="9">
        <f t="shared" si="94"/>
        <v>1.5983643574147866</v>
      </c>
      <c r="I543" s="9">
        <f t="shared" si="89"/>
        <v>1.5659206117888718</v>
      </c>
      <c r="J543" s="9">
        <f t="shared" si="95"/>
        <v>89.720642108046178</v>
      </c>
      <c r="K543" s="9">
        <f t="shared" si="90"/>
        <v>-0.21291601312769179</v>
      </c>
      <c r="L543" s="9">
        <f t="shared" si="96"/>
        <v>6.3179204231833168</v>
      </c>
      <c r="M543" s="9">
        <f t="shared" si="96"/>
        <v>-2.9561098737017582</v>
      </c>
      <c r="N543" s="9">
        <f t="shared" si="91"/>
        <v>-1.5983643574147868</v>
      </c>
      <c r="O543" s="9">
        <f t="shared" si="97"/>
        <v>0.59218007093228509</v>
      </c>
      <c r="P543" s="9">
        <f t="shared" si="97"/>
        <v>-2.0013636125471548</v>
      </c>
      <c r="Q543" s="9">
        <f t="shared" si="97"/>
        <v>-24.635687149706552</v>
      </c>
    </row>
    <row r="544" spans="1:17" x14ac:dyDescent="0.35">
      <c r="A544" s="9">
        <v>541</v>
      </c>
      <c r="B544" s="9">
        <f t="shared" si="88"/>
        <v>5.6653387519735929</v>
      </c>
      <c r="C544" s="9">
        <f>'Graficas excel'!$N$3*(COS('Graficas excel'!$N$4*B544+'Graficas excel'!$N$5)+'Graficas excel'!$N$6)*COS(B544)+'Graficas excel'!$N$7</f>
        <v>20.134000071766415</v>
      </c>
      <c r="D544" s="11">
        <f>'Graficas excel'!$N$3*(COS('Graficas excel'!$N$4*B544+'Graficas excel'!$N$5)+'Graficas excel'!$N$6)*SIN(B544)+'Graficas excel'!$N$8</f>
        <v>19.43013004007312</v>
      </c>
      <c r="E544" s="9">
        <f t="shared" si="92"/>
        <v>1.5352188588132767</v>
      </c>
      <c r="F544" s="9">
        <f>C544/(2*'Graficas excel'!$N$9*COS(E544/2))</f>
        <v>0.69951229093206524</v>
      </c>
      <c r="G544" s="9">
        <f t="shared" si="93"/>
        <v>0.71462056703888233</v>
      </c>
      <c r="H544" s="9">
        <f t="shared" si="94"/>
        <v>1.5921630622133094</v>
      </c>
      <c r="I544" s="9">
        <f t="shared" si="89"/>
        <v>1.5636909605132931</v>
      </c>
      <c r="J544" s="9">
        <f t="shared" si="95"/>
        <v>89.592892500169555</v>
      </c>
      <c r="K544" s="9">
        <f t="shared" si="90"/>
        <v>-0.14675490516956638</v>
      </c>
      <c r="L544" s="9">
        <f t="shared" si="96"/>
        <v>6.2869641129752312</v>
      </c>
      <c r="M544" s="9">
        <f t="shared" si="96"/>
        <v>-9.8588218019660676</v>
      </c>
      <c r="N544" s="9">
        <f t="shared" si="91"/>
        <v>-1.5921630622133096</v>
      </c>
      <c r="O544" s="9">
        <f t="shared" si="97"/>
        <v>0.57122184019115152</v>
      </c>
      <c r="P544" s="9">
        <f t="shared" si="97"/>
        <v>-2.2593479250993367</v>
      </c>
      <c r="Q544" s="9">
        <f t="shared" si="97"/>
        <v>-20.352059282514158</v>
      </c>
    </row>
    <row r="545" spans="1:17" x14ac:dyDescent="0.35">
      <c r="A545" s="9">
        <v>542</v>
      </c>
      <c r="B545" s="9">
        <f t="shared" si="88"/>
        <v>5.6758107274855591</v>
      </c>
      <c r="C545" s="9">
        <f>'Graficas excel'!$N$3*(COS('Graficas excel'!$N$4*B545+'Graficas excel'!$N$5)+'Graficas excel'!$N$6)*COS(B545)+'Graficas excel'!$N$7</f>
        <v>20.167068714663586</v>
      </c>
      <c r="D545" s="11">
        <f>'Graficas excel'!$N$3*(COS('Graficas excel'!$N$4*B545+'Graficas excel'!$N$5)+'Graficas excel'!$N$6)*SIN(B545)+'Graficas excel'!$N$8</f>
        <v>19.518757479775978</v>
      </c>
      <c r="E545" s="9">
        <f t="shared" si="92"/>
        <v>1.5381270523892654</v>
      </c>
      <c r="F545" s="9">
        <f>C545/(2*'Graficas excel'!$N$9*COS(E545/2))</f>
        <v>0.70164652518926574</v>
      </c>
      <c r="G545" s="9">
        <f t="shared" si="93"/>
        <v>0.71252519512634016</v>
      </c>
      <c r="H545" s="9">
        <f t="shared" si="94"/>
        <v>1.5861812410909277</v>
      </c>
      <c r="I545" s="9">
        <f t="shared" si="89"/>
        <v>1.5621541467400966</v>
      </c>
      <c r="J545" s="9">
        <f t="shared" si="95"/>
        <v>89.504839557067825</v>
      </c>
      <c r="K545" s="9">
        <f t="shared" si="90"/>
        <v>-8.0917970933880867E-2</v>
      </c>
      <c r="L545" s="9">
        <f t="shared" si="96"/>
        <v>6.1837227724882062</v>
      </c>
      <c r="M545" s="9">
        <f t="shared" si="96"/>
        <v>-16.606208304866076</v>
      </c>
      <c r="N545" s="9">
        <f t="shared" si="91"/>
        <v>-1.5861812410909277</v>
      </c>
      <c r="O545" s="9">
        <f t="shared" si="97"/>
        <v>0.54756200404650013</v>
      </c>
      <c r="P545" s="9">
        <f t="shared" si="97"/>
        <v>-2.4724741915239048</v>
      </c>
      <c r="Q545" s="9">
        <f t="shared" si="97"/>
        <v>-15.801879407629331</v>
      </c>
    </row>
    <row r="546" spans="1:17" x14ac:dyDescent="0.35">
      <c r="A546" s="9">
        <v>543</v>
      </c>
      <c r="B546" s="9">
        <f t="shared" si="88"/>
        <v>5.6862827029975254</v>
      </c>
      <c r="C546" s="9">
        <f>'Graficas excel'!$N$3*(COS('Graficas excel'!$N$4*B546+'Graficas excel'!$N$5)+'Graficas excel'!$N$6)*COS(B546)+'Graficas excel'!$N$7</f>
        <v>20.186124731915143</v>
      </c>
      <c r="D546" s="11">
        <f>'Graficas excel'!$N$3*(COS('Graficas excel'!$N$4*B546+'Graficas excel'!$N$5)+'Graficas excel'!$N$6)*SIN(B546)+'Graficas excel'!$N$8</f>
        <v>19.616314675236552</v>
      </c>
      <c r="E546" s="9">
        <f t="shared" si="92"/>
        <v>1.5421663662667282</v>
      </c>
      <c r="F546" s="9">
        <f>C546/(2*'Graficas excel'!$N$9*COS(E546/2))</f>
        <v>0.70368646832695358</v>
      </c>
      <c r="G546" s="9">
        <f t="shared" si="93"/>
        <v>0.71051062926147657</v>
      </c>
      <c r="H546" s="9">
        <f t="shared" si="94"/>
        <v>1.58044718519327</v>
      </c>
      <c r="I546" s="9">
        <f t="shared" si="89"/>
        <v>1.561306775729999</v>
      </c>
      <c r="J546" s="9">
        <f t="shared" si="95"/>
        <v>89.456288774507499</v>
      </c>
      <c r="K546" s="9">
        <f t="shared" si="90"/>
        <v>-1.616217748759801E-2</v>
      </c>
      <c r="L546" s="9">
        <f t="shared" si="96"/>
        <v>6.0098229657730426</v>
      </c>
      <c r="M546" s="9">
        <f t="shared" si="96"/>
        <v>-23.119330109894374</v>
      </c>
      <c r="N546" s="9">
        <f t="shared" si="91"/>
        <v>-1.5804471851932698</v>
      </c>
      <c r="O546" s="9">
        <f t="shared" si="97"/>
        <v>0.52167031485889392</v>
      </c>
      <c r="P546" s="9">
        <f t="shared" si="97"/>
        <v>-2.6379510857236386</v>
      </c>
      <c r="Q546" s="9">
        <f t="shared" si="97"/>
        <v>-11.097214332432278</v>
      </c>
    </row>
    <row r="547" spans="1:17" x14ac:dyDescent="0.35">
      <c r="A547" s="9">
        <v>544</v>
      </c>
      <c r="B547" s="9">
        <f t="shared" si="88"/>
        <v>5.6967546785094907</v>
      </c>
      <c r="C547" s="9">
        <f>'Graficas excel'!$N$3*(COS('Graficas excel'!$N$4*B547+'Graficas excel'!$N$5)+'Graficas excel'!$N$6)*COS(B547)+'Graficas excel'!$N$7</f>
        <v>20.191255724579861</v>
      </c>
      <c r="D547" s="11">
        <f>'Graficas excel'!$N$3*(COS('Graficas excel'!$N$4*B547+'Graficas excel'!$N$5)+'Graficas excel'!$N$6)*SIN(B547)+'Graficas excel'!$N$8</f>
        <v>19.722141119804352</v>
      </c>
      <c r="E547" s="9">
        <f t="shared" si="92"/>
        <v>1.5472907851755098</v>
      </c>
      <c r="F547" s="9">
        <f>C547/(2*'Graficas excel'!$N$9*COS(E547/2))</f>
        <v>0.70562457178235749</v>
      </c>
      <c r="G547" s="9">
        <f t="shared" si="93"/>
        <v>0.70858589013397988</v>
      </c>
      <c r="H547" s="9">
        <f t="shared" si="94"/>
        <v>1.5749842664307478</v>
      </c>
      <c r="I547" s="9">
        <f t="shared" si="89"/>
        <v>1.5611375258031288</v>
      </c>
      <c r="J547" s="9">
        <f t="shared" si="95"/>
        <v>89.44659146801493</v>
      </c>
      <c r="K547" s="9">
        <f t="shared" si="90"/>
        <v>4.6772541441228027E-2</v>
      </c>
      <c r="L547" s="9">
        <f t="shared" si="96"/>
        <v>5.7677179070091711</v>
      </c>
      <c r="M547" s="9">
        <f t="shared" si="96"/>
        <v>-29.324394773606873</v>
      </c>
      <c r="N547" s="9">
        <f t="shared" si="91"/>
        <v>-1.5749842664307478</v>
      </c>
      <c r="O547" s="9">
        <f t="shared" si="97"/>
        <v>0.49404575568743192</v>
      </c>
      <c r="P547" s="9">
        <f t="shared" si="97"/>
        <v>-2.7541608424639072</v>
      </c>
      <c r="Q547" s="9">
        <f t="shared" si="97"/>
        <v>-6.3448499966437311</v>
      </c>
    </row>
    <row r="548" spans="1:17" x14ac:dyDescent="0.35">
      <c r="A548" s="9">
        <v>545</v>
      </c>
      <c r="B548" s="9">
        <f t="shared" si="88"/>
        <v>5.7072266540214569</v>
      </c>
      <c r="C548" s="9">
        <f>'Graficas excel'!$N$3*(COS('Graficas excel'!$N$4*B548+'Graficas excel'!$N$5)+'Graficas excel'!$N$6)*COS(B548)+'Graficas excel'!$N$7</f>
        <v>20.182707771182304</v>
      </c>
      <c r="D548" s="11">
        <f>'Graficas excel'!$N$3*(COS('Graficas excel'!$N$4*B548+'Graficas excel'!$N$5)+'Graficas excel'!$N$6)*SIN(B548)+'Graficas excel'!$N$8</f>
        <v>19.835495033675436</v>
      </c>
      <c r="E548" s="9">
        <f t="shared" si="92"/>
        <v>1.5534440220480692</v>
      </c>
      <c r="F548" s="9">
        <f>C548/(2*'Graficas excel'!$N$9*COS(E548/2))</f>
        <v>0.70745519125237954</v>
      </c>
      <c r="G548" s="9">
        <f t="shared" si="93"/>
        <v>0.70675819936528439</v>
      </c>
      <c r="H548" s="9">
        <f t="shared" si="94"/>
        <v>1.5698106313753986</v>
      </c>
      <c r="I548" s="9">
        <f t="shared" si="89"/>
        <v>1.5616273267117338</v>
      </c>
      <c r="J548" s="9">
        <f t="shared" si="95"/>
        <v>89.474654992879664</v>
      </c>
      <c r="K548" s="9">
        <f t="shared" si="90"/>
        <v>0.10717194212335572</v>
      </c>
      <c r="L548" s="9">
        <f t="shared" si="96"/>
        <v>5.4606335630367369</v>
      </c>
      <c r="M548" s="9">
        <f t="shared" si="96"/>
        <v>-35.153389798246671</v>
      </c>
      <c r="N548" s="9">
        <f t="shared" si="91"/>
        <v>-1.5698106313753983</v>
      </c>
      <c r="O548" s="9">
        <f t="shared" si="97"/>
        <v>0.4652042507891343</v>
      </c>
      <c r="P548" s="9">
        <f t="shared" si="97"/>
        <v>-2.8206039562558578</v>
      </c>
      <c r="Q548" s="9">
        <f t="shared" si="97"/>
        <v>-1.6430234540555733</v>
      </c>
    </row>
    <row r="549" spans="1:17" x14ac:dyDescent="0.35">
      <c r="A549" s="9">
        <v>546</v>
      </c>
      <c r="B549" s="9">
        <f t="shared" si="88"/>
        <v>5.7176986295334231</v>
      </c>
      <c r="C549" s="9">
        <f>'Graficas excel'!$N$3*(COS('Graficas excel'!$N$4*B549+'Graficas excel'!$N$5)+'Graficas excel'!$N$6)*COS(B549)+'Graficas excel'!$N$7</f>
        <v>20.160884291377165</v>
      </c>
      <c r="D549" s="11">
        <f>'Graficas excel'!$N$3*(COS('Graficas excel'!$N$4*B549+'Graficas excel'!$N$5)+'Graficas excel'!$N$6)*SIN(B549)+'Graficas excel'!$N$8</f>
        <v>19.955564641211293</v>
      </c>
      <c r="E549" s="9">
        <f t="shared" si="92"/>
        <v>1.5605602334773667</v>
      </c>
      <c r="F549" s="9">
        <f>C549/(2*'Graficas excel'!$N$9*COS(E549/2))</f>
        <v>0.70917461511599034</v>
      </c>
      <c r="G549" s="9">
        <f t="shared" si="93"/>
        <v>0.7050328824069747</v>
      </c>
      <c r="H549" s="9">
        <f t="shared" si="94"/>
        <v>1.564939023853072</v>
      </c>
      <c r="I549" s="9">
        <f t="shared" si="89"/>
        <v>1.5627496286652194</v>
      </c>
      <c r="J549" s="9">
        <f t="shared" si="95"/>
        <v>89.53895815815369</v>
      </c>
      <c r="K549" s="9">
        <f t="shared" si="90"/>
        <v>0.16435556307529595</v>
      </c>
      <c r="L549" s="9">
        <f t="shared" si="96"/>
        <v>5.0925081259069032</v>
      </c>
      <c r="M549" s="9">
        <f t="shared" si="96"/>
        <v>-40.544690740663974</v>
      </c>
      <c r="N549" s="9">
        <f t="shared" si="91"/>
        <v>-1.564939023853072</v>
      </c>
      <c r="O549" s="9">
        <f t="shared" si="97"/>
        <v>0.4356669552302686</v>
      </c>
      <c r="P549" s="9">
        <f t="shared" si="97"/>
        <v>-2.8378096576323135</v>
      </c>
      <c r="Q549" s="9">
        <f t="shared" si="97"/>
        <v>2.9213451469796201</v>
      </c>
    </row>
    <row r="550" spans="1:17" x14ac:dyDescent="0.35">
      <c r="A550" s="9">
        <v>547</v>
      </c>
      <c r="B550" s="9">
        <f t="shared" si="88"/>
        <v>5.7281706050453893</v>
      </c>
      <c r="C550" s="9">
        <f>'Graficas excel'!$N$3*(COS('Graficas excel'!$N$4*B550+'Graficas excel'!$N$5)+'Graficas excel'!$N$6)*COS(B550)+'Graficas excel'!$N$7</f>
        <v>20.126342960030293</v>
      </c>
      <c r="D550" s="11">
        <f>'Graficas excel'!$N$3*(COS('Graficas excel'!$N$4*B550+'Graficas excel'!$N$5)+'Graficas excel'!$N$6)*SIN(B550)+'Graficas excel'!$N$8</f>
        <v>20.081480162763377</v>
      </c>
      <c r="E550" s="9">
        <f t="shared" si="92"/>
        <v>1.5685647820274706</v>
      </c>
      <c r="F550" s="9">
        <f>C550/(2*'Graficas excel'!$N$9*COS(E550/2))</f>
        <v>0.71078105211459985</v>
      </c>
      <c r="G550" s="9">
        <f t="shared" si="93"/>
        <v>0.70341331801072859</v>
      </c>
      <c r="H550" s="9">
        <f t="shared" si="94"/>
        <v>1.5603767301665279</v>
      </c>
      <c r="I550" s="9">
        <f t="shared" si="89"/>
        <v>1.5644707560969993</v>
      </c>
      <c r="J550" s="9">
        <f t="shared" si="95"/>
        <v>89.637571495998856</v>
      </c>
      <c r="K550" s="9">
        <f t="shared" si="90"/>
        <v>0.21768418346428078</v>
      </c>
      <c r="L550" s="9">
        <f t="shared" si="96"/>
        <v>4.6679251173304364</v>
      </c>
      <c r="M550" s="9">
        <f t="shared" si="96"/>
        <v>-45.443613673989567</v>
      </c>
      <c r="N550" s="9">
        <f t="shared" si="91"/>
        <v>-1.5603767301665279</v>
      </c>
      <c r="O550" s="9">
        <f t="shared" si="97"/>
        <v>0.40594948198792247</v>
      </c>
      <c r="P550" s="9">
        <f t="shared" si="97"/>
        <v>-2.8072174027911423</v>
      </c>
      <c r="Q550" s="9">
        <f t="shared" si="97"/>
        <v>7.2748046608460539</v>
      </c>
    </row>
    <row r="551" spans="1:17" x14ac:dyDescent="0.35">
      <c r="A551" s="9">
        <v>548</v>
      </c>
      <c r="B551" s="9">
        <f t="shared" si="88"/>
        <v>5.7386425805573547</v>
      </c>
      <c r="C551" s="9">
        <f>'Graficas excel'!$N$3*(COS('Graficas excel'!$N$4*B551+'Graficas excel'!$N$5)+'Graficas excel'!$N$6)*COS(B551)+'Graficas excel'!$N$7</f>
        <v>20.079790692017692</v>
      </c>
      <c r="D551" s="11">
        <f>'Graficas excel'!$N$3*(COS('Graficas excel'!$N$4*B551+'Graficas excel'!$N$5)+'Graficas excel'!$N$6)*SIN(B551)+'Graficas excel'!$N$8</f>
        <v>20.212326350313656</v>
      </c>
      <c r="E551" s="9">
        <f t="shared" si="92"/>
        <v>1.5773750419391039</v>
      </c>
      <c r="F551" s="9">
        <f>C551/(2*'Graficas excel'!$N$9*COS(E551/2))</f>
        <v>0.71227458308173897</v>
      </c>
      <c r="G551" s="9">
        <f t="shared" si="93"/>
        <v>0.70190093196670922</v>
      </c>
      <c r="H551" s="9">
        <f t="shared" si="94"/>
        <v>1.5561256371320551</v>
      </c>
      <c r="I551" s="9">
        <f t="shared" si="89"/>
        <v>1.5667503395355795</v>
      </c>
      <c r="J551" s="9">
        <f t="shared" si="95"/>
        <v>89.768182006077424</v>
      </c>
      <c r="K551" s="9">
        <f t="shared" si="90"/>
        <v>0.26656658098465602</v>
      </c>
      <c r="L551" s="9">
        <f t="shared" si="96"/>
        <v>4.1920407077611754</v>
      </c>
      <c r="M551" s="9">
        <f t="shared" si="96"/>
        <v>-49.802874655063633</v>
      </c>
      <c r="N551" s="9">
        <f t="shared" si="91"/>
        <v>-1.5561256371320551</v>
      </c>
      <c r="O551" s="9">
        <f t="shared" si="97"/>
        <v>0.3765523700891289</v>
      </c>
      <c r="P551" s="9">
        <f t="shared" si="97"/>
        <v>-2.7310358265284265</v>
      </c>
      <c r="Q551" s="9">
        <f t="shared" si="97"/>
        <v>11.358818426666778</v>
      </c>
    </row>
    <row r="552" spans="1:17" x14ac:dyDescent="0.35">
      <c r="A552" s="9">
        <v>549</v>
      </c>
      <c r="B552" s="9">
        <f t="shared" si="88"/>
        <v>5.7491145560693209</v>
      </c>
      <c r="C552" s="9">
        <f>'Graficas excel'!$N$3*(COS('Graficas excel'!$N$4*B552+'Graficas excel'!$N$5)+'Graficas excel'!$N$6)*COS(B552)+'Graficas excel'!$N$7</f>
        <v>20.022076742600611</v>
      </c>
      <c r="D552" s="11">
        <f>'Graficas excel'!$N$3*(COS('Graficas excel'!$N$4*B552+'Graficas excel'!$N$5)+'Graficas excel'!$N$6)*SIN(B552)+'Graficas excel'!$N$8</f>
        <v>20.347155391025424</v>
      </c>
      <c r="E552" s="9">
        <f t="shared" si="92"/>
        <v>1.5869012465544097</v>
      </c>
      <c r="F552" s="9">
        <f>C552/(2*'Graficas excel'!$N$9*COS(E552/2))</f>
        <v>0.71365708221505231</v>
      </c>
      <c r="G552" s="9">
        <f t="shared" si="93"/>
        <v>0.70049523125021917</v>
      </c>
      <c r="H552" s="9">
        <f t="shared" si="94"/>
        <v>1.5521823899335088</v>
      </c>
      <c r="I552" s="9">
        <f t="shared" si="89"/>
        <v>1.5695418182439593</v>
      </c>
      <c r="J552" s="9">
        <f t="shared" si="95"/>
        <v>89.928121954668228</v>
      </c>
      <c r="K552" s="9">
        <f t="shared" si="90"/>
        <v>0.31046552862149557</v>
      </c>
      <c r="L552" s="9">
        <f t="shared" si="96"/>
        <v>3.6705062239478381</v>
      </c>
      <c r="M552" s="9">
        <f t="shared" si="96"/>
        <v>-53.582918551475991</v>
      </c>
      <c r="N552" s="9">
        <f t="shared" si="91"/>
        <v>-1.552182389933509</v>
      </c>
      <c r="O552" s="9">
        <f t="shared" si="97"/>
        <v>0.34795302979142145</v>
      </c>
      <c r="P552" s="9">
        <f t="shared" si="97"/>
        <v>-2.6120865581195041</v>
      </c>
      <c r="Q552" s="9">
        <f t="shared" si="97"/>
        <v>15.130444566129787</v>
      </c>
    </row>
    <row r="553" spans="1:17" x14ac:dyDescent="0.35">
      <c r="A553" s="9">
        <v>550</v>
      </c>
      <c r="B553" s="9">
        <f t="shared" si="88"/>
        <v>5.7595865315812871</v>
      </c>
      <c r="C553" s="9">
        <f>'Graficas excel'!$N$3*(COS('Graficas excel'!$N$4*B553+'Graficas excel'!$N$5)+'Graficas excel'!$N$6)*COS(B553)+'Graficas excel'!$N$7</f>
        <v>19.954183992389041</v>
      </c>
      <c r="D553" s="11">
        <f>'Graficas excel'!$N$3*(COS('Graficas excel'!$N$4*B553+'Graficas excel'!$N$5)+'Graficas excel'!$N$6)*SIN(B553)+'Graficas excel'!$N$8</f>
        <v>20.484999999999996</v>
      </c>
      <c r="E553" s="9">
        <f t="shared" si="92"/>
        <v>1.5970473769877676</v>
      </c>
      <c r="F553" s="9">
        <f>C553/(2*'Graficas excel'!$N$9*COS(E553/2))</f>
        <v>0.71493211382362853</v>
      </c>
      <c r="G553" s="9">
        <f t="shared" si="93"/>
        <v>0.69919387341686445</v>
      </c>
      <c r="H553" s="9">
        <f t="shared" si="94"/>
        <v>1.5485386343262189</v>
      </c>
      <c r="I553" s="9">
        <f t="shared" si="89"/>
        <v>1.5727930056569932</v>
      </c>
      <c r="J553" s="9">
        <f t="shared" si="95"/>
        <v>90.114401271841118</v>
      </c>
      <c r="K553" s="9">
        <f t="shared" si="90"/>
        <v>0.34890297991519603</v>
      </c>
      <c r="L553" s="9">
        <f t="shared" si="96"/>
        <v>3.1093872130171141</v>
      </c>
      <c r="M553" s="9">
        <f t="shared" si="96"/>
        <v>-56.752085252605816</v>
      </c>
      <c r="N553" s="9">
        <f t="shared" si="91"/>
        <v>-1.5485386343262189</v>
      </c>
      <c r="O553" s="9">
        <f t="shared" si="97"/>
        <v>0.32059932331965851</v>
      </c>
      <c r="P553" s="9">
        <f t="shared" si="97"/>
        <v>-2.4536409131378343</v>
      </c>
      <c r="Q553" s="9">
        <f t="shared" si="97"/>
        <v>18.562230668305407</v>
      </c>
    </row>
    <row r="554" spans="1:17" x14ac:dyDescent="0.35">
      <c r="A554" s="9">
        <v>551</v>
      </c>
      <c r="B554" s="9">
        <f t="shared" si="88"/>
        <v>5.7700585070932533</v>
      </c>
      <c r="C554" s="9">
        <f>'Graficas excel'!$N$3*(COS('Graficas excel'!$N$4*B554+'Graficas excel'!$N$5)+'Graficas excel'!$N$6)*COS(B554)+'Graficas excel'!$N$7</f>
        <v>19.877218509344381</v>
      </c>
      <c r="D554" s="11">
        <f>'Graficas excel'!$N$3*(COS('Graficas excel'!$N$4*B554+'Graficas excel'!$N$5)+'Graficas excel'!$N$6)*SIN(B554)+'Graficas excel'!$N$8</f>
        <v>20.624886523174119</v>
      </c>
      <c r="E554" s="9">
        <f t="shared" si="92"/>
        <v>1.6077120921741717</v>
      </c>
      <c r="F554" s="9">
        <f>C554/(2*'Graficas excel'!$N$9*COS(E554/2))</f>
        <v>0.71610481066061138</v>
      </c>
      <c r="G554" s="9">
        <f t="shared" si="93"/>
        <v>0.69799276511202457</v>
      </c>
      <c r="H554" s="9">
        <f t="shared" si="94"/>
        <v>1.5451813260632625</v>
      </c>
      <c r="I554" s="9">
        <f t="shared" si="89"/>
        <v>1.5764467091187171</v>
      </c>
      <c r="J554" s="9">
        <f t="shared" si="95"/>
        <v>90.323743059790232</v>
      </c>
      <c r="K554" s="9">
        <f t="shared" si="90"/>
        <v>0.38146440666713138</v>
      </c>
      <c r="L554" s="9">
        <f t="shared" si="96"/>
        <v>2.5150807659988206</v>
      </c>
      <c r="M554" s="9">
        <f t="shared" si="96"/>
        <v>-59.286591895899228</v>
      </c>
      <c r="N554" s="9">
        <f t="shared" si="91"/>
        <v>-1.5451813260632625</v>
      </c>
      <c r="O554" s="9">
        <f t="shared" si="97"/>
        <v>0.29490485576212128</v>
      </c>
      <c r="P554" s="9">
        <f t="shared" si="97"/>
        <v>-2.2592576881318762</v>
      </c>
      <c r="Q554" s="9">
        <f t="shared" si="97"/>
        <v>21.641343197877248</v>
      </c>
    </row>
    <row r="555" spans="1:17" x14ac:dyDescent="0.35">
      <c r="A555" s="9">
        <v>552</v>
      </c>
      <c r="B555" s="9">
        <f t="shared" si="88"/>
        <v>5.7805304826052186</v>
      </c>
      <c r="C555" s="9">
        <f>'Graficas excel'!$N$3*(COS('Graficas excel'!$N$4*B555+'Graficas excel'!$N$5)+'Graficas excel'!$N$6)*COS(B555)+'Graficas excel'!$N$7</f>
        <v>19.792397502690264</v>
      </c>
      <c r="D555" s="11">
        <f>'Graficas excel'!$N$3*(COS('Graficas excel'!$N$4*B555+'Graficas excel'!$N$5)+'Graficas excel'!$N$6)*SIN(B555)+'Graficas excel'!$N$8</f>
        <v>20.765847873353465</v>
      </c>
      <c r="E555" s="9">
        <f t="shared" si="92"/>
        <v>1.6187897004526821</v>
      </c>
      <c r="F555" s="9">
        <f>C555/(2*'Graficas excel'!$N$9*COS(E555/2))</f>
        <v>0.71718173986957379</v>
      </c>
      <c r="G555" s="9">
        <f t="shared" si="93"/>
        <v>0.69688618295791382</v>
      </c>
      <c r="H555" s="9">
        <f t="shared" si="94"/>
        <v>1.5420930896353615</v>
      </c>
      <c r="I555" s="9">
        <f t="shared" si="89"/>
        <v>1.5804413950440219</v>
      </c>
      <c r="J555" s="9">
        <f t="shared" si="95"/>
        <v>90.552621703790521</v>
      </c>
      <c r="K555" s="9">
        <f t="shared" si="90"/>
        <v>0.40780227085928766</v>
      </c>
      <c r="L555" s="9">
        <f t="shared" si="96"/>
        <v>1.8942330274770434</v>
      </c>
      <c r="M555" s="9">
        <f t="shared" si="96"/>
        <v>-61.170323425807638</v>
      </c>
      <c r="N555" s="9">
        <f t="shared" si="91"/>
        <v>-1.5420930896353617</v>
      </c>
      <c r="O555" s="9">
        <f t="shared" si="97"/>
        <v>0.2712459645767834</v>
      </c>
      <c r="P555" s="9">
        <f t="shared" si="97"/>
        <v>-2.0326300721176542</v>
      </c>
      <c r="Q555" s="9">
        <f t="shared" si="97"/>
        <v>24.367992661091169</v>
      </c>
    </row>
    <row r="556" spans="1:17" x14ac:dyDescent="0.35">
      <c r="A556" s="9">
        <v>553</v>
      </c>
      <c r="B556" s="9">
        <f t="shared" si="88"/>
        <v>5.7910024581171848</v>
      </c>
      <c r="C556" s="9">
        <f>'Graficas excel'!$N$3*(COS('Graficas excel'!$N$4*B556+'Graficas excel'!$N$5)+'Graficas excel'!$N$6)*COS(B556)+'Graficas excel'!$N$7</f>
        <v>19.701035804704297</v>
      </c>
      <c r="D556" s="11">
        <f>'Graficas excel'!$N$3*(COS('Graficas excel'!$N$4*B556+'Graficas excel'!$N$5)+'Graficas excel'!$N$6)*SIN(B556)+'Graficas excel'!$N$8</f>
        <v>20.906936126815015</v>
      </c>
      <c r="E556" s="9">
        <f t="shared" si="92"/>
        <v>1.6301711723397749</v>
      </c>
      <c r="F556" s="9">
        <f>C556/(2*'Graficas excel'!$N$9*COS(E556/2))</f>
        <v>0.71817076224467824</v>
      </c>
      <c r="G556" s="9">
        <f t="shared" si="93"/>
        <v>0.69586690987350286</v>
      </c>
      <c r="H556" s="9">
        <f t="shared" si="94"/>
        <v>1.5392526085365941</v>
      </c>
      <c r="I556" s="9">
        <f t="shared" si="89"/>
        <v>1.5847118904381845</v>
      </c>
      <c r="J556" s="9">
        <f t="shared" si="95"/>
        <v>90.797303066306085</v>
      </c>
      <c r="K556" s="9">
        <f t="shared" si="90"/>
        <v>0.42763863273698444</v>
      </c>
      <c r="L556" s="9">
        <f t="shared" si="96"/>
        <v>1.2536588985029471</v>
      </c>
      <c r="M556" s="9">
        <f t="shared" si="96"/>
        <v>-62.394439485832777</v>
      </c>
      <c r="N556" s="9">
        <f t="shared" si="91"/>
        <v>-1.5392526085365941</v>
      </c>
      <c r="O556" s="9">
        <f t="shared" si="97"/>
        <v>0.24996031223668169</v>
      </c>
      <c r="P556" s="9">
        <f t="shared" si="97"/>
        <v>-1.7774490496949409</v>
      </c>
      <c r="Q556" s="9">
        <f t="shared" si="97"/>
        <v>26.753253207335369</v>
      </c>
    </row>
    <row r="557" spans="1:17" x14ac:dyDescent="0.35">
      <c r="A557" s="9">
        <v>554</v>
      </c>
      <c r="B557" s="9">
        <f t="shared" si="88"/>
        <v>5.8014744336291511</v>
      </c>
      <c r="C557" s="9">
        <f>'Graficas excel'!$N$3*(COS('Graficas excel'!$N$4*B557+'Graficas excel'!$N$5)+'Graficas excel'!$N$6)*COS(B557)+'Graficas excel'!$N$7</f>
        <v>19.604531035875695</v>
      </c>
      <c r="D557" s="11">
        <f>'Graficas excel'!$N$3*(COS('Graficas excel'!$N$4*B557+'Graficas excel'!$N$5)+'Graficas excel'!$N$6)*SIN(B557)+'Graficas excel'!$N$8</f>
        <v>21.047234614644957</v>
      </c>
      <c r="E557" s="9">
        <f t="shared" si="92"/>
        <v>1.6417451931884655</v>
      </c>
      <c r="F557" s="9">
        <f>C557/(2*'Graficas excel'!$N$9*COS(E557/2))</f>
        <v>0.71908088994759578</v>
      </c>
      <c r="G557" s="9">
        <f t="shared" si="93"/>
        <v>0.69492638006638785</v>
      </c>
      <c r="H557" s="9">
        <f t="shared" si="94"/>
        <v>1.5366350302678882</v>
      </c>
      <c r="I557" s="9">
        <f t="shared" si="89"/>
        <v>1.5891901117281768</v>
      </c>
      <c r="J557" s="9">
        <f t="shared" si="95"/>
        <v>91.053886245948277</v>
      </c>
      <c r="K557" s="9">
        <f t="shared" si="90"/>
        <v>0.44076691802246554</v>
      </c>
      <c r="L557" s="9">
        <f t="shared" si="96"/>
        <v>0.60026585612446326</v>
      </c>
      <c r="M557" s="9">
        <f t="shared" si="96"/>
        <v>-62.956821387813868</v>
      </c>
      <c r="N557" s="9">
        <f t="shared" si="91"/>
        <v>-1.5366350302678882</v>
      </c>
      <c r="O557" s="9">
        <f t="shared" si="97"/>
        <v>0.23134690931450907</v>
      </c>
      <c r="P557" s="9">
        <f t="shared" si="97"/>
        <v>-1.4972896372422997</v>
      </c>
      <c r="Q557" s="9">
        <f t="shared" si="97"/>
        <v>28.81640738483863</v>
      </c>
    </row>
    <row r="558" spans="1:17" x14ac:dyDescent="0.35">
      <c r="A558" s="9">
        <v>555</v>
      </c>
      <c r="B558" s="9">
        <f t="shared" si="88"/>
        <v>5.8119464091411164</v>
      </c>
      <c r="C558" s="9">
        <f>'Graficas excel'!$N$3*(COS('Graficas excel'!$N$4*B558+'Graficas excel'!$N$5)+'Graficas excel'!$N$6)*COS(B558)+'Graficas excel'!$N$7</f>
        <v>19.5043476265751</v>
      </c>
      <c r="D558" s="11">
        <f>'Graficas excel'!$N$3*(COS('Graficas excel'!$N$4*B558+'Graficas excel'!$N$5)+'Graficas excel'!$N$6)*SIN(B558)+'Graficas excel'!$N$8</f>
        <v>21.185869351901292</v>
      </c>
      <c r="E558" s="9">
        <f t="shared" si="92"/>
        <v>1.653399253101608</v>
      </c>
      <c r="F558" s="9">
        <f>C558/(2*'Graficas excel'!$N$9*COS(E558/2))</f>
        <v>0.71992214706440483</v>
      </c>
      <c r="G558" s="9">
        <f t="shared" si="93"/>
        <v>0.69405482648431849</v>
      </c>
      <c r="H558" s="9">
        <f t="shared" si="94"/>
        <v>1.5342123710987776</v>
      </c>
      <c r="I558" s="9">
        <f t="shared" si="89"/>
        <v>1.5938058121001928</v>
      </c>
      <c r="J558" s="9">
        <f t="shared" si="95"/>
        <v>91.318346396761754</v>
      </c>
      <c r="K558" s="9">
        <f t="shared" si="90"/>
        <v>0.44705288736847021</v>
      </c>
      <c r="L558" s="9">
        <f t="shared" si="96"/>
        <v>-5.9016435759939471E-2</v>
      </c>
      <c r="M558" s="9">
        <f t="shared" si="96"/>
        <v>-62.861397463329638</v>
      </c>
      <c r="N558" s="9">
        <f t="shared" si="91"/>
        <v>-1.5342123710987776</v>
      </c>
      <c r="O558" s="9">
        <f t="shared" si="97"/>
        <v>0.21566732889898729</v>
      </c>
      <c r="P558" s="9">
        <f t="shared" si="97"/>
        <v>-1.195524924765434</v>
      </c>
      <c r="Q558" s="9">
        <f t="shared" si="97"/>
        <v>30.581971235299921</v>
      </c>
    </row>
    <row r="559" spans="1:17" x14ac:dyDescent="0.35">
      <c r="A559" s="9">
        <v>556</v>
      </c>
      <c r="B559" s="9">
        <f t="shared" si="88"/>
        <v>5.8224183846530826</v>
      </c>
      <c r="C559" s="9">
        <f>'Graficas excel'!$N$3*(COS('Graficas excel'!$N$4*B559+'Graficas excel'!$N$5)+'Graficas excel'!$N$6)*COS(B559)+'Graficas excel'!$N$7</f>
        <v>19.401999883957977</v>
      </c>
      <c r="D559" s="11">
        <f>'Graficas excel'!$N$3*(COS('Graficas excel'!$N$4*B559+'Graficas excel'!$N$5)+'Graficas excel'!$N$6)*SIN(B559)+'Graficas excel'!$N$8</f>
        <v>21.322019658662629</v>
      </c>
      <c r="E559" s="9">
        <f t="shared" si="92"/>
        <v>1.6650207698667219</v>
      </c>
      <c r="F559" s="9">
        <f>C559/(2*'Graficas excel'!$N$9*COS(E559/2))</f>
        <v>0.72070543645683582</v>
      </c>
      <c r="G559" s="9">
        <f t="shared" si="93"/>
        <v>0.69324142537903899</v>
      </c>
      <c r="H559" s="9">
        <f t="shared" si="94"/>
        <v>1.5319539081118165</v>
      </c>
      <c r="I559" s="9">
        <f t="shared" si="89"/>
        <v>1.5984873389892691</v>
      </c>
      <c r="J559" s="9">
        <f t="shared" si="95"/>
        <v>91.58657812918284</v>
      </c>
      <c r="K559" s="9">
        <f t="shared" si="90"/>
        <v>0.44643486869838861</v>
      </c>
      <c r="L559" s="9">
        <f t="shared" si="96"/>
        <v>-0.71729945064388756</v>
      </c>
      <c r="M559" s="9">
        <f t="shared" si="96"/>
        <v>-62.117397415692352</v>
      </c>
      <c r="N559" s="9">
        <f t="shared" si="91"/>
        <v>-1.5319539081118163</v>
      </c>
      <c r="O559" s="9">
        <f t="shared" si="97"/>
        <v>0.2031478211628987</v>
      </c>
      <c r="P559" s="9">
        <f t="shared" si="97"/>
        <v>-0.87527127088172541</v>
      </c>
      <c r="Q559" s="9">
        <f t="shared" si="97"/>
        <v>32.076570469942261</v>
      </c>
    </row>
    <row r="560" spans="1:17" x14ac:dyDescent="0.35">
      <c r="A560" s="9">
        <v>557</v>
      </c>
      <c r="B560" s="9">
        <f t="shared" si="88"/>
        <v>5.8328903601650488</v>
      </c>
      <c r="C560" s="9">
        <f>'Graficas excel'!$N$3*(COS('Graficas excel'!$N$4*B560+'Graficas excel'!$N$5)+'Graficas excel'!$N$6)*COS(B560)+'Graficas excel'!$N$7</f>
        <v>19.29903430610171</v>
      </c>
      <c r="D560" s="11">
        <f>'Graficas excel'!$N$3*(COS('Graficas excel'!$N$4*B560+'Graficas excel'!$N$5)+'Graficas excel'!$N$6)*SIN(B560)+'Graficas excel'!$N$8</f>
        <v>21.454927839881783</v>
      </c>
      <c r="E560" s="9">
        <f t="shared" si="92"/>
        <v>1.6764982389006435</v>
      </c>
      <c r="F560" s="9">
        <f>C560/(2*'Graficas excel'!$N$9*COS(E560/2))</f>
        <v>0.72144241530536624</v>
      </c>
      <c r="G560" s="9">
        <f t="shared" si="93"/>
        <v>0.69247443375070494</v>
      </c>
      <c r="H560" s="9">
        <f t="shared" si="94"/>
        <v>1.5298265491032894</v>
      </c>
      <c r="I560" s="9">
        <f t="shared" si="89"/>
        <v>1.6031623940019664</v>
      </c>
      <c r="J560" s="9">
        <f t="shared" si="95"/>
        <v>91.854439050401879</v>
      </c>
      <c r="K560" s="9">
        <f t="shared" si="90"/>
        <v>0.43892332641649917</v>
      </c>
      <c r="L560" s="9">
        <f t="shared" si="96"/>
        <v>-1.3677913152480765</v>
      </c>
      <c r="M560" s="9">
        <f t="shared" si="96"/>
        <v>-60.738594706219232</v>
      </c>
      <c r="N560" s="9">
        <f t="shared" si="91"/>
        <v>-1.5298265491032892</v>
      </c>
      <c r="O560" s="9">
        <f t="shared" si="97"/>
        <v>0.19398200184789793</v>
      </c>
      <c r="P560" s="9">
        <f t="shared" si="97"/>
        <v>-0.5393662104126391</v>
      </c>
      <c r="Q560" s="9">
        <f t="shared" si="97"/>
        <v>33.325844868568993</v>
      </c>
    </row>
    <row r="561" spans="1:17" x14ac:dyDescent="0.35">
      <c r="A561" s="9">
        <v>558</v>
      </c>
      <c r="B561" s="9">
        <f t="shared" si="88"/>
        <v>5.843362335677015</v>
      </c>
      <c r="C561" s="9">
        <f>'Graficas excel'!$N$3*(COS('Graficas excel'!$N$4*B561+'Graficas excel'!$N$5)+'Graficas excel'!$N$6)*COS(B561)+'Graficas excel'!$N$7</f>
        <v>19.197011356175949</v>
      </c>
      <c r="D561" s="11">
        <f>'Graficas excel'!$N$3*(COS('Graficas excel'!$N$4*B561+'Graficas excel'!$N$5)+'Graficas excel'!$N$6)*SIN(B561)+'Graficas excel'!$N$8</f>
        <v>21.583907805516901</v>
      </c>
      <c r="E561" s="9">
        <f t="shared" si="92"/>
        <v>1.6877224023254853</v>
      </c>
      <c r="F561" s="9">
        <f>C561/(2*'Graficas excel'!$N$9*COS(E561/2))</f>
        <v>0.72214538060481714</v>
      </c>
      <c r="G561" s="9">
        <f t="shared" si="93"/>
        <v>0.69174131672983352</v>
      </c>
      <c r="H561" s="9">
        <f t="shared" si="94"/>
        <v>1.5277951743301761</v>
      </c>
      <c r="I561" s="9">
        <f t="shared" si="89"/>
        <v>1.6077587883278306</v>
      </c>
      <c r="J561" s="9">
        <f t="shared" si="95"/>
        <v>92.117793046251776</v>
      </c>
      <c r="K561" s="9">
        <f t="shared" si="90"/>
        <v>0.42459984925774158</v>
      </c>
      <c r="L561" s="9">
        <f t="shared" si="96"/>
        <v>-2.0038443916428306</v>
      </c>
      <c r="M561" s="9">
        <f t="shared" si="96"/>
        <v>-58.742600203022015</v>
      </c>
      <c r="N561" s="9">
        <f t="shared" si="91"/>
        <v>-1.5277951743301759</v>
      </c>
      <c r="O561" s="9">
        <f t="shared" si="97"/>
        <v>0.18833377210047489</v>
      </c>
      <c r="P561" s="9">
        <f t="shared" si="97"/>
        <v>-0.19037877903340761</v>
      </c>
      <c r="Q561" s="9">
        <f t="shared" si="97"/>
        <v>34.351554552735188</v>
      </c>
    </row>
    <row r="562" spans="1:17" x14ac:dyDescent="0.35">
      <c r="A562" s="9">
        <v>559</v>
      </c>
      <c r="B562" s="9">
        <f t="shared" si="88"/>
        <v>5.8538343111889803</v>
      </c>
      <c r="C562" s="9">
        <f>'Graficas excel'!$N$3*(COS('Graficas excel'!$N$4*B562+'Graficas excel'!$N$5)+'Graficas excel'!$N$6)*COS(B562)+'Graficas excel'!$N$7</f>
        <v>19.097486917618237</v>
      </c>
      <c r="D562" s="11">
        <f>'Graficas excel'!$N$3*(COS('Graficas excel'!$N$4*B562+'Graficas excel'!$N$5)+'Graficas excel'!$N$6)*SIN(B562)+'Graficas excel'!$N$8</f>
        <v>21.708352528449616</v>
      </c>
      <c r="E562" s="9">
        <f t="shared" si="92"/>
        <v>1.6985874274226207</v>
      </c>
      <c r="F562" s="9">
        <f>C562/(2*'Graficas excel'!$N$9*COS(E562/2))</f>
        <v>0.72282716470988262</v>
      </c>
      <c r="G562" s="9">
        <f t="shared" si="93"/>
        <v>0.6910288633316789</v>
      </c>
      <c r="H562" s="9">
        <f t="shared" si="94"/>
        <v>1.5258229476806633</v>
      </c>
      <c r="I562" s="9">
        <f t="shared" si="89"/>
        <v>1.6122051875516421</v>
      </c>
      <c r="J562" s="9">
        <f t="shared" si="95"/>
        <v>92.372552955806427</v>
      </c>
      <c r="K562" s="9">
        <f t="shared" si="90"/>
        <v>0.4036156398586675</v>
      </c>
      <c r="L562" s="9">
        <f t="shared" si="96"/>
        <v>-2.6189954624780847</v>
      </c>
      <c r="M562" s="9">
        <f t="shared" si="96"/>
        <v>-56.150269131894056</v>
      </c>
      <c r="N562" s="9">
        <f t="shared" si="91"/>
        <v>-1.5258229476806635</v>
      </c>
      <c r="O562" s="9">
        <f t="shared" si="97"/>
        <v>0.18634013018843906</v>
      </c>
      <c r="P562" s="9">
        <f t="shared" si="97"/>
        <v>0.16934985904079863</v>
      </c>
      <c r="Q562" s="9">
        <f t="shared" si="97"/>
        <v>35.169050122784746</v>
      </c>
    </row>
    <row r="563" spans="1:17" x14ac:dyDescent="0.35">
      <c r="A563" s="9">
        <v>560</v>
      </c>
      <c r="B563" s="9">
        <f t="shared" si="88"/>
        <v>5.8643062867009466</v>
      </c>
      <c r="C563" s="9">
        <f>'Graficas excel'!$N$3*(COS('Graficas excel'!$N$4*B563+'Graficas excel'!$N$5)+'Graficas excel'!$N$6)*COS(B563)+'Graficas excel'!$N$7</f>
        <v>19.0019936567119</v>
      </c>
      <c r="D563" s="11">
        <f>'Graficas excel'!$N$3*(COS('Graficas excel'!$N$4*B563+'Graficas excel'!$N$5)+'Graficas excel'!$N$6)*SIN(B563)+'Graficas excel'!$N$8</f>
        <v>21.827740254991983</v>
      </c>
      <c r="E563" s="9">
        <f t="shared" si="92"/>
        <v>1.7089920828965435</v>
      </c>
      <c r="F563" s="9">
        <f>C563/(2*'Graficas excel'!$N$9*COS(E563/2))</f>
        <v>0.7235010398960724</v>
      </c>
      <c r="G563" s="9">
        <f t="shared" si="93"/>
        <v>0.69032329040044849</v>
      </c>
      <c r="H563" s="9">
        <f t="shared" si="94"/>
        <v>1.5238715984004336</v>
      </c>
      <c r="I563" s="9">
        <f t="shared" si="89"/>
        <v>1.6164318406484885</v>
      </c>
      <c r="J563" s="9">
        <f t="shared" si="95"/>
        <v>92.614722339721624</v>
      </c>
      <c r="K563" s="9">
        <f t="shared" si="90"/>
        <v>0.37618958350964699</v>
      </c>
      <c r="L563" s="9">
        <f t="shared" si="96"/>
        <v>-3.2069997058175783</v>
      </c>
      <c r="M563" s="9">
        <f t="shared" si="96"/>
        <v>-52.985276339232321</v>
      </c>
      <c r="N563" s="9">
        <f t="shared" si="91"/>
        <v>-1.5238715984004336</v>
      </c>
      <c r="O563" s="9">
        <f t="shared" si="97"/>
        <v>0.1881135577652692</v>
      </c>
      <c r="P563" s="9">
        <f t="shared" si="97"/>
        <v>0.53763929070570449</v>
      </c>
      <c r="Q563" s="9">
        <f t="shared" si="97"/>
        <v>35.785248129284845</v>
      </c>
    </row>
    <row r="564" spans="1:17" x14ac:dyDescent="0.35">
      <c r="A564" s="9">
        <v>561</v>
      </c>
      <c r="B564" s="9">
        <f t="shared" si="88"/>
        <v>5.8747782622129128</v>
      </c>
      <c r="C564" s="9">
        <f>'Graficas excel'!$N$3*(COS('Graficas excel'!$N$4*B564+'Graficas excel'!$N$5)+'Graficas excel'!$N$6)*COS(B564)+'Graficas excel'!$N$7</f>
        <v>18.912022521560708</v>
      </c>
      <c r="D564" s="11">
        <f>'Graficas excel'!$N$3*(COS('Graficas excel'!$N$4*B564+'Graficas excel'!$N$5)+'Graficas excel'!$N$6)*SIN(B564)+'Graficas excel'!$N$8</f>
        <v>21.941639401083609</v>
      </c>
      <c r="E564" s="9">
        <f t="shared" si="92"/>
        <v>1.7188408996796696</v>
      </c>
      <c r="F564" s="9">
        <f>C564/(2*'Graficas excel'!$N$9*COS(E564/2))</f>
        <v>0.72418062986005272</v>
      </c>
      <c r="G564" s="9">
        <f t="shared" si="93"/>
        <v>0.68961033586765319</v>
      </c>
      <c r="H564" s="9">
        <f t="shared" si="94"/>
        <v>1.5219016778300467</v>
      </c>
      <c r="I564" s="9">
        <f t="shared" si="89"/>
        <v>1.6203712887548583</v>
      </c>
      <c r="J564" s="9">
        <f t="shared" si="95"/>
        <v>92.840436089827406</v>
      </c>
      <c r="K564" s="9">
        <f t="shared" si="90"/>
        <v>0.34260596112344321</v>
      </c>
      <c r="L564" s="9">
        <f t="shared" si="96"/>
        <v>-3.7618602221367694</v>
      </c>
      <c r="M564" s="9">
        <f t="shared" si="96"/>
        <v>-49.273902180885877</v>
      </c>
      <c r="N564" s="9">
        <f t="shared" si="91"/>
        <v>-1.5219016778300469</v>
      </c>
      <c r="O564" s="9">
        <f t="shared" si="97"/>
        <v>0.19374370325181009</v>
      </c>
      <c r="P564" s="9">
        <f t="shared" si="97"/>
        <v>0.91238153280520162</v>
      </c>
      <c r="Q564" s="9">
        <f t="shared" si="97"/>
        <v>36.197226930819596</v>
      </c>
    </row>
    <row r="565" spans="1:17" x14ac:dyDescent="0.35">
      <c r="A565" s="9">
        <v>562</v>
      </c>
      <c r="B565" s="9">
        <f t="shared" si="88"/>
        <v>5.885250237724879</v>
      </c>
      <c r="C565" s="9">
        <f>'Graficas excel'!$N$3*(COS('Graficas excel'!$N$4*B565+'Graficas excel'!$N$5)+'Graficas excel'!$N$6)*COS(B565)+'Graficas excel'!$N$7</f>
        <v>18.829004606176696</v>
      </c>
      <c r="D565" s="11">
        <f>'Graficas excel'!$N$3*(COS('Graficas excel'!$N$4*B565+'Graficas excel'!$N$5)+'Graficas excel'!$N$6)*SIN(B565)+'Graficas excel'!$N$8</f>
        <v>22.049712086330501</v>
      </c>
      <c r="E565" s="9">
        <f t="shared" si="92"/>
        <v>1.7280453014659967</v>
      </c>
      <c r="F565" s="9">
        <f>C565/(2*'Graficas excel'!$N$9*COS(E565/2))</f>
        <v>0.72487982519065397</v>
      </c>
      <c r="G565" s="9">
        <f t="shared" si="93"/>
        <v>0.68887534360838243</v>
      </c>
      <c r="H565" s="9">
        <f t="shared" si="94"/>
        <v>1.5198727985139964</v>
      </c>
      <c r="I565" s="9">
        <f t="shared" si="89"/>
        <v>1.6239590499899965</v>
      </c>
      <c r="J565" s="9">
        <f t="shared" si="95"/>
        <v>93.045999666501473</v>
      </c>
      <c r="K565" s="9">
        <f t="shared" si="90"/>
        <v>0.30321185299778808</v>
      </c>
      <c r="L565" s="9">
        <f t="shared" si="96"/>
        <v>-4.2778553191540132</v>
      </c>
      <c r="M565" s="9">
        <f t="shared" si="96"/>
        <v>-45.045052770627258</v>
      </c>
      <c r="N565" s="9">
        <f t="shared" si="91"/>
        <v>-1.5198727985139964</v>
      </c>
      <c r="O565" s="9">
        <f t="shared" si="97"/>
        <v>0.20329814032091614</v>
      </c>
      <c r="P565" s="9">
        <f t="shared" si="97"/>
        <v>1.2914380068258198</v>
      </c>
      <c r="Q565" s="9">
        <f t="shared" si="97"/>
        <v>36.391525085773665</v>
      </c>
    </row>
    <row r="566" spans="1:17" x14ac:dyDescent="0.35">
      <c r="A566" s="9">
        <v>563</v>
      </c>
      <c r="B566" s="9">
        <f t="shared" si="88"/>
        <v>5.8957222132368443</v>
      </c>
      <c r="C566" s="9">
        <f>'Graficas excel'!$N$3*(COS('Graficas excel'!$N$4*B566+'Graficas excel'!$N$5)+'Graficas excel'!$N$6)*COS(B566)+'Graficas excel'!$N$7</f>
        <v>18.754293605234583</v>
      </c>
      <c r="D566" s="11">
        <f>'Graficas excel'!$N$3*(COS('Graficas excel'!$N$4*B566+'Graficas excel'!$N$5)+'Graficas excel'!$N$6)*SIN(B566)+'Graficas excel'!$N$8</f>
        <v>22.151716277569719</v>
      </c>
      <c r="E566" s="9">
        <f t="shared" si="92"/>
        <v>1.7365246888121268</v>
      </c>
      <c r="F566" s="9">
        <f>C566/(2*'Graficas excel'!$N$9*COS(E566/2))</f>
        <v>0.72561269915210702</v>
      </c>
      <c r="G566" s="9">
        <f t="shared" si="93"/>
        <v>0.68810334313182486</v>
      </c>
      <c r="H566" s="9">
        <f t="shared" si="94"/>
        <v>1.5177438653669277</v>
      </c>
      <c r="I566" s="9">
        <f t="shared" si="89"/>
        <v>1.6271342770895272</v>
      </c>
      <c r="J566" s="9">
        <f t="shared" si="95"/>
        <v>93.227926778300144</v>
      </c>
      <c r="K566" s="9">
        <f t="shared" si="90"/>
        <v>0.25841425685187386</v>
      </c>
      <c r="L566" s="9">
        <f t="shared" si="96"/>
        <v>-4.749566008703237</v>
      </c>
      <c r="M566" s="9">
        <f t="shared" si="96"/>
        <v>-40.330515511330702</v>
      </c>
      <c r="N566" s="9">
        <f t="shared" si="91"/>
        <v>-1.5177438653669275</v>
      </c>
      <c r="O566" s="9">
        <f t="shared" si="97"/>
        <v>0.21682204750361828</v>
      </c>
      <c r="P566" s="9">
        <f t="shared" si="97"/>
        <v>1.6725291663671371</v>
      </c>
      <c r="Q566" s="9">
        <f t="shared" si="97"/>
        <v>36.344188427978814</v>
      </c>
    </row>
    <row r="567" spans="1:17" x14ac:dyDescent="0.35">
      <c r="A567" s="9">
        <v>564</v>
      </c>
      <c r="B567" s="9">
        <f t="shared" si="88"/>
        <v>5.9061941887488105</v>
      </c>
      <c r="C567" s="9">
        <f>'Graficas excel'!$N$3*(COS('Graficas excel'!$N$4*B567+'Graficas excel'!$N$5)+'Graficas excel'!$N$6)*COS(B567)+'Graficas excel'!$N$7</f>
        <v>18.689149079025672</v>
      </c>
      <c r="D567" s="11">
        <f>'Graficas excel'!$N$3*(COS('Graficas excel'!$N$4*B567+'Graficas excel'!$N$5)+'Graficas excel'!$N$6)*SIN(B567)+'Graficas excel'!$N$8</f>
        <v>22.24750653338797</v>
      </c>
      <c r="E567" s="9">
        <f t="shared" si="92"/>
        <v>1.7442074595234305</v>
      </c>
      <c r="F567" s="9">
        <f>C567/(2*'Graficas excel'!$N$9*COS(E567/2))</f>
        <v>0.72639341968178062</v>
      </c>
      <c r="G567" s="9">
        <f t="shared" si="93"/>
        <v>0.68727912804260871</v>
      </c>
      <c r="H567" s="9">
        <f t="shared" si="94"/>
        <v>1.5154733101950155</v>
      </c>
      <c r="I567" s="9">
        <f t="shared" si="89"/>
        <v>1.6298403848592229</v>
      </c>
      <c r="J567" s="9">
        <f t="shared" si="95"/>
        <v>93.382975332411277</v>
      </c>
      <c r="K567" s="9">
        <f t="shared" si="90"/>
        <v>0.20867691791626758</v>
      </c>
      <c r="L567" s="9">
        <f t="shared" si="96"/>
        <v>-5.171906179522856</v>
      </c>
      <c r="M567" s="9">
        <f t="shared" si="96"/>
        <v>-35.165424525830431</v>
      </c>
      <c r="N567" s="9">
        <f t="shared" si="91"/>
        <v>-1.5154733101950153</v>
      </c>
      <c r="O567" s="9">
        <f t="shared" si="97"/>
        <v>0.2343367319768638</v>
      </c>
      <c r="P567" s="9">
        <f t="shared" si="97"/>
        <v>2.0531246175872084</v>
      </c>
      <c r="Q567" s="9">
        <f t="shared" si="97"/>
        <v>36.02157264021421</v>
      </c>
    </row>
    <row r="568" spans="1:17" x14ac:dyDescent="0.35">
      <c r="A568" s="9">
        <v>565</v>
      </c>
      <c r="B568" s="9">
        <f t="shared" si="88"/>
        <v>5.9166661642607767</v>
      </c>
      <c r="C568" s="9">
        <f>'Graficas excel'!$N$3*(COS('Graficas excel'!$N$4*B568+'Graficas excel'!$N$5)+'Graficas excel'!$N$6)*COS(B568)+'Graficas excel'!$N$7</f>
        <v>18.634720739328746</v>
      </c>
      <c r="D568" s="11">
        <f>'Graficas excel'!$N$3*(COS('Graficas excel'!$N$4*B568+'Graficas excel'!$N$5)+'Graficas excel'!$N$6)*SIN(B568)+'Graficas excel'!$N$8</f>
        <v>22.337033360703522</v>
      </c>
      <c r="E568" s="9">
        <f t="shared" si="92"/>
        <v>1.7510319471909097</v>
      </c>
      <c r="F568" s="9">
        <f>C568/(2*'Graficas excel'!$N$9*COS(E568/2))</f>
        <v>0.72723615335303526</v>
      </c>
      <c r="G568" s="9">
        <f t="shared" si="93"/>
        <v>0.68638733762816506</v>
      </c>
      <c r="H568" s="9">
        <f t="shared" si="94"/>
        <v>1.5130193416761994</v>
      </c>
      <c r="I568" s="9">
        <f t="shared" si="89"/>
        <v>1.6320256444335546</v>
      </c>
      <c r="J568" s="9">
        <f t="shared" si="95"/>
        <v>93.508181483161039</v>
      </c>
      <c r="K568" s="9">
        <f t="shared" si="90"/>
        <v>0.15451684305411872</v>
      </c>
      <c r="L568" s="9">
        <f t="shared" si="96"/>
        <v>-5.54015764402524</v>
      </c>
      <c r="M568" s="9">
        <f t="shared" si="96"/>
        <v>-29.588883718722933</v>
      </c>
      <c r="N568" s="9">
        <f t="shared" si="91"/>
        <v>-1.5130193416761994</v>
      </c>
      <c r="O568" s="9">
        <f t="shared" si="97"/>
        <v>0.25583700269525156</v>
      </c>
      <c r="P568" s="9">
        <f t="shared" si="97"/>
        <v>2.4303416441780352</v>
      </c>
      <c r="Q568" s="9">
        <f t="shared" si="97"/>
        <v>35.381868650411974</v>
      </c>
    </row>
    <row r="569" spans="1:17" x14ac:dyDescent="0.35">
      <c r="A569" s="9">
        <v>566</v>
      </c>
      <c r="B569" s="9">
        <f t="shared" si="88"/>
        <v>5.927138139772743</v>
      </c>
      <c r="C569" s="9">
        <f>'Graficas excel'!$N$3*(COS('Graficas excel'!$N$4*B569+'Graficas excel'!$N$5)+'Graficas excel'!$N$6)*COS(B569)+'Graficas excel'!$N$7</f>
        <v>18.592033955406222</v>
      </c>
      <c r="D569" s="11">
        <f>'Graficas excel'!$N$3*(COS('Graficas excel'!$N$4*B569+'Graficas excel'!$N$5)+'Graficas excel'!$N$6)*SIN(B569)+'Graficas excel'!$N$8</f>
        <v>22.420341213869104</v>
      </c>
      <c r="E569" s="9">
        <f t="shared" si="92"/>
        <v>1.7569472592114872</v>
      </c>
      <c r="F569" s="9">
        <f>C569/(2*'Graficas excel'!$N$9*COS(E569/2))</f>
        <v>0.72815495721433476</v>
      </c>
      <c r="G569" s="9">
        <f t="shared" si="93"/>
        <v>0.6854125460510555</v>
      </c>
      <c r="H569" s="9">
        <f t="shared" si="94"/>
        <v>1.5103402228489198</v>
      </c>
      <c r="I569" s="9">
        <f t="shared" si="89"/>
        <v>1.6336437410302036</v>
      </c>
      <c r="J569" s="9">
        <f t="shared" si="95"/>
        <v>93.600891588993505</v>
      </c>
      <c r="K569" s="9">
        <f t="shared" si="90"/>
        <v>9.6500447873455297E-2</v>
      </c>
      <c r="L569" s="9">
        <f t="shared" si="96"/>
        <v>-5.8500117097541153</v>
      </c>
      <c r="M569" s="9">
        <f t="shared" si="96"/>
        <v>-23.644670013206866</v>
      </c>
      <c r="N569" s="9">
        <f t="shared" si="91"/>
        <v>-1.51034022284892</v>
      </c>
      <c r="O569" s="9">
        <f t="shared" si="97"/>
        <v>0.28128748087879507</v>
      </c>
      <c r="P569" s="9">
        <f t="shared" si="97"/>
        <v>2.8008597062527461</v>
      </c>
      <c r="Q569" s="9">
        <f t="shared" si="97"/>
        <v>34.377279227747337</v>
      </c>
    </row>
    <row r="570" spans="1:17" x14ac:dyDescent="0.35">
      <c r="A570" s="9">
        <v>567</v>
      </c>
      <c r="B570" s="9">
        <f t="shared" si="88"/>
        <v>5.9376101152847083</v>
      </c>
      <c r="C570" s="9">
        <f>'Graficas excel'!$N$3*(COS('Graficas excel'!$N$4*B570+'Graficas excel'!$N$5)+'Graficas excel'!$N$6)*COS(B570)+'Graficas excel'!$N$7</f>
        <v>18.561976665264609</v>
      </c>
      <c r="D570" s="11">
        <f>'Graficas excel'!$N$3*(COS('Graficas excel'!$N$4*B570+'Graficas excel'!$N$5)+'Graficas excel'!$N$6)*SIN(B570)+'Graficas excel'!$N$8</f>
        <v>22.497565185503074</v>
      </c>
      <c r="E570" s="9">
        <f t="shared" si="92"/>
        <v>1.7619139954771217</v>
      </c>
      <c r="F570" s="9">
        <f>C570/(2*'Graficas excel'!$N$9*COS(E570/2))</f>
        <v>0.72916365489759383</v>
      </c>
      <c r="G570" s="9">
        <f t="shared" si="93"/>
        <v>0.68433936345674484</v>
      </c>
      <c r="H570" s="9">
        <f t="shared" si="94"/>
        <v>1.5073945872373347</v>
      </c>
      <c r="I570" s="9">
        <f t="shared" si="89"/>
        <v>1.6346542913572282</v>
      </c>
      <c r="J570" s="9">
        <f t="shared" si="95"/>
        <v>93.658791857717574</v>
      </c>
      <c r="K570" s="9">
        <f t="shared" si="90"/>
        <v>3.5239268504195988E-2</v>
      </c>
      <c r="L570" s="9">
        <f t="shared" si="96"/>
        <v>-6.0976181151209339</v>
      </c>
      <c r="M570" s="9">
        <f t="shared" si="96"/>
        <v>-17.381918996910166</v>
      </c>
      <c r="N570" s="9">
        <f t="shared" si="91"/>
        <v>-1.5073945872373347</v>
      </c>
      <c r="O570" s="9">
        <f t="shared" si="97"/>
        <v>0.31061801513512605</v>
      </c>
      <c r="P570" s="9">
        <f t="shared" si="97"/>
        <v>3.1608577324937328</v>
      </c>
      <c r="Q570" s="9">
        <f t="shared" si="97"/>
        <v>32.956739127756464</v>
      </c>
    </row>
    <row r="571" spans="1:17" x14ac:dyDescent="0.35">
      <c r="A571" s="9">
        <v>568</v>
      </c>
      <c r="B571" s="9">
        <f t="shared" si="88"/>
        <v>5.9480820907966745</v>
      </c>
      <c r="C571" s="9">
        <f>'Graficas excel'!$N$3*(COS('Graficas excel'!$N$4*B571+'Graficas excel'!$N$5)+'Graficas excel'!$N$6)*COS(B571)+'Graficas excel'!$N$7</f>
        <v>18.545287860856874</v>
      </c>
      <c r="D571" s="11">
        <f>'Graficas excel'!$N$3*(COS('Graficas excel'!$N$4*B571+'Graficas excel'!$N$5)+'Graficas excel'!$N$6)*SIN(B571)+'Graficas excel'!$N$8</f>
        <v>22.568926456152663</v>
      </c>
      <c r="E571" s="9">
        <f t="shared" si="92"/>
        <v>1.7659048292388633</v>
      </c>
      <c r="F571" s="9">
        <f>C571/(2*'Graficas excel'!$N$9*COS(E571/2))</f>
        <v>0.73027569418391258</v>
      </c>
      <c r="G571" s="9">
        <f t="shared" si="93"/>
        <v>0.68315255286371035</v>
      </c>
      <c r="H571" s="9">
        <f t="shared" si="94"/>
        <v>1.5041418029892641</v>
      </c>
      <c r="I571" s="9">
        <f t="shared" si="89"/>
        <v>1.6350233161140637</v>
      </c>
      <c r="J571" s="9">
        <f t="shared" si="95"/>
        <v>93.679935418820094</v>
      </c>
      <c r="K571" s="9">
        <f t="shared" si="90"/>
        <v>-2.8614839078670566E-2</v>
      </c>
      <c r="L571" s="9">
        <f t="shared" si="96"/>
        <v>-6.2796411452075533</v>
      </c>
      <c r="M571" s="9">
        <f t="shared" si="96"/>
        <v>-10.855683043829238</v>
      </c>
      <c r="N571" s="9">
        <f t="shared" si="91"/>
        <v>-1.5041418029892641</v>
      </c>
      <c r="O571" s="9">
        <f t="shared" si="97"/>
        <v>0.34371843990660872</v>
      </c>
      <c r="P571" s="9">
        <f t="shared" si="97"/>
        <v>3.5059798975938494</v>
      </c>
      <c r="Q571" s="9">
        <f t="shared" si="97"/>
        <v>31.069039858105015</v>
      </c>
    </row>
    <row r="572" spans="1:17" x14ac:dyDescent="0.35">
      <c r="A572" s="9">
        <v>569</v>
      </c>
      <c r="B572" s="9">
        <f t="shared" si="88"/>
        <v>5.9585540663086407</v>
      </c>
      <c r="C572" s="9">
        <f>'Graficas excel'!$N$3*(COS('Graficas excel'!$N$4*B572+'Graficas excel'!$N$5)+'Graficas excel'!$N$6)*COS(B572)+'Graficas excel'!$N$7</f>
        <v>18.542547797250329</v>
      </c>
      <c r="D572" s="11">
        <f>'Graficas excel'!$N$3*(COS('Graficas excel'!$N$4*B572+'Graficas excel'!$N$5)+'Graficas excel'!$N$6)*SIN(B572)+'Graficas excel'!$N$8</f>
        <v>22.634726586693656</v>
      </c>
      <c r="E572" s="9">
        <f t="shared" si="92"/>
        <v>1.7689049325363551</v>
      </c>
      <c r="F572" s="9">
        <f>C572/(2*'Graficas excel'!$N$9*COS(E572/2))</f>
        <v>0.73150398429694552</v>
      </c>
      <c r="G572" s="9">
        <f t="shared" si="93"/>
        <v>0.68183716601377353</v>
      </c>
      <c r="H572" s="9">
        <f t="shared" si="94"/>
        <v>1.500542391903551</v>
      </c>
      <c r="I572" s="9">
        <f t="shared" si="89"/>
        <v>1.634723662219953</v>
      </c>
      <c r="J572" s="9">
        <f t="shared" si="95"/>
        <v>93.662766515372894</v>
      </c>
      <c r="K572" s="9">
        <f t="shared" si="90"/>
        <v>-9.4375087375218034E-2</v>
      </c>
      <c r="L572" s="9">
        <f t="shared" si="96"/>
        <v>-6.3933215922081974</v>
      </c>
      <c r="M572" s="9">
        <f t="shared" si="96"/>
        <v>-4.1272503524108339</v>
      </c>
      <c r="N572" s="9">
        <f t="shared" si="91"/>
        <v>-1.500542391903551</v>
      </c>
      <c r="O572" s="9">
        <f t="shared" si="97"/>
        <v>0.38043297553965649</v>
      </c>
      <c r="P572" s="9">
        <f t="shared" si="97"/>
        <v>3.83133412216822</v>
      </c>
      <c r="Q572" s="9">
        <f t="shared" si="97"/>
        <v>28.666195426180163</v>
      </c>
    </row>
    <row r="573" spans="1:17" x14ac:dyDescent="0.35">
      <c r="A573" s="9">
        <v>570</v>
      </c>
      <c r="B573" s="9">
        <f t="shared" si="88"/>
        <v>5.969026041820606</v>
      </c>
      <c r="C573" s="9">
        <f>'Graficas excel'!$N$3*(COS('Graficas excel'!$N$4*B573+'Graficas excel'!$N$5)+'Graficas excel'!$N$6)*COS(B573)+'Graficas excel'!$N$7</f>
        <v>18.554170055163695</v>
      </c>
      <c r="D573" s="11">
        <f>'Graficas excel'!$N$3*(COS('Graficas excel'!$N$4*B573+'Graficas excel'!$N$5)+'Graficas excel'!$N$6)*SIN(B573)+'Graficas excel'!$N$8</f>
        <v>22.695340752850299</v>
      </c>
      <c r="E573" s="9">
        <f t="shared" si="92"/>
        <v>1.7709122301322848</v>
      </c>
      <c r="F573" s="9">
        <f>C573/(2*'Graficas excel'!$N$9*COS(E573/2))</f>
        <v>0.73286071251804086</v>
      </c>
      <c r="G573" s="9">
        <f t="shared" si="93"/>
        <v>0.68037870046581372</v>
      </c>
      <c r="H573" s="9">
        <f t="shared" si="94"/>
        <v>1.4965585070997556</v>
      </c>
      <c r="I573" s="9">
        <f t="shared" si="89"/>
        <v>1.6337353686160201</v>
      </c>
      <c r="J573" s="9">
        <f t="shared" si="95"/>
        <v>93.606141462947761</v>
      </c>
      <c r="K573" s="9">
        <f t="shared" si="90"/>
        <v>-0.1613257945289456</v>
      </c>
      <c r="L573" s="9">
        <f t="shared" si="96"/>
        <v>-6.4365420568303966</v>
      </c>
      <c r="M573" s="9">
        <f t="shared" si="96"/>
        <v>2.7358756157674291</v>
      </c>
      <c r="N573" s="9">
        <f t="shared" si="91"/>
        <v>-1.4965585070997554</v>
      </c>
      <c r="O573" s="9">
        <f t="shared" si="97"/>
        <v>0.42055461264516175</v>
      </c>
      <c r="P573" s="9">
        <f t="shared" si="97"/>
        <v>4.1315258186924098</v>
      </c>
      <c r="Q573" s="9">
        <f t="shared" si="97"/>
        <v>25.706869349538014</v>
      </c>
    </row>
    <row r="574" spans="1:17" x14ac:dyDescent="0.35">
      <c r="A574" s="9">
        <v>571</v>
      </c>
      <c r="B574" s="9">
        <f t="shared" si="88"/>
        <v>5.9794980173325722</v>
      </c>
      <c r="C574" s="9">
        <f>'Graficas excel'!$N$3*(COS('Graficas excel'!$N$4*B574+'Graficas excel'!$N$5)+'Graficas excel'!$N$6)*COS(B574)+'Graficas excel'!$N$7</f>
        <v>18.580395563945657</v>
      </c>
      <c r="D574" s="11">
        <f>'Graficas excel'!$N$3*(COS('Graficas excel'!$N$4*B574+'Graficas excel'!$N$5)+'Graficas excel'!$N$6)*SIN(B574)+'Graficas excel'!$N$8</f>
        <v>22.751210035170715</v>
      </c>
      <c r="E574" s="9">
        <f t="shared" si="92"/>
        <v>1.7719374681978382</v>
      </c>
      <c r="F574" s="9">
        <f>C574/(2*'Graficas excel'!$N$9*COS(E574/2))</f>
        <v>0.73435714121993478</v>
      </c>
      <c r="G574" s="9">
        <f t="shared" si="93"/>
        <v>0.6787632791623931</v>
      </c>
      <c r="H574" s="9">
        <f t="shared" si="94"/>
        <v>1.4921544694946909</v>
      </c>
      <c r="I574" s="9">
        <f t="shared" si="89"/>
        <v>1.6320459688462645</v>
      </c>
      <c r="J574" s="9">
        <f t="shared" si="95"/>
        <v>93.5093459862304</v>
      </c>
      <c r="K574" s="9">
        <f t="shared" si="90"/>
        <v>-0.22872910532981264</v>
      </c>
      <c r="L574" s="9">
        <f t="shared" si="96"/>
        <v>-6.4078920343782952</v>
      </c>
      <c r="M574" s="9">
        <f t="shared" si="96"/>
        <v>9.6604126740914857</v>
      </c>
      <c r="N574" s="9">
        <f t="shared" si="91"/>
        <v>-1.4921544694946909</v>
      </c>
      <c r="O574" s="9">
        <f t="shared" si="97"/>
        <v>0.46381984984556385</v>
      </c>
      <c r="P574" s="9">
        <f t="shared" si="97"/>
        <v>4.4007275250100806</v>
      </c>
      <c r="Q574" s="9">
        <f t="shared" si="97"/>
        <v>22.159677259881921</v>
      </c>
    </row>
    <row r="575" spans="1:17" x14ac:dyDescent="0.35">
      <c r="A575" s="9">
        <v>572</v>
      </c>
      <c r="B575" s="9">
        <f t="shared" si="88"/>
        <v>5.9899699928445385</v>
      </c>
      <c r="C575" s="9">
        <f>'Graficas excel'!$N$3*(COS('Graficas excel'!$N$4*B575+'Graficas excel'!$N$5)+'Graficas excel'!$N$6)*COS(B575)+'Graficas excel'!$N$7</f>
        <v>18.621288668299933</v>
      </c>
      <c r="D575" s="11">
        <f>'Graficas excel'!$N$3*(COS('Graficas excel'!$N$4*B575+'Graficas excel'!$N$5)+'Graficas excel'!$N$6)*SIN(B575)+'Graficas excel'!$N$8</f>
        <v>22.802832890032196</v>
      </c>
      <c r="E575" s="9">
        <f t="shared" si="92"/>
        <v>1.7720040871276093</v>
      </c>
      <c r="F575" s="9">
        <f>C575/(2*'Graficas excel'!$N$9*COS(E575/2))</f>
        <v>0.73600338801822507</v>
      </c>
      <c r="G575" s="9">
        <f t="shared" si="93"/>
        <v>0.67697785253706344</v>
      </c>
      <c r="H575" s="9">
        <f t="shared" si="94"/>
        <v>1.4872973593851444</v>
      </c>
      <c r="I575" s="9">
        <f t="shared" si="89"/>
        <v>1.6296507232563768</v>
      </c>
      <c r="J575" s="9">
        <f t="shared" si="95"/>
        <v>93.372108523032509</v>
      </c>
      <c r="K575" s="9">
        <f t="shared" si="90"/>
        <v>-0.29583239379714399</v>
      </c>
      <c r="L575" s="9">
        <f t="shared" si="96"/>
        <v>-6.3067284294197234</v>
      </c>
      <c r="M575" s="9">
        <f t="shared" si="96"/>
        <v>16.568192627844496</v>
      </c>
      <c r="N575" s="9">
        <f t="shared" si="91"/>
        <v>-1.4872973593851444</v>
      </c>
      <c r="O575" s="9">
        <f t="shared" si="97"/>
        <v>0.50990416072230405</v>
      </c>
      <c r="P575" s="9">
        <f t="shared" si="97"/>
        <v>4.6327831226286333</v>
      </c>
      <c r="Q575" s="9">
        <f t="shared" si="97"/>
        <v>18.006185047738825</v>
      </c>
    </row>
    <row r="576" spans="1:17" x14ac:dyDescent="0.35">
      <c r="A576" s="9">
        <v>573</v>
      </c>
      <c r="B576" s="9">
        <f t="shared" si="88"/>
        <v>6.0004419683565047</v>
      </c>
      <c r="C576" s="9">
        <f>'Graficas excel'!$N$3*(COS('Graficas excel'!$N$4*B576+'Graficas excel'!$N$5)+'Graficas excel'!$N$6)*COS(B576)+'Graficas excel'!$N$7</f>
        <v>18.676735297154266</v>
      </c>
      <c r="D576" s="11">
        <f>'Graficas excel'!$N$3*(COS('Graficas excel'!$N$4*B576+'Graficas excel'!$N$5)+'Graficas excel'!$N$6)*SIN(B576)+'Graficas excel'!$N$8</f>
        <v>22.850755937618647</v>
      </c>
      <c r="E576" s="9">
        <f t="shared" si="92"/>
        <v>1.7711478918451629</v>
      </c>
      <c r="F576" s="9">
        <f>C576/(2*'Graficas excel'!$N$9*COS(E576/2))</f>
        <v>0.73780819335065917</v>
      </c>
      <c r="G576" s="9">
        <f t="shared" si="93"/>
        <v>0.67501042201186512</v>
      </c>
      <c r="H576" s="9">
        <f t="shared" si="94"/>
        <v>1.4819576555006109</v>
      </c>
      <c r="I576" s="9">
        <f t="shared" si="89"/>
        <v>1.6265527736728869</v>
      </c>
      <c r="J576" s="9">
        <f t="shared" si="95"/>
        <v>93.194609086754213</v>
      </c>
      <c r="K576" s="9">
        <f t="shared" si="90"/>
        <v>-0.36187629947064698</v>
      </c>
      <c r="L576" s="9">
        <f t="shared" si="96"/>
        <v>-6.1332267219434007</v>
      </c>
      <c r="M576" s="9">
        <f t="shared" si="96"/>
        <v>23.377505055385981</v>
      </c>
      <c r="N576" s="9">
        <f t="shared" si="91"/>
        <v>-1.4819576555006109</v>
      </c>
      <c r="O576" s="9">
        <f t="shared" si="97"/>
        <v>0.55841855213472036</v>
      </c>
      <c r="P576" s="9">
        <f t="shared" si="97"/>
        <v>4.8213434515124822</v>
      </c>
      <c r="Q576" s="9">
        <f t="shared" si="97"/>
        <v>13.243439867745707</v>
      </c>
    </row>
    <row r="577" spans="1:17" x14ac:dyDescent="0.35">
      <c r="A577" s="9">
        <v>574</v>
      </c>
      <c r="B577" s="9">
        <f t="shared" si="88"/>
        <v>6.01091394386847</v>
      </c>
      <c r="C577" s="9">
        <f>'Graficas excel'!$N$3*(COS('Graficas excel'!$N$4*B577+'Graficas excel'!$N$5)+'Graficas excel'!$N$6)*COS(B577)+'Graficas excel'!$N$7</f>
        <v>18.746443267333589</v>
      </c>
      <c r="D577" s="11">
        <f>'Graficas excel'!$N$3*(COS('Graficas excel'!$N$4*B577+'Graficas excel'!$N$5)+'Graficas excel'!$N$6)*SIN(B577)+'Graficas excel'!$N$8</f>
        <v>22.895564211174538</v>
      </c>
      <c r="E577" s="9">
        <f t="shared" si="92"/>
        <v>1.7694165177557102</v>
      </c>
      <c r="F577" s="9">
        <f>C577/(2*'Graficas excel'!$N$9*COS(E577/2))</f>
        <v>0.73977868131428881</v>
      </c>
      <c r="G577" s="9">
        <f t="shared" si="93"/>
        <v>0.67285028250933498</v>
      </c>
      <c r="H577" s="9">
        <f t="shared" si="94"/>
        <v>1.4761099100972288</v>
      </c>
      <c r="I577" s="9">
        <f t="shared" si="89"/>
        <v>1.6227632139264694</v>
      </c>
      <c r="J577" s="9">
        <f t="shared" si="95"/>
        <v>92.977483307071836</v>
      </c>
      <c r="K577" s="9">
        <f t="shared" si="90"/>
        <v>-0.42610329951217363</v>
      </c>
      <c r="L577" s="9">
        <f t="shared" si="96"/>
        <v>-5.8884180614725379</v>
      </c>
      <c r="M577" s="9">
        <f t="shared" si="96"/>
        <v>30.00483710204665</v>
      </c>
      <c r="N577" s="9">
        <f t="shared" si="91"/>
        <v>-1.4761099100972286</v>
      </c>
      <c r="O577" s="9">
        <f t="shared" si="97"/>
        <v>0.60890754269373659</v>
      </c>
      <c r="P577" s="9">
        <f t="shared" si="97"/>
        <v>4.9600284295017092</v>
      </c>
      <c r="Q577" s="9">
        <f t="shared" si="97"/>
        <v>7.8859006429760896</v>
      </c>
    </row>
    <row r="578" spans="1:17" x14ac:dyDescent="0.35">
      <c r="A578" s="9">
        <v>575</v>
      </c>
      <c r="B578" s="9">
        <f t="shared" si="88"/>
        <v>6.0213859193804362</v>
      </c>
      <c r="C578" s="9">
        <f>'Graficas excel'!$N$3*(COS('Graficas excel'!$N$4*B578+'Graficas excel'!$N$5)+'Graficas excel'!$N$6)*COS(B578)+'Graficas excel'!$N$7</f>
        <v>18.82994472845299</v>
      </c>
      <c r="D578" s="11">
        <f>'Graficas excel'!$N$3*(COS('Graficas excel'!$N$4*B578+'Graficas excel'!$N$5)+'Graficas excel'!$N$6)*SIN(B578)+'Graficas excel'!$N$8</f>
        <v>22.937871018092935</v>
      </c>
      <c r="E578" s="9">
        <f t="shared" si="92"/>
        <v>1.7668686959957316</v>
      </c>
      <c r="F578" s="9">
        <f>C578/(2*'Graficas excel'!$N$9*COS(E578/2))</f>
        <v>0.7419201209190508</v>
      </c>
      <c r="G578" s="9">
        <f t="shared" si="93"/>
        <v>0.67048828041619124</v>
      </c>
      <c r="H578" s="9">
        <f t="shared" si="94"/>
        <v>1.4697334452210884</v>
      </c>
      <c r="I578" s="9">
        <f t="shared" si="89"/>
        <v>1.61830107060841</v>
      </c>
      <c r="J578" s="9">
        <f t="shared" si="95"/>
        <v>92.721821327364523</v>
      </c>
      <c r="K578" s="9">
        <f t="shared" si="90"/>
        <v>-0.48776666925613221</v>
      </c>
      <c r="L578" s="9">
        <f t="shared" si="96"/>
        <v>-5.5742081420993772</v>
      </c>
      <c r="M578" s="9">
        <f t="shared" si="96"/>
        <v>36.366905699360544</v>
      </c>
      <c r="N578" s="9">
        <f t="shared" si="91"/>
        <v>-1.4697334452210884</v>
      </c>
      <c r="O578" s="9">
        <f t="shared" si="97"/>
        <v>0.66084883894613355</v>
      </c>
      <c r="P578" s="9">
        <f t="shared" si="97"/>
        <v>5.0426093879247516</v>
      </c>
      <c r="Q578" s="9">
        <f t="shared" si="97"/>
        <v>1.9666737067769204</v>
      </c>
    </row>
    <row r="579" spans="1:17" x14ac:dyDescent="0.35">
      <c r="A579" s="9">
        <v>576</v>
      </c>
      <c r="B579" s="9">
        <f t="shared" ref="B579:B602" si="98">A579*$B$1</f>
        <v>6.0318578948924024</v>
      </c>
      <c r="C579" s="9">
        <f>'Graficas excel'!$N$3*(COS('Graficas excel'!$N$4*B579+'Graficas excel'!$N$5)+'Graficas excel'!$N$6)*COS(B579)+'Graficas excel'!$N$7</f>
        <v>18.926600729024038</v>
      </c>
      <c r="D579" s="11">
        <f>'Graficas excel'!$N$3*(COS('Graficas excel'!$N$4*B579+'Graficas excel'!$N$5)+'Graficas excel'!$N$6)*SIN(B579)+'Graficas excel'!$N$8</f>
        <v>22.978307567463069</v>
      </c>
      <c r="E579" s="9">
        <f t="shared" si="92"/>
        <v>1.7635733276222798</v>
      </c>
      <c r="F579" s="9">
        <f>C579/(2*'Graficas excel'!$N$9*COS(E579/2))</f>
        <v>0.74423569595795047</v>
      </c>
      <c r="G579" s="9">
        <f t="shared" si="93"/>
        <v>0.66791708232533264</v>
      </c>
      <c r="H579" s="9">
        <f t="shared" si="94"/>
        <v>1.4628130523625333</v>
      </c>
      <c r="I579" s="9">
        <f t="shared" ref="I579:I642" si="99">(E579+H579)/2</f>
        <v>1.6131931899924066</v>
      </c>
      <c r="J579" s="9">
        <f t="shared" si="95"/>
        <v>92.429161325810853</v>
      </c>
      <c r="K579" s="9">
        <f t="shared" ref="K579:K601" si="100">(I580-I579)/$B$1</f>
        <v>-0.54613964041879826</v>
      </c>
      <c r="L579" s="9">
        <f t="shared" si="96"/>
        <v>-5.1933747961696977</v>
      </c>
      <c r="M579" s="9">
        <f t="shared" si="96"/>
        <v>42.382837749069459</v>
      </c>
      <c r="N579" s="9">
        <f t="shared" ref="N579:N602" si="101">E579-2*I579</f>
        <v>-1.4628130523625333</v>
      </c>
      <c r="O579" s="9">
        <f t="shared" si="97"/>
        <v>0.71365492097289129</v>
      </c>
      <c r="P579" s="9">
        <f t="shared" si="97"/>
        <v>5.0632043468221468</v>
      </c>
      <c r="Q579" s="9">
        <f t="shared" si="97"/>
        <v>-4.46199415590839</v>
      </c>
    </row>
    <row r="580" spans="1:17" x14ac:dyDescent="0.35">
      <c r="A580" s="9">
        <v>577</v>
      </c>
      <c r="B580" s="9">
        <f t="shared" si="98"/>
        <v>6.0423298704043686</v>
      </c>
      <c r="C580" s="9">
        <f>'Graficas excel'!$N$3*(COS('Graficas excel'!$N$4*B580+'Graficas excel'!$N$5)+'Graficas excel'!$N$6)*COS(B580)+'Graficas excel'!$N$7</f>
        <v>19.035607857500842</v>
      </c>
      <c r="D580" s="11">
        <f>'Graficas excel'!$N$3*(COS('Graficas excel'!$N$4*B580+'Graficas excel'!$N$5)+'Graficas excel'!$N$6)*SIN(B580)+'Graficas excel'!$N$8</f>
        <v>23.017512520542379</v>
      </c>
      <c r="E580" s="9">
        <f t="shared" ref="E580:E602" si="102">ATAN2(C580,D580)*2</f>
        <v>1.7596083825975428</v>
      </c>
      <c r="F580" s="9">
        <f>C580/(2*'Graficas excel'!$N$9*COS(E580/2))</f>
        <v>0.74672629236633337</v>
      </c>
      <c r="G580" s="9">
        <f t="shared" ref="G580:G602" si="103">(1-F580^2)^(1/2)</f>
        <v>0.6651314488797152</v>
      </c>
      <c r="H580" s="9">
        <f t="shared" ref="H580:H602" si="104">ATAN2(F580,G580)*2</f>
        <v>1.455339675506111</v>
      </c>
      <c r="I580" s="9">
        <f t="shared" si="99"/>
        <v>1.607474029051827</v>
      </c>
      <c r="J580" s="9">
        <f t="shared" ref="J580:J643" si="105">DEGREES(I580)</f>
        <v>92.101477541559575</v>
      </c>
      <c r="K580" s="9">
        <f t="shared" si="100"/>
        <v>-0.60052453410874862</v>
      </c>
      <c r="L580" s="9">
        <f t="shared" ref="L580:M600" si="106">(K581-K580)/$B$1</f>
        <v>-4.7495427571338151</v>
      </c>
      <c r="M580" s="9">
        <f t="shared" si="106"/>
        <v>47.976326799251538</v>
      </c>
      <c r="N580" s="9">
        <f t="shared" si="101"/>
        <v>-1.4553396755061112</v>
      </c>
      <c r="O580" s="9">
        <f t="shared" ref="O580:Q600" si="107">(N581-N580)/$B$1</f>
        <v>0.7666766729048925</v>
      </c>
      <c r="P580" s="9">
        <f t="shared" si="107"/>
        <v>5.0164784532869389</v>
      </c>
      <c r="Q580" s="9">
        <f t="shared" si="107"/>
        <v>-11.32896331218646</v>
      </c>
    </row>
    <row r="581" spans="1:17" x14ac:dyDescent="0.35">
      <c r="A581" s="9">
        <v>578</v>
      </c>
      <c r="B581" s="9">
        <f t="shared" si="98"/>
        <v>6.052801845916334</v>
      </c>
      <c r="C581" s="9">
        <f>'Graficas excel'!$N$3*(COS('Graficas excel'!$N$4*B581+'Graficas excel'!$N$5)+'Graficas excel'!$N$6)*COS(B581)+'Graficas excel'!$N$7</f>
        <v>19.156006886212204</v>
      </c>
      <c r="D581" s="11">
        <f>'Graficas excel'!$N$3*(COS('Graficas excel'!$N$4*B581+'Graficas excel'!$N$5)+'Graficas excel'!$N$6)*SIN(B581)+'Graficas excel'!$N$8</f>
        <v>23.056121620214594</v>
      </c>
      <c r="E581" s="9">
        <f t="shared" si="102"/>
        <v>1.7550596455107552</v>
      </c>
      <c r="F581" s="9">
        <f>C581/(2*'Graficas excel'!$N$9*COS(E581/2))</f>
        <v>0.74939031218331742</v>
      </c>
      <c r="G581" s="9">
        <f t="shared" si="103"/>
        <v>0.66212850716895588</v>
      </c>
      <c r="H581" s="9">
        <f t="shared" si="104"/>
        <v>1.4473110561618554</v>
      </c>
      <c r="I581" s="9">
        <f t="shared" si="99"/>
        <v>1.6011853508363054</v>
      </c>
      <c r="J581" s="9">
        <f t="shared" si="105"/>
        <v>91.741162821094321</v>
      </c>
      <c r="K581" s="9">
        <f t="shared" si="100"/>
        <v>-0.6502616295544893</v>
      </c>
      <c r="L581" s="9">
        <f t="shared" si="106"/>
        <v>-4.247135837737976</v>
      </c>
      <c r="M581" s="9">
        <f t="shared" si="106"/>
        <v>53.077586108468061</v>
      </c>
      <c r="N581" s="9">
        <f t="shared" si="101"/>
        <v>-1.4473110561618556</v>
      </c>
      <c r="O581" s="9">
        <f t="shared" si="107"/>
        <v>0.81920911242401828</v>
      </c>
      <c r="P581" s="9">
        <f t="shared" si="107"/>
        <v>4.8978418269057613</v>
      </c>
      <c r="Q581" s="9">
        <f t="shared" si="107"/>
        <v>-18.545139058642313</v>
      </c>
    </row>
    <row r="582" spans="1:17" x14ac:dyDescent="0.35">
      <c r="A582" s="9">
        <v>579</v>
      </c>
      <c r="B582" s="9">
        <f t="shared" si="98"/>
        <v>6.0632738214283002</v>
      </c>
      <c r="C582" s="9">
        <f>'Graficas excel'!$N$3*(COS('Graficas excel'!$N$4*B582+'Graficas excel'!$N$5)+'Graficas excel'!$N$6)*COS(B582)+'Graficas excel'!$N$7</f>
        <v>19.28669332115922</v>
      </c>
      <c r="D582" s="11">
        <f>'Graficas excel'!$N$3*(COS('Graficas excel'!$N$4*B582+'Graficas excel'!$N$5)+'Graficas excel'!$N$6)*SIN(B582)+'Graficas excel'!$N$8</f>
        <v>23.094757552868277</v>
      </c>
      <c r="E582" s="9">
        <f t="shared" si="102"/>
        <v>1.7500193355531075</v>
      </c>
      <c r="F582" s="9">
        <f>C582/(2*'Graficas excel'!$N$9*COS(E582/2))</f>
        <v>0.7522235230012313</v>
      </c>
      <c r="G582" s="9">
        <f t="shared" si="103"/>
        <v>0.65890801440232616</v>
      </c>
      <c r="H582" s="9">
        <f t="shared" si="104"/>
        <v>1.4387323183973719</v>
      </c>
      <c r="I582" s="9">
        <f t="shared" si="99"/>
        <v>1.5943758269752397</v>
      </c>
      <c r="J582" s="9">
        <f t="shared" si="105"/>
        <v>91.351005843361619</v>
      </c>
      <c r="K582" s="9">
        <f t="shared" si="100"/>
        <v>-0.69473753204327449</v>
      </c>
      <c r="L582" s="9">
        <f t="shared" si="106"/>
        <v>-3.691308655775833</v>
      </c>
      <c r="M582" s="9">
        <f t="shared" si="106"/>
        <v>57.624930566264815</v>
      </c>
      <c r="N582" s="9">
        <f t="shared" si="101"/>
        <v>-1.4387323183973719</v>
      </c>
      <c r="O582" s="9">
        <f t="shared" si="107"/>
        <v>0.87049919209685811</v>
      </c>
      <c r="P582" s="9">
        <f t="shared" si="107"/>
        <v>4.7036375848176553</v>
      </c>
      <c r="Q582" s="9">
        <f t="shared" si="107"/>
        <v>-26.005007853131911</v>
      </c>
    </row>
    <row r="583" spans="1:17" x14ac:dyDescent="0.35">
      <c r="A583" s="9">
        <v>580</v>
      </c>
      <c r="B583" s="9">
        <f t="shared" si="98"/>
        <v>6.0737457969402664</v>
      </c>
      <c r="C583" s="9">
        <f>'Graficas excel'!$N$3*(COS('Graficas excel'!$N$4*B583+'Graficas excel'!$N$5)+'Graficas excel'!$N$6)*COS(B583)+'Graficas excel'!$N$7</f>
        <v>19.426429736821092</v>
      </c>
      <c r="D583" s="11">
        <f>'Graficas excel'!$N$3*(COS('Graficas excel'!$N$4*B583+'Graficas excel'!$N$5)+'Graficas excel'!$N$6)*SIN(B583)+'Graficas excel'!$N$8</f>
        <v>23.13402019132732</v>
      </c>
      <c r="E583" s="9">
        <f t="shared" si="102"/>
        <v>1.7445846329303303</v>
      </c>
      <c r="F583" s="9">
        <f>C583/(2*'Graficas excel'!$N$9*COS(E583/2))</f>
        <v>0.75521895108818737</v>
      </c>
      <c r="G583" s="9">
        <f t="shared" si="103"/>
        <v>0.65547260500897975</v>
      </c>
      <c r="H583" s="9">
        <f t="shared" si="104"/>
        <v>1.4296164721745477</v>
      </c>
      <c r="I583" s="9">
        <f t="shared" si="99"/>
        <v>1.5871005525524389</v>
      </c>
      <c r="J583" s="9">
        <f t="shared" si="105"/>
        <v>90.934163324135667</v>
      </c>
      <c r="K583" s="9">
        <f t="shared" si="100"/>
        <v>-0.73339282589366706</v>
      </c>
      <c r="L583" s="9">
        <f t="shared" si="106"/>
        <v>-3.0878617940071682</v>
      </c>
      <c r="M583" s="9">
        <f t="shared" si="106"/>
        <v>61.565852706530734</v>
      </c>
      <c r="N583" s="9">
        <f t="shared" si="101"/>
        <v>-1.4296164721745475</v>
      </c>
      <c r="O583" s="9">
        <f t="shared" si="107"/>
        <v>0.91975556970223138</v>
      </c>
      <c r="P583" s="9">
        <f t="shared" si="107"/>
        <v>4.431313779391175</v>
      </c>
      <c r="Q583" s="9">
        <f t="shared" si="107"/>
        <v>-33.588649862130438</v>
      </c>
    </row>
    <row r="584" spans="1:17" x14ac:dyDescent="0.35">
      <c r="A584" s="9">
        <v>581</v>
      </c>
      <c r="B584" s="9">
        <f t="shared" si="98"/>
        <v>6.0842177724522326</v>
      </c>
      <c r="C584" s="9">
        <f>'Graficas excel'!$N$3*(COS('Graficas excel'!$N$4*B584+'Graficas excel'!$N$5)+'Graficas excel'!$N$6)*COS(B584)+'Graficas excel'!$N$7</f>
        <v>19.573859752708938</v>
      </c>
      <c r="D584" s="11">
        <f>'Graficas excel'!$N$3*(COS('Graficas excel'!$N$4*B584+'Graficas excel'!$N$5)+'Graficas excel'!$N$6)*SIN(B584)+'Graficas excel'!$N$8</f>
        <v>23.174477360565817</v>
      </c>
      <c r="E584" s="9">
        <f t="shared" si="102"/>
        <v>1.7388561473064263</v>
      </c>
      <c r="F584" s="9">
        <f>C584/(2*'Graficas excel'!$N$9*COS(E584/2))</f>
        <v>0.75836682522135046</v>
      </c>
      <c r="G584" s="9">
        <f t="shared" si="103"/>
        <v>0.65182801290193848</v>
      </c>
      <c r="H584" s="9">
        <f t="shared" si="104"/>
        <v>1.4199848143716314</v>
      </c>
      <c r="I584" s="9">
        <f t="shared" si="99"/>
        <v>1.5794204808390289</v>
      </c>
      <c r="J584" s="9">
        <f t="shared" si="105"/>
        <v>90.494127628599458</v>
      </c>
      <c r="K584" s="9">
        <f t="shared" si="100"/>
        <v>-0.76572883898484545</v>
      </c>
      <c r="L584" s="9">
        <f t="shared" si="106"/>
        <v>-2.4431456920910741</v>
      </c>
      <c r="M584" s="9">
        <f t="shared" si="106"/>
        <v>64.857508952596831</v>
      </c>
      <c r="N584" s="9">
        <f t="shared" si="101"/>
        <v>-1.4199848143716314</v>
      </c>
      <c r="O584" s="9">
        <f t="shared" si="107"/>
        <v>0.96616017908585317</v>
      </c>
      <c r="P584" s="9">
        <f t="shared" si="107"/>
        <v>4.0795742605549457</v>
      </c>
      <c r="Q584" s="9">
        <f t="shared" si="107"/>
        <v>-41.164091993416399</v>
      </c>
    </row>
    <row r="585" spans="1:17" x14ac:dyDescent="0.35">
      <c r="A585" s="9">
        <v>582</v>
      </c>
      <c r="B585" s="9">
        <f t="shared" si="98"/>
        <v>6.0946897479641979</v>
      </c>
      <c r="C585" s="9">
        <f>'Graficas excel'!$N$3*(COS('Graficas excel'!$N$4*B585+'Graficas excel'!$N$5)+'Graficas excel'!$N$6)*COS(B585)+'Graficas excel'!$N$7</f>
        <v>19.727523487723214</v>
      </c>
      <c r="D585" s="11">
        <f>'Graficas excel'!$N$3*(COS('Graficas excel'!$N$4*B585+'Graficas excel'!$N$5)+'Graficas excel'!$N$6)*SIN(B585)+'Graficas excel'!$N$8</f>
        <v>23.216656259051756</v>
      </c>
      <c r="E585" s="9">
        <f t="shared" si="102"/>
        <v>1.7329363657411392</v>
      </c>
      <c r="F585" s="9">
        <f>C585/(2*'Graficas excel'!$N$9*COS(E585/2))</f>
        <v>0.76165457673148917</v>
      </c>
      <c r="G585" s="9">
        <f t="shared" si="103"/>
        <v>0.64798326038870491</v>
      </c>
      <c r="H585" s="9">
        <f t="shared" si="104"/>
        <v>1.4098672086356079</v>
      </c>
      <c r="I585" s="9">
        <f t="shared" si="99"/>
        <v>1.5714017871883734</v>
      </c>
      <c r="J585" s="9">
        <f t="shared" si="105"/>
        <v>90.034690325208558</v>
      </c>
      <c r="K585" s="9">
        <f t="shared" si="100"/>
        <v>-0.79131340084458834</v>
      </c>
      <c r="L585" s="9">
        <f t="shared" si="106"/>
        <v>-1.763959446572366</v>
      </c>
      <c r="M585" s="9">
        <f t="shared" si="106"/>
        <v>67.466594449562308</v>
      </c>
      <c r="N585" s="9">
        <f t="shared" si="101"/>
        <v>-1.4098672086356077</v>
      </c>
      <c r="O585" s="9">
        <f t="shared" si="107"/>
        <v>1.0088813808416313</v>
      </c>
      <c r="P585" s="9">
        <f t="shared" si="107"/>
        <v>3.6485048972275744</v>
      </c>
      <c r="Q585" s="9">
        <f t="shared" si="107"/>
        <v>-48.58986901155177</v>
      </c>
    </row>
    <row r="586" spans="1:17" x14ac:dyDescent="0.35">
      <c r="A586" s="9">
        <v>583</v>
      </c>
      <c r="B586" s="9">
        <f t="shared" si="98"/>
        <v>6.1051617234761641</v>
      </c>
      <c r="C586" s="9">
        <f>'Graficas excel'!$N$3*(COS('Graficas excel'!$N$4*B586+'Graficas excel'!$N$5)+'Graficas excel'!$N$6)*COS(B586)+'Graficas excel'!$N$7</f>
        <v>19.885874309670942</v>
      </c>
      <c r="D586" s="11">
        <f>'Graficas excel'!$N$3*(COS('Graficas excel'!$N$4*B586+'Graficas excel'!$N$5)+'Graficas excel'!$N$6)*SIN(B586)+'Graficas excel'!$N$8</f>
        <v>23.261035657822728</v>
      </c>
      <c r="E586" s="9">
        <f t="shared" si="102"/>
        <v>1.7269281177439211</v>
      </c>
      <c r="F586" s="9">
        <f>C586/(2*'Graficas excel'!$N$9*COS(E586/2))</f>
        <v>0.76506689941735284</v>
      </c>
      <c r="G586" s="9">
        <f t="shared" si="103"/>
        <v>0.64395080512094882</v>
      </c>
      <c r="H586" s="9">
        <f t="shared" si="104"/>
        <v>1.3993022275209555</v>
      </c>
      <c r="I586" s="9">
        <f t="shared" si="99"/>
        <v>1.5631151726324384</v>
      </c>
      <c r="J586" s="9">
        <f t="shared" si="105"/>
        <v>89.559902284701806</v>
      </c>
      <c r="K586" s="9">
        <f t="shared" si="100"/>
        <v>-0.80978554097319522</v>
      </c>
      <c r="L586" s="9">
        <f t="shared" si="106"/>
        <v>-1.0574509216208099</v>
      </c>
      <c r="M586" s="9">
        <f t="shared" si="106"/>
        <v>69.368652522917657</v>
      </c>
      <c r="N586" s="9">
        <f t="shared" si="101"/>
        <v>-1.3993022275209557</v>
      </c>
      <c r="O586" s="9">
        <f t="shared" si="107"/>
        <v>1.0470884347806864</v>
      </c>
      <c r="P586" s="9">
        <f t="shared" si="107"/>
        <v>3.1396729788089699</v>
      </c>
      <c r="Q586" s="9">
        <f t="shared" si="107"/>
        <v>-55.71768264845263</v>
      </c>
    </row>
    <row r="587" spans="1:17" x14ac:dyDescent="0.35">
      <c r="A587" s="9">
        <v>584</v>
      </c>
      <c r="B587" s="9">
        <f t="shared" si="98"/>
        <v>6.1156336989881304</v>
      </c>
      <c r="C587" s="9">
        <f>'Graficas excel'!$N$3*(COS('Graficas excel'!$N$4*B587+'Graficas excel'!$N$5)+'Graficas excel'!$N$6)*COS(B587)+'Graficas excel'!$N$7</f>
        <v>20.047296680821933</v>
      </c>
      <c r="D587" s="11">
        <f>'Graficas excel'!$N$3*(COS('Graficas excel'!$N$4*B587+'Graficas excel'!$N$5)+'Graficas excel'!$N$6)*SIN(B587)+'Graficas excel'!$N$8</f>
        <v>23.308038986962799</v>
      </c>
      <c r="E587" s="9">
        <f t="shared" si="102"/>
        <v>1.7209330934817764</v>
      </c>
      <c r="F587" s="9">
        <f>C587/(2*'Graficas excel'!$N$9*COS(E587/2))</f>
        <v>0.7685858709452511</v>
      </c>
      <c r="G587" s="9">
        <f t="shared" si="103"/>
        <v>0.63974663655491759</v>
      </c>
      <c r="H587" s="9">
        <f t="shared" si="104"/>
        <v>1.3883371430730695</v>
      </c>
      <c r="I587" s="9">
        <f t="shared" si="99"/>
        <v>1.554635118277423</v>
      </c>
      <c r="J587" s="9">
        <f t="shared" si="105"/>
        <v>89.074030960117881</v>
      </c>
      <c r="K587" s="9">
        <f t="shared" si="100"/>
        <v>-0.82085914112951419</v>
      </c>
      <c r="L587" s="9">
        <f t="shared" si="106"/>
        <v>-0.33102409110273934</v>
      </c>
      <c r="M587" s="9">
        <f t="shared" si="106"/>
        <v>70.546929104919528</v>
      </c>
      <c r="N587" s="9">
        <f t="shared" si="101"/>
        <v>-1.3883371430730695</v>
      </c>
      <c r="O587" s="9">
        <f t="shared" si="107"/>
        <v>1.0799670133303552</v>
      </c>
      <c r="P587" s="9">
        <f t="shared" si="107"/>
        <v>2.5561987705308824</v>
      </c>
      <c r="Q587" s="9">
        <f t="shared" si="107"/>
        <v>-62.395086726422925</v>
      </c>
    </row>
    <row r="588" spans="1:17" x14ac:dyDescent="0.35">
      <c r="A588" s="9">
        <v>585</v>
      </c>
      <c r="B588" s="9">
        <f t="shared" si="98"/>
        <v>6.1261056745000957</v>
      </c>
      <c r="C588" s="9">
        <f>'Graficas excel'!$N$3*(COS('Graficas excel'!$N$4*B588+'Graficas excel'!$N$5)+'Graficas excel'!$N$6)*COS(B588)+'Graficas excel'!$N$7</f>
        <v>20.210124886344488</v>
      </c>
      <c r="D588" s="11">
        <f>'Graficas excel'!$N$3*(COS('Graficas excel'!$N$4*B588+'Graficas excel'!$N$5)+'Graficas excel'!$N$6)*SIN(B588)+'Graficas excel'!$N$8</f>
        <v>23.358028405206309</v>
      </c>
      <c r="E588" s="9">
        <f t="shared" si="102"/>
        <v>1.7150504479497395</v>
      </c>
      <c r="F588" s="9">
        <f>C588/(2*'Graficas excel'!$N$9*COS(E588/2))</f>
        <v>0.77219113522012206</v>
      </c>
      <c r="G588" s="9">
        <f t="shared" si="103"/>
        <v>0.63539031365567666</v>
      </c>
      <c r="H588" s="9">
        <f t="shared" si="104"/>
        <v>1.3770277549557428</v>
      </c>
      <c r="I588" s="9">
        <f t="shared" si="99"/>
        <v>1.5460391014527413</v>
      </c>
      <c r="J588" s="9">
        <f t="shared" si="105"/>
        <v>88.58151547544017</v>
      </c>
      <c r="K588" s="9">
        <f t="shared" si="100"/>
        <v>-0.82432561730541287</v>
      </c>
      <c r="L588" s="9">
        <f t="shared" si="106"/>
        <v>0.40774162292837779</v>
      </c>
      <c r="M588" s="9">
        <f t="shared" si="106"/>
        <v>70.990936860191169</v>
      </c>
      <c r="N588" s="9">
        <f t="shared" si="101"/>
        <v>-1.377027754955743</v>
      </c>
      <c r="O588" s="9">
        <f t="shared" si="107"/>
        <v>1.1067354642590721</v>
      </c>
      <c r="P588" s="9">
        <f t="shared" si="107"/>
        <v>1.9027989502647882</v>
      </c>
      <c r="Q588" s="9">
        <f t="shared" si="107"/>
        <v>-68.468175338634026</v>
      </c>
    </row>
    <row r="589" spans="1:17" x14ac:dyDescent="0.35">
      <c r="A589" s="9">
        <v>586</v>
      </c>
      <c r="B589" s="9">
        <f t="shared" si="98"/>
        <v>6.1365776500120619</v>
      </c>
      <c r="C589" s="9">
        <f>'Graficas excel'!$N$3*(COS('Graficas excel'!$N$4*B589+'Graficas excel'!$N$5)+'Graficas excel'!$N$6)*COS(B589)+'Graficas excel'!$N$7</f>
        <v>20.372662421037827</v>
      </c>
      <c r="D589" s="11">
        <f>'Graficas excel'!$N$3*(COS('Graficas excel'!$N$4*B589+'Graficas excel'!$N$5)+'Graficas excel'!$N$6)*SIN(B589)+'Graficas excel'!$N$8</f>
        <v>23.411299933146125</v>
      </c>
      <c r="E589" s="9">
        <f t="shared" si="102"/>
        <v>1.7093755192730677</v>
      </c>
      <c r="F589" s="9">
        <f>C589/(2*'Graficas excel'!$N$9*COS(E589/2))</f>
        <v>0.77586014311588991</v>
      </c>
      <c r="G589" s="9">
        <f t="shared" si="103"/>
        <v>0.63090493604360931</v>
      </c>
      <c r="H589" s="9">
        <f t="shared" si="104"/>
        <v>1.3654380482757977</v>
      </c>
      <c r="I589" s="9">
        <f t="shared" si="99"/>
        <v>1.5374067837744327</v>
      </c>
      <c r="J589" s="9">
        <f t="shared" si="105"/>
        <v>88.086920105056933</v>
      </c>
      <c r="K589" s="9">
        <f t="shared" si="100"/>
        <v>-0.82005575701489763</v>
      </c>
      <c r="L589" s="9">
        <f t="shared" si="106"/>
        <v>1.1511569752998225</v>
      </c>
      <c r="M589" s="9">
        <f t="shared" si="106"/>
        <v>70.694932333881894</v>
      </c>
      <c r="N589" s="9">
        <f t="shared" si="101"/>
        <v>-1.3654380482757977</v>
      </c>
      <c r="O589" s="9">
        <f t="shared" si="107"/>
        <v>1.1266615282704395</v>
      </c>
      <c r="P589" s="9">
        <f t="shared" si="107"/>
        <v>1.1858018947696198</v>
      </c>
      <c r="Q589" s="9">
        <f t="shared" si="107"/>
        <v>-73.784305533750597</v>
      </c>
    </row>
    <row r="590" spans="1:17" x14ac:dyDescent="0.35">
      <c r="A590" s="9">
        <v>587</v>
      </c>
      <c r="B590" s="9">
        <f t="shared" si="98"/>
        <v>6.1470496255240281</v>
      </c>
      <c r="C590" s="9">
        <f>'Graficas excel'!$N$3*(COS('Graficas excel'!$N$4*B590+'Graficas excel'!$N$5)+'Graficas excel'!$N$6)*COS(B590)+'Graficas excel'!$N$7</f>
        <v>20.533201801123759</v>
      </c>
      <c r="D590" s="11">
        <f>'Graficas excel'!$N$3*(COS('Graficas excel'!$N$4*B590+'Graficas excel'!$N$5)+'Graficas excel'!$N$6)*SIN(B590)+'Graficas excel'!$N$8</f>
        <v>23.468079714192307</v>
      </c>
      <c r="E590" s="9">
        <f t="shared" si="102"/>
        <v>1.7039986835955765</v>
      </c>
      <c r="F590" s="9">
        <f>C590/(2*'Graficas excel'!$N$9*COS(E590/2))</f>
        <v>0.77956844699381445</v>
      </c>
      <c r="G590" s="9">
        <f t="shared" si="103"/>
        <v>0.62631704148270817</v>
      </c>
      <c r="H590" s="9">
        <f t="shared" si="104"/>
        <v>1.3536396763414755</v>
      </c>
      <c r="I590" s="9">
        <f t="shared" si="99"/>
        <v>1.528819179968526</v>
      </c>
      <c r="J590" s="9">
        <f t="shared" si="105"/>
        <v>87.594886650847982</v>
      </c>
      <c r="K590" s="9">
        <f t="shared" si="100"/>
        <v>-0.80800086935912907</v>
      </c>
      <c r="L590" s="9">
        <f t="shared" si="106"/>
        <v>1.8914725755203254</v>
      </c>
      <c r="M590" s="9">
        <f t="shared" si="106"/>
        <v>69.656527181719355</v>
      </c>
      <c r="N590" s="9">
        <f t="shared" si="101"/>
        <v>-1.3536396763414755</v>
      </c>
      <c r="O590" s="9">
        <f t="shared" si="107"/>
        <v>1.1390792166745098</v>
      </c>
      <c r="P590" s="9">
        <f t="shared" si="107"/>
        <v>0.413134454052768</v>
      </c>
      <c r="Q590" s="9">
        <f t="shared" si="107"/>
        <v>-78.194934613987641</v>
      </c>
    </row>
    <row r="591" spans="1:17" x14ac:dyDescent="0.35">
      <c r="A591" s="9">
        <v>588</v>
      </c>
      <c r="B591" s="9">
        <f t="shared" si="98"/>
        <v>6.1575216010359943</v>
      </c>
      <c r="C591" s="9">
        <f>'Graficas excel'!$N$3*(COS('Graficas excel'!$N$4*B591+'Graficas excel'!$N$5)+'Graficas excel'!$N$6)*COS(B591)+'Graficas excel'!$N$7</f>
        <v>20.690044562085767</v>
      </c>
      <c r="D591" s="11">
        <f>'Graficas excel'!$N$3*(COS('Graficas excel'!$N$4*B591+'Graficas excel'!$N$5)+'Graficas excel'!$N$6)*SIN(B591)+'Graficas excel'!$N$8</f>
        <v>23.528521450248828</v>
      </c>
      <c r="E591" s="9">
        <f t="shared" si="102"/>
        <v>1.6990043626236293</v>
      </c>
      <c r="F591" s="9">
        <f>C591/(2*'Graficas excel'!$N$9*COS(E591/2))</f>
        <v>0.7832900427108378</v>
      </c>
      <c r="G591" s="9">
        <f t="shared" si="103"/>
        <v>0.62165642358947271</v>
      </c>
      <c r="H591" s="9">
        <f t="shared" si="104"/>
        <v>1.3417112666782709</v>
      </c>
      <c r="I591" s="9">
        <f t="shared" si="99"/>
        <v>1.52035781465095</v>
      </c>
      <c r="J591" s="9">
        <f t="shared" si="105"/>
        <v>87.110086129232513</v>
      </c>
      <c r="K591" s="9">
        <f t="shared" si="100"/>
        <v>-0.78819341486672501</v>
      </c>
      <c r="L591" s="9">
        <f t="shared" si="106"/>
        <v>2.6209140224158829</v>
      </c>
      <c r="M591" s="9">
        <f t="shared" si="106"/>
        <v>67.875650585867845</v>
      </c>
      <c r="N591" s="9">
        <f t="shared" si="101"/>
        <v>-1.3417112666782707</v>
      </c>
      <c r="O591" s="9">
        <f t="shared" si="107"/>
        <v>1.1434055505604999</v>
      </c>
      <c r="P591" s="9">
        <f t="shared" si="107"/>
        <v>-0.40572098638469134</v>
      </c>
      <c r="Q591" s="9">
        <f t="shared" si="107"/>
        <v>-81.558688699841397</v>
      </c>
    </row>
    <row r="592" spans="1:17" x14ac:dyDescent="0.35">
      <c r="A592" s="9">
        <v>589</v>
      </c>
      <c r="B592" s="9">
        <f t="shared" si="98"/>
        <v>6.1679935765479597</v>
      </c>
      <c r="C592" s="9">
        <f>'Graficas excel'!$N$3*(COS('Graficas excel'!$N$4*B592+'Graficas excel'!$N$5)+'Graficas excel'!$N$6)*COS(B592)+'Graficas excel'!$N$7</f>
        <v>20.841521200727595</v>
      </c>
      <c r="D592" s="11">
        <f>'Graficas excel'!$N$3*(COS('Graficas excel'!$N$4*B592+'Graficas excel'!$N$5)+'Graficas excel'!$N$6)*SIN(B592)+'Graficas excel'!$N$8</f>
        <v>23.592705041298064</v>
      </c>
      <c r="E592" s="9">
        <f t="shared" si="102"/>
        <v>1.6944701932709905</v>
      </c>
      <c r="F592" s="9">
        <f>C592/(2*'Graficas excel'!$N$9*COS(E592/2))</f>
        <v>0.78699775139691031</v>
      </c>
      <c r="G592" s="9">
        <f t="shared" si="103"/>
        <v>0.61695586495000354</v>
      </c>
      <c r="H592" s="9">
        <f t="shared" si="104"/>
        <v>1.3297375517525549</v>
      </c>
      <c r="I592" s="9">
        <f t="shared" si="99"/>
        <v>1.5121038725117728</v>
      </c>
      <c r="J592" s="9">
        <f t="shared" si="105"/>
        <v>86.637170080312472</v>
      </c>
      <c r="K592" s="9">
        <f t="shared" si="100"/>
        <v>-0.76074726740501764</v>
      </c>
      <c r="L592" s="9">
        <f t="shared" si="106"/>
        <v>3.3317061732098501</v>
      </c>
      <c r="M592" s="9">
        <f t="shared" si="106"/>
        <v>65.354052024959884</v>
      </c>
      <c r="N592" s="9">
        <f t="shared" si="101"/>
        <v>-1.3297375517525551</v>
      </c>
      <c r="O592" s="9">
        <f t="shared" si="107"/>
        <v>1.1391568503263887</v>
      </c>
      <c r="P592" s="9">
        <f t="shared" si="107"/>
        <v>-1.2598015772374866</v>
      </c>
      <c r="Q592" s="9">
        <f t="shared" si="107"/>
        <v>-83.744790861447527</v>
      </c>
    </row>
    <row r="593" spans="1:19" x14ac:dyDescent="0.35">
      <c r="A593" s="9">
        <v>590</v>
      </c>
      <c r="B593" s="9">
        <f t="shared" si="98"/>
        <v>6.1784655520599259</v>
      </c>
      <c r="C593" s="9">
        <f>'Graficas excel'!$N$3*(COS('Graficas excel'!$N$4*B593+'Graficas excel'!$N$5)+'Graficas excel'!$N$6)*COS(B593)+'Graficas excel'!$N$7</f>
        <v>20.986010819807223</v>
      </c>
      <c r="D593" s="11">
        <f>'Graficas excel'!$N$3*(COS('Graficas excel'!$N$4*B593+'Graficas excel'!$N$5)+'Graficas excel'!$N$6)*SIN(B593)+'Graficas excel'!$N$8</f>
        <v>23.660636439960737</v>
      </c>
      <c r="E593" s="9">
        <f t="shared" si="102"/>
        <v>1.6904663624017759</v>
      </c>
      <c r="F593" s="9">
        <f>C593/(2*'Graficas excel'!$N$9*COS(E593/2))</f>
        <v>0.7906636322075683</v>
      </c>
      <c r="G593" s="9">
        <f t="shared" si="103"/>
        <v>0.61225078252651921</v>
      </c>
      <c r="H593" s="9">
        <f t="shared" si="104"/>
        <v>1.3178083291116489</v>
      </c>
      <c r="I593" s="9">
        <f t="shared" si="99"/>
        <v>1.5041373457567124</v>
      </c>
      <c r="J593" s="9">
        <f t="shared" si="105"/>
        <v>86.180721719869467</v>
      </c>
      <c r="K593" s="9">
        <f t="shared" si="100"/>
        <v>-0.72585772194609821</v>
      </c>
      <c r="L593" s="9">
        <f t="shared" si="106"/>
        <v>4.0160922056229804</v>
      </c>
      <c r="M593" s="9">
        <f t="shared" si="106"/>
        <v>62.095484200264835</v>
      </c>
      <c r="N593" s="9">
        <f t="shared" si="101"/>
        <v>-1.3178083291116489</v>
      </c>
      <c r="O593" s="9">
        <f t="shared" si="107"/>
        <v>1.1259642390596216</v>
      </c>
      <c r="P593" s="9">
        <f t="shared" si="107"/>
        <v>-2.1367749763932773</v>
      </c>
      <c r="Q593" s="9">
        <f t="shared" si="107"/>
        <v>-84.636958483411959</v>
      </c>
    </row>
    <row r="594" spans="1:19" x14ac:dyDescent="0.35">
      <c r="A594" s="9">
        <v>591</v>
      </c>
      <c r="B594" s="9">
        <f t="shared" si="98"/>
        <v>6.1889375275718921</v>
      </c>
      <c r="C594" s="9">
        <f>'Graficas excel'!$N$3*(COS('Graficas excel'!$N$4*B594+'Graficas excel'!$N$5)+'Graficas excel'!$N$6)*COS(B594)+'Graficas excel'!$N$7</f>
        <v>21.121960236786514</v>
      </c>
      <c r="D594" s="11">
        <f>'Graficas excel'!$N$3*(COS('Graficas excel'!$N$4*B594+'Graficas excel'!$N$5)+'Graficas excel'!$N$6)*SIN(B594)+'Graficas excel'!$N$8</f>
        <v>23.732248713892197</v>
      </c>
      <c r="E594" s="9">
        <f t="shared" si="102"/>
        <v>1.6870551037617758</v>
      </c>
      <c r="F594" s="9">
        <f>C594/(2*'Graficas excel'!$N$9*COS(E594/2))</f>
        <v>0.79425941655671795</v>
      </c>
      <c r="G594" s="9">
        <f t="shared" si="103"/>
        <v>0.60757878436543677</v>
      </c>
      <c r="H594" s="9">
        <f t="shared" si="104"/>
        <v>1.3060172591728672</v>
      </c>
      <c r="I594" s="9">
        <f t="shared" si="99"/>
        <v>1.4965361814673215</v>
      </c>
      <c r="J594" s="9">
        <f t="shared" si="105"/>
        <v>85.745207086701811</v>
      </c>
      <c r="K594" s="9">
        <f t="shared" si="100"/>
        <v>-0.68380130271501693</v>
      </c>
      <c r="L594" s="9">
        <f t="shared" si="106"/>
        <v>4.666354595571824</v>
      </c>
      <c r="M594" s="9">
        <f t="shared" si="106"/>
        <v>58.106635918741155</v>
      </c>
      <c r="N594" s="9">
        <f t="shared" si="101"/>
        <v>-1.3060172591728672</v>
      </c>
      <c r="O594" s="9">
        <f t="shared" si="107"/>
        <v>1.1035879838322495</v>
      </c>
      <c r="P594" s="9">
        <f t="shared" si="107"/>
        <v>-3.0230911330388484</v>
      </c>
      <c r="Q594" s="9">
        <f t="shared" si="107"/>
        <v>-84.137822643270624</v>
      </c>
    </row>
    <row r="595" spans="1:19" x14ac:dyDescent="0.35">
      <c r="A595" s="9">
        <v>592</v>
      </c>
      <c r="B595" s="9">
        <f t="shared" si="98"/>
        <v>6.1994095030838583</v>
      </c>
      <c r="C595" s="9">
        <f>'Graficas excel'!$N$3*(COS('Graficas excel'!$N$4*B595+'Graficas excel'!$N$5)+'Graficas excel'!$N$6)*COS(B595)+'Graficas excel'!$N$7</f>
        <v>21.247902324388537</v>
      </c>
      <c r="D595" s="11">
        <f>'Graficas excel'!$N$3*(COS('Graficas excel'!$N$4*B595+'Graficas excel'!$N$5)+'Graficas excel'!$N$6)*SIN(B595)+'Graficas excel'!$N$8</f>
        <v>23.807404290844374</v>
      </c>
      <c r="E595" s="9">
        <f t="shared" si="102"/>
        <v>1.6842903491096028</v>
      </c>
      <c r="F595" s="9">
        <f>C595/(2*'Graficas excel'!$N$9*COS(E595/2))</f>
        <v>0.79775695400231028</v>
      </c>
      <c r="G595" s="9">
        <f t="shared" si="103"/>
        <v>0.60297913922535973</v>
      </c>
      <c r="H595" s="9">
        <f t="shared" si="104"/>
        <v>1.2944605128308759</v>
      </c>
      <c r="I595" s="9">
        <f t="shared" si="99"/>
        <v>1.4893754309702394</v>
      </c>
      <c r="J595" s="9">
        <f t="shared" si="105"/>
        <v>85.334926305072798</v>
      </c>
      <c r="K595" s="9">
        <f t="shared" si="100"/>
        <v>-0.63493535166003889</v>
      </c>
      <c r="L595" s="9">
        <f t="shared" si="106"/>
        <v>5.274845863995604</v>
      </c>
      <c r="M595" s="9">
        <f t="shared" si="106"/>
        <v>53.398799112918532</v>
      </c>
      <c r="N595" s="9">
        <f t="shared" si="101"/>
        <v>-1.2944605128308759</v>
      </c>
      <c r="O595" s="9">
        <f t="shared" si="107"/>
        <v>1.0719302475166252</v>
      </c>
      <c r="P595" s="9">
        <f t="shared" si="107"/>
        <v>-3.9041803513893147</v>
      </c>
      <c r="Q595" s="9">
        <f t="shared" si="107"/>
        <v>-82.173828028561871</v>
      </c>
    </row>
    <row r="596" spans="1:19" x14ac:dyDescent="0.35">
      <c r="A596" s="9">
        <v>593</v>
      </c>
      <c r="B596" s="9">
        <f t="shared" si="98"/>
        <v>6.2098814785958236</v>
      </c>
      <c r="C596" s="9">
        <f>'Graficas excel'!$N$3*(COS('Graficas excel'!$N$4*B596+'Graficas excel'!$N$5)+'Graficas excel'!$N$6)*COS(B596)+'Graficas excel'!$N$7</f>
        <v>21.362473359698186</v>
      </c>
      <c r="D596" s="11">
        <f>'Graficas excel'!$N$3*(COS('Graficas excel'!$N$4*B596+'Graficas excel'!$N$5)+'Graficas excel'!$N$6)*SIN(B596)+'Graficas excel'!$N$8</f>
        <v>23.88589834362315</v>
      </c>
      <c r="E596" s="9">
        <f t="shared" si="102"/>
        <v>1.6822175215036017</v>
      </c>
      <c r="F596" s="9">
        <f>C596/(2*'Graficas excel'!$N$9*COS(E596/2))</f>
        <v>0.80112865997202409</v>
      </c>
      <c r="G596" s="9">
        <f t="shared" si="103"/>
        <v>0.59849216383460613</v>
      </c>
      <c r="H596" s="9">
        <f t="shared" si="104"/>
        <v>1.2832352855283464</v>
      </c>
      <c r="I596" s="9">
        <f t="shared" si="99"/>
        <v>1.482726403515974</v>
      </c>
      <c r="J596" s="9">
        <f t="shared" si="105"/>
        <v>84.953965094076779</v>
      </c>
      <c r="K596" s="9">
        <f t="shared" si="100"/>
        <v>-0.57969729494288191</v>
      </c>
      <c r="L596" s="9">
        <f t="shared" si="106"/>
        <v>5.8340367806744773</v>
      </c>
      <c r="M596" s="9">
        <f t="shared" si="106"/>
        <v>47.99015821800765</v>
      </c>
      <c r="N596" s="9">
        <f t="shared" si="101"/>
        <v>-1.2832352855283462</v>
      </c>
      <c r="O596" s="9">
        <f t="shared" si="107"/>
        <v>1.0310457664825776</v>
      </c>
      <c r="P596" s="9">
        <f t="shared" si="107"/>
        <v>-4.764702666228918</v>
      </c>
      <c r="Q596" s="9">
        <f t="shared" si="107"/>
        <v>-78.700444687361113</v>
      </c>
    </row>
    <row r="597" spans="1:19" x14ac:dyDescent="0.35">
      <c r="A597" s="9">
        <v>594</v>
      </c>
      <c r="B597" s="9">
        <f t="shared" si="98"/>
        <v>6.2203534541077898</v>
      </c>
      <c r="C597" s="9">
        <f>'Graficas excel'!$N$3*(COS('Graficas excel'!$N$4*B597+'Graficas excel'!$N$5)+'Graficas excel'!$N$6)*COS(B597)+'Graficas excel'!$N$7</f>
        <v>21.464429170369172</v>
      </c>
      <c r="D597" s="11">
        <f>'Graficas excel'!$N$3*(COS('Graficas excel'!$N$4*B597+'Graficas excel'!$N$5)+'Graficas excel'!$N$6)*SIN(B597)+'Graficas excel'!$N$8</f>
        <v>23.967463255254131</v>
      </c>
      <c r="E597" s="9">
        <f t="shared" si="102"/>
        <v>1.6808734557679339</v>
      </c>
      <c r="F597" s="9">
        <f>C597/(2*'Graficas excel'!$N$9*COS(E597/2))</f>
        <v>0.80434795583975638</v>
      </c>
      <c r="G597" s="9">
        <f t="shared" si="103"/>
        <v>0.59415853602923629</v>
      </c>
      <c r="H597" s="9">
        <f t="shared" si="104"/>
        <v>1.2724381995100245</v>
      </c>
      <c r="I597" s="9">
        <f t="shared" si="99"/>
        <v>1.4766558276389792</v>
      </c>
      <c r="J597" s="9">
        <f t="shared" si="105"/>
        <v>84.606146717111045</v>
      </c>
      <c r="K597" s="9">
        <f t="shared" si="100"/>
        <v>-0.51860340463974997</v>
      </c>
      <c r="L597" s="9">
        <f t="shared" si="106"/>
        <v>6.3365885423488262</v>
      </c>
      <c r="M597" s="9">
        <f t="shared" si="106"/>
        <v>41.908492322461733</v>
      </c>
      <c r="N597" s="9">
        <f t="shared" si="101"/>
        <v>-1.2724381995100245</v>
      </c>
      <c r="O597" s="9">
        <f t="shared" si="107"/>
        <v>0.98114991684002939</v>
      </c>
      <c r="P597" s="9">
        <f t="shared" si="107"/>
        <v>-5.5888517957757964</v>
      </c>
      <c r="Q597" s="9">
        <f t="shared" si="107"/>
        <v>-73.707376101626792</v>
      </c>
    </row>
    <row r="598" spans="1:19" x14ac:dyDescent="0.35">
      <c r="A598" s="9">
        <v>595</v>
      </c>
      <c r="B598" s="9">
        <f t="shared" si="98"/>
        <v>6.2308254296197561</v>
      </c>
      <c r="C598" s="9">
        <f>'Graficas excel'!$N$3*(COS('Graficas excel'!$N$4*B598+'Graficas excel'!$N$5)+'Graficas excel'!$N$6)*COS(B598)+'Graficas excel'!$N$7</f>
        <v>21.552659880966054</v>
      </c>
      <c r="D598" s="11">
        <f>'Graficas excel'!$N$3*(COS('Graficas excel'!$N$4*B598+'Graficas excel'!$N$5)+'Graficas excel'!$N$6)*SIN(B598)+'Graficas excel'!$N$8</f>
        <v>24.051774088675405</v>
      </c>
      <c r="E598" s="9">
        <f t="shared" si="102"/>
        <v>1.6802864293630309</v>
      </c>
      <c r="F598" s="9">
        <f>C598/(2*'Graficas excel'!$N$9*COS(E598/2))</f>
        <v>0.80738969244925396</v>
      </c>
      <c r="G598" s="9">
        <f t="shared" si="103"/>
        <v>0.59001854591758307</v>
      </c>
      <c r="H598" s="9">
        <f t="shared" si="104"/>
        <v>1.2621636216073084</v>
      </c>
      <c r="I598" s="9">
        <f t="shared" si="99"/>
        <v>1.4712250254851695</v>
      </c>
      <c r="J598" s="9">
        <f t="shared" si="105"/>
        <v>84.294984674327196</v>
      </c>
      <c r="K598" s="9">
        <f t="shared" si="100"/>
        <v>-0.45224680459486888</v>
      </c>
      <c r="L598" s="9">
        <f t="shared" si="106"/>
        <v>6.7754532476930596</v>
      </c>
      <c r="M598" s="9">
        <f t="shared" si="106"/>
        <v>35.193992506794295</v>
      </c>
      <c r="N598" s="9">
        <f t="shared" si="101"/>
        <v>-1.2621636216073082</v>
      </c>
      <c r="O598" s="9">
        <f t="shared" si="107"/>
        <v>0.92262359769465818</v>
      </c>
      <c r="P598" s="9">
        <f t="shared" si="107"/>
        <v>-6.3607136333632983</v>
      </c>
      <c r="Q598" s="9">
        <f t="shared" si="107"/>
        <v>-67.223303676998469</v>
      </c>
    </row>
    <row r="599" spans="1:19" x14ac:dyDescent="0.35">
      <c r="A599" s="9">
        <v>596</v>
      </c>
      <c r="B599" s="9">
        <f t="shared" si="98"/>
        <v>6.2412974051317223</v>
      </c>
      <c r="C599" s="9">
        <f>'Graficas excel'!$N$3*(COS('Graficas excel'!$N$4*B599+'Graficas excel'!$N$5)+'Graficas excel'!$N$6)*COS(B599)+'Graficas excel'!$N$7</f>
        <v>21.626203079394855</v>
      </c>
      <c r="D599" s="11">
        <f>'Graficas excel'!$N$3*(COS('Graficas excel'!$N$4*B599+'Graficas excel'!$N$5)+'Graficas excel'!$N$6)*SIN(B599)+'Graficas excel'!$N$8</f>
        <v>24.13845497043166</v>
      </c>
      <c r="E599" s="9">
        <f t="shared" si="102"/>
        <v>1.6804762861586866</v>
      </c>
      <c r="F599" s="9">
        <f>C599/(2*'Graficas excel'!$N$9*COS(E599/2))</f>
        <v>0.81023054897617897</v>
      </c>
      <c r="G599" s="9">
        <f t="shared" si="103"/>
        <v>0.5861113012950353</v>
      </c>
      <c r="H599" s="9">
        <f t="shared" si="104"/>
        <v>1.2525019298854878</v>
      </c>
      <c r="I599" s="9">
        <f t="shared" si="99"/>
        <v>1.4664891080220872</v>
      </c>
      <c r="J599" s="9">
        <f t="shared" si="105"/>
        <v>84.023636591570281</v>
      </c>
      <c r="K599" s="9">
        <f t="shared" si="100"/>
        <v>-0.38129442410255682</v>
      </c>
      <c r="L599" s="9">
        <f t="shared" si="106"/>
        <v>7.1440038753925235</v>
      </c>
      <c r="M599" s="9">
        <f t="shared" si="106"/>
        <v>27.901831542814463</v>
      </c>
      <c r="N599" s="9">
        <f t="shared" si="101"/>
        <v>-1.2525019298854878</v>
      </c>
      <c r="O599" s="9">
        <f t="shared" si="107"/>
        <v>0.85601436028744959</v>
      </c>
      <c r="P599" s="9">
        <f t="shared" si="107"/>
        <v>-7.0646744233022787</v>
      </c>
      <c r="Q599" s="9">
        <f t="shared" si="107"/>
        <v>-59.319592959304345</v>
      </c>
    </row>
    <row r="600" spans="1:19" x14ac:dyDescent="0.35">
      <c r="A600" s="9">
        <v>597</v>
      </c>
      <c r="B600" s="9">
        <f t="shared" si="98"/>
        <v>6.2517693806436876</v>
      </c>
      <c r="C600" s="9">
        <f>'Graficas excel'!$N$3*(COS('Graficas excel'!$N$4*B600+'Graficas excel'!$N$5)+'Graficas excel'!$N$6)*COS(B600)+'Graficas excel'!$N$7</f>
        <v>21.684255242550588</v>
      </c>
      <c r="D600" s="11">
        <f>'Graficas excel'!$N$3*(COS('Graficas excel'!$N$4*B600+'Graficas excel'!$N$5)+'Graficas excel'!$N$6)*SIN(B600)+'Graficas excel'!$N$8</f>
        <v>24.227086284359231</v>
      </c>
      <c r="E600" s="9">
        <f t="shared" si="102"/>
        <v>1.6814546358334057</v>
      </c>
      <c r="F600" s="9">
        <f>C600/(2*'Graficas excel'!$N$9*COS(E600/2))</f>
        <v>0.81284939997127936</v>
      </c>
      <c r="G600" s="9">
        <f t="shared" si="103"/>
        <v>0.58247390754121431</v>
      </c>
      <c r="H600" s="9">
        <f t="shared" si="104"/>
        <v>1.2435377684666664</v>
      </c>
      <c r="I600" s="9">
        <f t="shared" si="99"/>
        <v>1.4624962021500361</v>
      </c>
      <c r="J600" s="9">
        <f t="shared" si="105"/>
        <v>83.79485993710874</v>
      </c>
      <c r="K600" s="9">
        <f t="shared" si="100"/>
        <v>-0.30648259046205628</v>
      </c>
      <c r="L600" s="9">
        <f t="shared" si="106"/>
        <v>7.4361911720478764</v>
      </c>
      <c r="N600" s="9">
        <f t="shared" si="101"/>
        <v>-1.2435377684666664</v>
      </c>
      <c r="O600" s="9">
        <f t="shared" si="107"/>
        <v>0.78203326272661577</v>
      </c>
      <c r="P600" s="9">
        <f t="shared" si="107"/>
        <v>-7.6858677481519031</v>
      </c>
    </row>
    <row r="601" spans="1:19" x14ac:dyDescent="0.35">
      <c r="A601" s="9">
        <v>598</v>
      </c>
      <c r="B601" s="9">
        <f t="shared" si="98"/>
        <v>6.2622413561556538</v>
      </c>
      <c r="C601" s="9">
        <f>'Graficas excel'!$N$3*(COS('Graficas excel'!$N$4*B601+'Graficas excel'!$N$5)+'Graficas excel'!$N$6)*COS(B601)+'Graficas excel'!$N$7</f>
        <v>21.72618128149572</v>
      </c>
      <c r="D601" s="11">
        <f>'Graficas excel'!$N$3*(COS('Graficas excel'!$N$4*B601+'Graficas excel'!$N$5)+'Graficas excel'!$N$6)*SIN(B601)+'Graficas excel'!$N$8</f>
        <v>24.317212559318289</v>
      </c>
      <c r="E601" s="9">
        <f t="shared" si="102"/>
        <v>1.6832251126458966</v>
      </c>
      <c r="F601" s="9">
        <f>C601/(2*'Graficas excel'!$N$9*COS(E601/2))</f>
        <v>0.8152276444847637</v>
      </c>
      <c r="G601" s="9">
        <f t="shared" si="103"/>
        <v>0.57914064584332514</v>
      </c>
      <c r="H601" s="9">
        <f t="shared" si="104"/>
        <v>1.2353483352898504</v>
      </c>
      <c r="I601" s="9">
        <f t="shared" si="99"/>
        <v>1.4592867239678735</v>
      </c>
      <c r="J601" s="9">
        <f t="shared" si="105"/>
        <v>83.610970382831511</v>
      </c>
      <c r="K601" s="9">
        <f t="shared" si="100"/>
        <v>-0.22861097860607335</v>
      </c>
      <c r="N601" s="9">
        <f t="shared" si="101"/>
        <v>-1.2353483352898504</v>
      </c>
      <c r="O601" s="9">
        <f>(N602-N601)/$B$1</f>
        <v>0.70154704387975997</v>
      </c>
    </row>
    <row r="602" spans="1:19" x14ac:dyDescent="0.35">
      <c r="A602" s="9">
        <v>599</v>
      </c>
      <c r="B602" s="9">
        <f t="shared" si="98"/>
        <v>6.27271333166762</v>
      </c>
      <c r="C602" s="9">
        <f>'Graficas excel'!$N$3*(COS('Graficas excel'!$N$4*B602+'Graficas excel'!$N$5)+'Graficas excel'!$N$6)*COS(B602)+'Graficas excel'!$N$7</f>
        <v>21.751522089416774</v>
      </c>
      <c r="D602" s="11">
        <f>'Graficas excel'!$N$3*(COS('Graficas excel'!$N$4*B602+'Graficas excel'!$N$5)+'Graficas excel'!$N$6)*SIN(B602)+'Graficas excel'!$N$8</f>
        <v>24.408350924814123</v>
      </c>
      <c r="E602" s="9">
        <f t="shared" si="102"/>
        <v>1.6857836789704388</v>
      </c>
      <c r="F602" s="9">
        <f>C602/(2*'Graficas excel'!$N$9*COS(E602/2))</f>
        <v>0.81734949229019394</v>
      </c>
      <c r="G602" s="9">
        <f t="shared" si="103"/>
        <v>0.57614217642259302</v>
      </c>
      <c r="H602" s="9">
        <f t="shared" si="104"/>
        <v>1.2280017518258493</v>
      </c>
      <c r="I602" s="9">
        <f t="shared" si="99"/>
        <v>1.4568927153981441</v>
      </c>
      <c r="J602" s="9">
        <f t="shared" si="105"/>
        <v>83.473803795667862</v>
      </c>
      <c r="N602" s="9">
        <f t="shared" si="101"/>
        <v>-1.2280017518258495</v>
      </c>
    </row>
    <row r="603" spans="1:19" x14ac:dyDescent="0.35">
      <c r="I603" s="9">
        <f>MAX(I3:I602)</f>
        <v>2.3168413262120016</v>
      </c>
      <c r="J603" s="9">
        <f t="shared" si="105"/>
        <v>132.74522979344007</v>
      </c>
      <c r="K603" s="9">
        <f t="shared" ref="K603:P603" si="108">MAX(K3:K602)</f>
        <v>0.93652866256792233</v>
      </c>
      <c r="L603" s="9">
        <f t="shared" si="108"/>
        <v>9.4254109330741738</v>
      </c>
      <c r="M603" s="9">
        <f t="shared" si="108"/>
        <v>81.326446474206961</v>
      </c>
      <c r="N603" s="9">
        <f t="shared" si="108"/>
        <v>-0.85516356781874592</v>
      </c>
      <c r="O603" s="9">
        <f t="shared" si="108"/>
        <v>1.571247947856611</v>
      </c>
      <c r="P603" s="9">
        <f t="shared" si="108"/>
        <v>12.853565521978648</v>
      </c>
      <c r="Q603" s="9">
        <f>MAX(Q3:Q602)</f>
        <v>166.41053849996317</v>
      </c>
      <c r="S603" s="9" t="s">
        <v>13</v>
      </c>
    </row>
    <row r="604" spans="1:19" x14ac:dyDescent="0.35">
      <c r="C604" s="9">
        <f>SQRT((C4-C3)^2+(D4-D3)^2)</f>
        <v>9.2040360441941152E-2</v>
      </c>
      <c r="D604" s="9">
        <f>500*600/1000</f>
        <v>300</v>
      </c>
      <c r="J604" s="9">
        <f t="shared" si="105"/>
        <v>0</v>
      </c>
    </row>
    <row r="605" spans="1:19" x14ac:dyDescent="0.35">
      <c r="C605" s="9">
        <f t="shared" ref="C605:C668" si="109">SQRT((C5-C4)^2+(D5-D4)^2)</f>
        <v>9.4595762121481505E-2</v>
      </c>
      <c r="J605" s="9">
        <f t="shared" si="105"/>
        <v>0</v>
      </c>
    </row>
    <row r="606" spans="1:19" x14ac:dyDescent="0.35">
      <c r="C606" s="9">
        <f t="shared" si="109"/>
        <v>9.9400896271734429E-2</v>
      </c>
      <c r="J606" s="9">
        <f t="shared" si="105"/>
        <v>0</v>
      </c>
    </row>
    <row r="607" spans="1:19" x14ac:dyDescent="0.35">
      <c r="C607" s="9">
        <f t="shared" si="109"/>
        <v>0.10595075958004427</v>
      </c>
      <c r="J607" s="9">
        <f t="shared" si="105"/>
        <v>0</v>
      </c>
    </row>
    <row r="608" spans="1:19" x14ac:dyDescent="0.35">
      <c r="C608" s="9">
        <f t="shared" si="109"/>
        <v>0.11367575509835126</v>
      </c>
      <c r="J608" s="9">
        <f t="shared" si="105"/>
        <v>0</v>
      </c>
    </row>
    <row r="609" spans="3:10" x14ac:dyDescent="0.35">
      <c r="C609" s="9">
        <f t="shared" si="109"/>
        <v>0.12203677693473658</v>
      </c>
      <c r="J609" s="9">
        <f t="shared" si="105"/>
        <v>0</v>
      </c>
    </row>
    <row r="610" spans="3:10" x14ac:dyDescent="0.35">
      <c r="C610" s="9">
        <f t="shared" si="109"/>
        <v>0.1305673088447018</v>
      </c>
      <c r="J610" s="9">
        <f t="shared" si="105"/>
        <v>0</v>
      </c>
    </row>
    <row r="611" spans="3:10" x14ac:dyDescent="0.35">
      <c r="C611" s="9">
        <f t="shared" si="109"/>
        <v>0.13888066263364998</v>
      </c>
      <c r="J611" s="9">
        <f t="shared" si="105"/>
        <v>0</v>
      </c>
    </row>
    <row r="612" spans="3:10" x14ac:dyDescent="0.35">
      <c r="C612" s="9">
        <f t="shared" si="109"/>
        <v>0.14666209522767401</v>
      </c>
      <c r="J612" s="9">
        <f t="shared" si="105"/>
        <v>0</v>
      </c>
    </row>
    <row r="613" spans="3:10" x14ac:dyDescent="0.35">
      <c r="C613" s="9">
        <f t="shared" si="109"/>
        <v>0.15365728669556164</v>
      </c>
      <c r="J613" s="9">
        <f t="shared" si="105"/>
        <v>0</v>
      </c>
    </row>
    <row r="614" spans="3:10" x14ac:dyDescent="0.35">
      <c r="C614" s="9">
        <f t="shared" si="109"/>
        <v>0.15966190825003332</v>
      </c>
      <c r="J614" s="9">
        <f t="shared" si="105"/>
        <v>0</v>
      </c>
    </row>
    <row r="615" spans="3:10" x14ac:dyDescent="0.35">
      <c r="C615" s="9">
        <f t="shared" si="109"/>
        <v>0.16451354173503838</v>
      </c>
      <c r="J615" s="9">
        <f t="shared" si="105"/>
        <v>0</v>
      </c>
    </row>
    <row r="616" spans="3:10" x14ac:dyDescent="0.35">
      <c r="C616" s="9">
        <f t="shared" si="109"/>
        <v>0.16808585640591139</v>
      </c>
      <c r="J616" s="9">
        <f t="shared" si="105"/>
        <v>0</v>
      </c>
    </row>
    <row r="617" spans="3:10" x14ac:dyDescent="0.35">
      <c r="C617" s="9">
        <f t="shared" si="109"/>
        <v>0.17028457385807508</v>
      </c>
      <c r="J617" s="9">
        <f t="shared" si="105"/>
        <v>0</v>
      </c>
    </row>
    <row r="618" spans="3:10" x14ac:dyDescent="0.35">
      <c r="C618" s="9">
        <f t="shared" si="109"/>
        <v>0.1710447481603298</v>
      </c>
      <c r="J618" s="9">
        <f t="shared" si="105"/>
        <v>0</v>
      </c>
    </row>
    <row r="619" spans="3:10" x14ac:dyDescent="0.35">
      <c r="C619" s="9">
        <f t="shared" si="109"/>
        <v>0.17032899474259702</v>
      </c>
      <c r="J619" s="9">
        <f t="shared" si="105"/>
        <v>0</v>
      </c>
    </row>
    <row r="620" spans="3:10" x14ac:dyDescent="0.35">
      <c r="C620" s="9">
        <f t="shared" si="109"/>
        <v>0.16812642522297616</v>
      </c>
      <c r="J620" s="9">
        <f t="shared" si="105"/>
        <v>0</v>
      </c>
    </row>
    <row r="621" spans="3:10" x14ac:dyDescent="0.35">
      <c r="C621" s="9">
        <f t="shared" si="109"/>
        <v>0.16445216279146863</v>
      </c>
      <c r="J621" s="9">
        <f t="shared" si="105"/>
        <v>0</v>
      </c>
    </row>
    <row r="622" spans="3:10" x14ac:dyDescent="0.35">
      <c r="C622" s="9">
        <f t="shared" si="109"/>
        <v>0.15934742839478322</v>
      </c>
      <c r="J622" s="9">
        <f t="shared" si="105"/>
        <v>0</v>
      </c>
    </row>
    <row r="623" spans="3:10" x14ac:dyDescent="0.35">
      <c r="C623" s="9">
        <f t="shared" si="109"/>
        <v>0.15288031962119897</v>
      </c>
    </row>
    <row r="624" spans="3:10" x14ac:dyDescent="0.35">
      <c r="C624" s="9">
        <f t="shared" si="109"/>
        <v>0.14514758227677349</v>
      </c>
      <c r="J624" s="9">
        <f t="shared" si="105"/>
        <v>0</v>
      </c>
    </row>
    <row r="625" spans="3:10" x14ac:dyDescent="0.35">
      <c r="C625" s="9">
        <f t="shared" si="109"/>
        <v>0.13627794968805707</v>
      </c>
      <c r="J625" s="9">
        <f t="shared" si="105"/>
        <v>0</v>
      </c>
    </row>
    <row r="626" spans="3:10" x14ac:dyDescent="0.35">
      <c r="C626" s="9">
        <f t="shared" si="109"/>
        <v>0.12643808244409999</v>
      </c>
      <c r="J626" s="9">
        <f t="shared" si="105"/>
        <v>0</v>
      </c>
    </row>
    <row r="627" spans="3:10" x14ac:dyDescent="0.35">
      <c r="C627" s="9">
        <f t="shared" si="109"/>
        <v>0.11584292125421007</v>
      </c>
      <c r="J627" s="9">
        <f t="shared" si="105"/>
        <v>0</v>
      </c>
    </row>
    <row r="628" spans="3:10" x14ac:dyDescent="0.35">
      <c r="C628" s="9">
        <f t="shared" si="109"/>
        <v>0.10477355091506539</v>
      </c>
      <c r="J628" s="9">
        <f t="shared" si="105"/>
        <v>0</v>
      </c>
    </row>
    <row r="629" spans="3:10" x14ac:dyDescent="0.35">
      <c r="C629" s="9">
        <f t="shared" si="109"/>
        <v>9.3607477910183881E-2</v>
      </c>
      <c r="J629" s="9">
        <f t="shared" si="105"/>
        <v>0</v>
      </c>
    </row>
    <row r="630" spans="3:10" x14ac:dyDescent="0.35">
      <c r="C630" s="9">
        <f t="shared" si="109"/>
        <v>8.2867258224114157E-2</v>
      </c>
      <c r="J630" s="9">
        <f t="shared" si="105"/>
        <v>0</v>
      </c>
    </row>
    <row r="631" spans="3:10" x14ac:dyDescent="0.35">
      <c r="C631" s="9">
        <f t="shared" si="109"/>
        <v>7.328674601374767E-2</v>
      </c>
      <c r="J631" s="9">
        <f t="shared" si="105"/>
        <v>0</v>
      </c>
    </row>
    <row r="632" spans="3:10" x14ac:dyDescent="0.35">
      <c r="C632" s="9">
        <f t="shared" si="109"/>
        <v>6.5857156997392363E-2</v>
      </c>
      <c r="J632" s="9">
        <f t="shared" si="105"/>
        <v>0</v>
      </c>
    </row>
    <row r="633" spans="3:10" x14ac:dyDescent="0.35">
      <c r="C633" s="9">
        <f t="shared" si="109"/>
        <v>6.1718344257365491E-2</v>
      </c>
      <c r="J633" s="9">
        <f t="shared" si="105"/>
        <v>0</v>
      </c>
    </row>
    <row r="634" spans="3:10" x14ac:dyDescent="0.35">
      <c r="C634" s="9">
        <f t="shared" si="109"/>
        <v>6.1718344257363181E-2</v>
      </c>
      <c r="J634" s="9">
        <f t="shared" si="105"/>
        <v>0</v>
      </c>
    </row>
    <row r="635" spans="3:10" x14ac:dyDescent="0.35">
      <c r="C635" s="9">
        <f t="shared" si="109"/>
        <v>6.5857156997391753E-2</v>
      </c>
      <c r="J635" s="9">
        <f t="shared" si="105"/>
        <v>0</v>
      </c>
    </row>
    <row r="636" spans="3:10" x14ac:dyDescent="0.35">
      <c r="C636" s="9">
        <f t="shared" si="109"/>
        <v>7.3286746013747933E-2</v>
      </c>
      <c r="J636" s="9">
        <f t="shared" si="105"/>
        <v>0</v>
      </c>
    </row>
    <row r="637" spans="3:10" x14ac:dyDescent="0.35">
      <c r="C637" s="9">
        <f t="shared" si="109"/>
        <v>8.2867258224113061E-2</v>
      </c>
      <c r="J637" s="9">
        <f t="shared" si="105"/>
        <v>0</v>
      </c>
    </row>
    <row r="638" spans="3:10" x14ac:dyDescent="0.35">
      <c r="C638" s="9">
        <f t="shared" si="109"/>
        <v>9.3607477910183479E-2</v>
      </c>
      <c r="J638" s="9">
        <f t="shared" si="105"/>
        <v>0</v>
      </c>
    </row>
    <row r="639" spans="3:10" x14ac:dyDescent="0.35">
      <c r="C639" s="9">
        <f t="shared" si="109"/>
        <v>0.10477355091506978</v>
      </c>
      <c r="J639" s="9">
        <f t="shared" si="105"/>
        <v>0</v>
      </c>
    </row>
    <row r="640" spans="3:10" x14ac:dyDescent="0.35">
      <c r="C640" s="9">
        <f t="shared" si="109"/>
        <v>0.1158429212542068</v>
      </c>
      <c r="J640" s="9">
        <f t="shared" si="105"/>
        <v>0</v>
      </c>
    </row>
    <row r="641" spans="3:10" x14ac:dyDescent="0.35">
      <c r="C641" s="9">
        <f t="shared" si="109"/>
        <v>0.12643808244409774</v>
      </c>
      <c r="J641" s="9">
        <f t="shared" si="105"/>
        <v>0</v>
      </c>
    </row>
    <row r="642" spans="3:10" x14ac:dyDescent="0.35">
      <c r="C642" s="9">
        <f t="shared" si="109"/>
        <v>0.13627794968805987</v>
      </c>
      <c r="J642" s="9">
        <f t="shared" si="105"/>
        <v>0</v>
      </c>
    </row>
    <row r="643" spans="3:10" x14ac:dyDescent="0.35">
      <c r="C643" s="9">
        <f t="shared" si="109"/>
        <v>0.14514758227677382</v>
      </c>
      <c r="J643" s="9">
        <f t="shared" si="105"/>
        <v>0</v>
      </c>
    </row>
    <row r="644" spans="3:10" x14ac:dyDescent="0.35">
      <c r="C644" s="9">
        <f t="shared" si="109"/>
        <v>0.15288031962119725</v>
      </c>
      <c r="J644" s="9">
        <f t="shared" ref="J644:J707" si="110">DEGREES(I644)</f>
        <v>0</v>
      </c>
    </row>
    <row r="645" spans="3:10" x14ac:dyDescent="0.35">
      <c r="C645" s="9">
        <f t="shared" si="109"/>
        <v>0.15934742839478494</v>
      </c>
      <c r="J645" s="9">
        <f t="shared" si="110"/>
        <v>0</v>
      </c>
    </row>
    <row r="646" spans="3:10" x14ac:dyDescent="0.35">
      <c r="C646" s="9">
        <f t="shared" si="109"/>
        <v>0.16445216279146502</v>
      </c>
      <c r="J646" s="9">
        <f t="shared" si="110"/>
        <v>0</v>
      </c>
    </row>
    <row r="647" spans="3:10" x14ac:dyDescent="0.35">
      <c r="C647" s="9">
        <f t="shared" si="109"/>
        <v>0.16812642522297769</v>
      </c>
      <c r="J647" s="9">
        <f t="shared" si="110"/>
        <v>0</v>
      </c>
    </row>
    <row r="648" spans="3:10" x14ac:dyDescent="0.35">
      <c r="C648" s="9">
        <f t="shared" si="109"/>
        <v>0.17032899474259502</v>
      </c>
      <c r="J648" s="9">
        <f t="shared" si="110"/>
        <v>0</v>
      </c>
    </row>
    <row r="649" spans="3:10" x14ac:dyDescent="0.35">
      <c r="C649" s="9">
        <f t="shared" si="109"/>
        <v>0.17104474816032936</v>
      </c>
      <c r="J649" s="9">
        <f t="shared" si="110"/>
        <v>0</v>
      </c>
    </row>
    <row r="650" spans="3:10" x14ac:dyDescent="0.35">
      <c r="C650" s="9">
        <f t="shared" si="109"/>
        <v>0.17028457385807866</v>
      </c>
      <c r="J650" s="9">
        <f t="shared" si="110"/>
        <v>0</v>
      </c>
    </row>
    <row r="651" spans="3:10" x14ac:dyDescent="0.35">
      <c r="C651" s="9">
        <f t="shared" si="109"/>
        <v>0.16808585640590948</v>
      </c>
      <c r="J651" s="9">
        <f t="shared" si="110"/>
        <v>0</v>
      </c>
    </row>
    <row r="652" spans="3:10" x14ac:dyDescent="0.35">
      <c r="C652" s="9">
        <f t="shared" si="109"/>
        <v>0.16451354173504001</v>
      </c>
      <c r="J652" s="9">
        <f t="shared" si="110"/>
        <v>0</v>
      </c>
    </row>
    <row r="653" spans="3:10" x14ac:dyDescent="0.35">
      <c r="C653" s="9">
        <f t="shared" si="109"/>
        <v>0.15966190825003423</v>
      </c>
      <c r="J653" s="9">
        <f t="shared" si="110"/>
        <v>0</v>
      </c>
    </row>
    <row r="654" spans="3:10" x14ac:dyDescent="0.35">
      <c r="C654" s="9">
        <f t="shared" si="109"/>
        <v>0.15365728669556206</v>
      </c>
      <c r="J654" s="9">
        <f t="shared" si="110"/>
        <v>0</v>
      </c>
    </row>
    <row r="655" spans="3:10" x14ac:dyDescent="0.35">
      <c r="C655" s="9">
        <f t="shared" si="109"/>
        <v>0.14666209522766732</v>
      </c>
      <c r="J655" s="9">
        <f t="shared" si="110"/>
        <v>0</v>
      </c>
    </row>
    <row r="656" spans="3:10" x14ac:dyDescent="0.35">
      <c r="C656" s="9">
        <f t="shared" si="109"/>
        <v>0.13888066263365917</v>
      </c>
      <c r="J656" s="9">
        <f t="shared" si="110"/>
        <v>0</v>
      </c>
    </row>
    <row r="657" spans="3:10" x14ac:dyDescent="0.35">
      <c r="C657" s="9">
        <f t="shared" si="109"/>
        <v>0.13056730884469428</v>
      </c>
      <c r="J657" s="9">
        <f t="shared" si="110"/>
        <v>0</v>
      </c>
    </row>
    <row r="658" spans="3:10" x14ac:dyDescent="0.35">
      <c r="C658" s="9">
        <f t="shared" si="109"/>
        <v>0.12203677693474242</v>
      </c>
      <c r="J658" s="9">
        <f t="shared" si="110"/>
        <v>0</v>
      </c>
    </row>
    <row r="659" spans="3:10" x14ac:dyDescent="0.35">
      <c r="C659" s="9">
        <f t="shared" si="109"/>
        <v>0.11367575509834948</v>
      </c>
      <c r="J659" s="9">
        <f t="shared" si="110"/>
        <v>0</v>
      </c>
    </row>
    <row r="660" spans="3:10" x14ac:dyDescent="0.35">
      <c r="C660" s="9">
        <f t="shared" si="109"/>
        <v>0.10595075958004507</v>
      </c>
      <c r="J660" s="9">
        <f t="shared" si="110"/>
        <v>0</v>
      </c>
    </row>
    <row r="661" spans="3:10" x14ac:dyDescent="0.35">
      <c r="C661" s="9">
        <f t="shared" si="109"/>
        <v>9.9400896271731959E-2</v>
      </c>
      <c r="J661" s="9">
        <f t="shared" si="110"/>
        <v>0</v>
      </c>
    </row>
    <row r="662" spans="3:10" x14ac:dyDescent="0.35">
      <c r="C662" s="9">
        <f t="shared" si="109"/>
        <v>9.4595762121482213E-2</v>
      </c>
      <c r="J662" s="9">
        <f t="shared" si="110"/>
        <v>0</v>
      </c>
    </row>
    <row r="663" spans="3:10" x14ac:dyDescent="0.35">
      <c r="C663" s="9">
        <f t="shared" si="109"/>
        <v>9.2040360441941305E-2</v>
      </c>
      <c r="J663" s="9">
        <f t="shared" si="110"/>
        <v>0</v>
      </c>
    </row>
    <row r="664" spans="3:10" x14ac:dyDescent="0.35">
      <c r="C664" s="9">
        <f t="shared" si="109"/>
        <v>9.2040360441941707E-2</v>
      </c>
      <c r="J664" s="9">
        <f t="shared" si="110"/>
        <v>0</v>
      </c>
    </row>
    <row r="665" spans="3:10" x14ac:dyDescent="0.35">
      <c r="C665" s="9">
        <f t="shared" si="109"/>
        <v>9.4595762121484961E-2</v>
      </c>
      <c r="J665" s="9">
        <f t="shared" si="110"/>
        <v>0</v>
      </c>
    </row>
    <row r="666" spans="3:10" x14ac:dyDescent="0.35">
      <c r="C666" s="9">
        <f t="shared" si="109"/>
        <v>9.9400896271730793E-2</v>
      </c>
      <c r="J666" s="9">
        <f t="shared" si="110"/>
        <v>0</v>
      </c>
    </row>
    <row r="667" spans="3:10" x14ac:dyDescent="0.35">
      <c r="C667" s="9">
        <f t="shared" si="109"/>
        <v>0.10595075958004516</v>
      </c>
      <c r="J667" s="9">
        <f t="shared" si="110"/>
        <v>0</v>
      </c>
    </row>
    <row r="668" spans="3:10" x14ac:dyDescent="0.35">
      <c r="C668" s="9">
        <f t="shared" si="109"/>
        <v>0.11367575509834876</v>
      </c>
      <c r="J668" s="9">
        <f t="shared" si="110"/>
        <v>0</v>
      </c>
    </row>
    <row r="669" spans="3:10" x14ac:dyDescent="0.35">
      <c r="C669" s="9">
        <f t="shared" ref="C669:C721" si="111">SQRT((C69-C68)^2+(D69-D68)^2)</f>
        <v>0.12203677693474292</v>
      </c>
      <c r="J669" s="9">
        <f t="shared" si="110"/>
        <v>0</v>
      </c>
    </row>
    <row r="670" spans="3:10" x14ac:dyDescent="0.35">
      <c r="C670" s="9">
        <f t="shared" si="111"/>
        <v>0.13056730884469675</v>
      </c>
      <c r="J670" s="9">
        <f t="shared" si="110"/>
        <v>0</v>
      </c>
    </row>
    <row r="671" spans="3:10" x14ac:dyDescent="0.35">
      <c r="C671" s="9">
        <f t="shared" si="111"/>
        <v>0.13888066263365278</v>
      </c>
      <c r="J671" s="9">
        <f t="shared" si="110"/>
        <v>0</v>
      </c>
    </row>
    <row r="672" spans="3:10" x14ac:dyDescent="0.35">
      <c r="C672" s="9">
        <f t="shared" si="111"/>
        <v>0.14666209522767223</v>
      </c>
      <c r="J672" s="9">
        <f t="shared" si="110"/>
        <v>0</v>
      </c>
    </row>
    <row r="673" spans="3:10" x14ac:dyDescent="0.35">
      <c r="C673" s="9">
        <f t="shared" si="111"/>
        <v>0.15365728669556103</v>
      </c>
      <c r="J673" s="9">
        <f t="shared" si="110"/>
        <v>0</v>
      </c>
    </row>
    <row r="674" spans="3:10" x14ac:dyDescent="0.35">
      <c r="C674" s="9">
        <f t="shared" si="111"/>
        <v>0.15966190825003512</v>
      </c>
      <c r="J674" s="9">
        <f t="shared" si="110"/>
        <v>0</v>
      </c>
    </row>
    <row r="675" spans="3:10" x14ac:dyDescent="0.35">
      <c r="C675" s="9">
        <f t="shared" si="111"/>
        <v>0.16451354173503849</v>
      </c>
      <c r="J675" s="9">
        <f t="shared" si="110"/>
        <v>0</v>
      </c>
    </row>
    <row r="676" spans="3:10" x14ac:dyDescent="0.35">
      <c r="C676" s="9">
        <f t="shared" si="111"/>
        <v>0.16808585640591253</v>
      </c>
      <c r="J676" s="9">
        <f t="shared" si="110"/>
        <v>0</v>
      </c>
    </row>
    <row r="677" spans="3:10" x14ac:dyDescent="0.35">
      <c r="C677" s="9">
        <f t="shared" si="111"/>
        <v>0.17028457385807486</v>
      </c>
      <c r="J677" s="9">
        <f t="shared" si="110"/>
        <v>0</v>
      </c>
    </row>
    <row r="678" spans="3:10" x14ac:dyDescent="0.35">
      <c r="C678" s="9">
        <f t="shared" si="111"/>
        <v>0.17104474816032966</v>
      </c>
      <c r="J678" s="9">
        <f t="shared" si="110"/>
        <v>0</v>
      </c>
    </row>
    <row r="679" spans="3:10" x14ac:dyDescent="0.35">
      <c r="C679" s="9">
        <f t="shared" si="111"/>
        <v>0.17032899474259441</v>
      </c>
      <c r="J679" s="9">
        <f t="shared" si="110"/>
        <v>0</v>
      </c>
    </row>
    <row r="680" spans="3:10" x14ac:dyDescent="0.35">
      <c r="C680" s="9">
        <f t="shared" si="111"/>
        <v>0.1681264252229798</v>
      </c>
      <c r="J680" s="9">
        <f t="shared" si="110"/>
        <v>0</v>
      </c>
    </row>
    <row r="681" spans="3:10" x14ac:dyDescent="0.35">
      <c r="C681" s="9">
        <f t="shared" si="111"/>
        <v>0.16445216279146796</v>
      </c>
      <c r="J681" s="9">
        <f t="shared" si="110"/>
        <v>0</v>
      </c>
    </row>
    <row r="682" spans="3:10" x14ac:dyDescent="0.35">
      <c r="C682" s="9">
        <f t="shared" si="111"/>
        <v>0.15934742839478108</v>
      </c>
      <c r="J682" s="9">
        <f t="shared" si="110"/>
        <v>0</v>
      </c>
    </row>
    <row r="683" spans="3:10" x14ac:dyDescent="0.35">
      <c r="C683" s="9">
        <f t="shared" si="111"/>
        <v>0.15288031962120019</v>
      </c>
      <c r="J683" s="9">
        <f t="shared" si="110"/>
        <v>0</v>
      </c>
    </row>
    <row r="684" spans="3:10" x14ac:dyDescent="0.35">
      <c r="C684" s="9">
        <f t="shared" si="111"/>
        <v>0.14514758227677493</v>
      </c>
      <c r="J684" s="9">
        <f t="shared" si="110"/>
        <v>0</v>
      </c>
    </row>
    <row r="685" spans="3:10" x14ac:dyDescent="0.35">
      <c r="C685" s="9">
        <f t="shared" si="111"/>
        <v>0.13627794968805607</v>
      </c>
      <c r="J685" s="9">
        <f t="shared" si="110"/>
        <v>0</v>
      </c>
    </row>
    <row r="686" spans="3:10" x14ac:dyDescent="0.35">
      <c r="C686" s="9">
        <f t="shared" si="111"/>
        <v>0.12643808244409813</v>
      </c>
      <c r="J686" s="9">
        <f t="shared" si="110"/>
        <v>0</v>
      </c>
    </row>
    <row r="687" spans="3:10" x14ac:dyDescent="0.35">
      <c r="C687" s="9">
        <f t="shared" si="111"/>
        <v>0.11584292125420945</v>
      </c>
      <c r="J687" s="9">
        <f t="shared" si="110"/>
        <v>0</v>
      </c>
    </row>
    <row r="688" spans="3:10" x14ac:dyDescent="0.35">
      <c r="C688" s="9">
        <f t="shared" si="111"/>
        <v>0.10477355091506789</v>
      </c>
      <c r="J688" s="9">
        <f t="shared" si="110"/>
        <v>0</v>
      </c>
    </row>
    <row r="689" spans="3:10" x14ac:dyDescent="0.35">
      <c r="C689" s="9">
        <f t="shared" si="111"/>
        <v>9.3607477910183076E-2</v>
      </c>
      <c r="J689" s="9">
        <f t="shared" si="110"/>
        <v>0</v>
      </c>
    </row>
    <row r="690" spans="3:10" x14ac:dyDescent="0.35">
      <c r="C690" s="9">
        <f t="shared" si="111"/>
        <v>8.286725822411313E-2</v>
      </c>
      <c r="J690" s="9">
        <f t="shared" si="110"/>
        <v>0</v>
      </c>
    </row>
    <row r="691" spans="3:10" x14ac:dyDescent="0.35">
      <c r="C691" s="9">
        <f t="shared" si="111"/>
        <v>7.3286746013749862E-2</v>
      </c>
      <c r="J691" s="9">
        <f t="shared" si="110"/>
        <v>0</v>
      </c>
    </row>
    <row r="692" spans="3:10" x14ac:dyDescent="0.35">
      <c r="C692" s="9">
        <f t="shared" si="111"/>
        <v>6.5857156997389005E-2</v>
      </c>
      <c r="J692" s="9">
        <f t="shared" si="110"/>
        <v>0</v>
      </c>
    </row>
    <row r="693" spans="3:10" x14ac:dyDescent="0.35">
      <c r="C693" s="9">
        <f t="shared" si="111"/>
        <v>6.171834425736749E-2</v>
      </c>
      <c r="J693" s="9">
        <f t="shared" si="110"/>
        <v>0</v>
      </c>
    </row>
    <row r="694" spans="3:10" x14ac:dyDescent="0.35">
      <c r="C694" s="9">
        <f t="shared" si="111"/>
        <v>6.1718344257366643E-2</v>
      </c>
      <c r="J694" s="9">
        <f t="shared" si="110"/>
        <v>0</v>
      </c>
    </row>
    <row r="695" spans="3:10" x14ac:dyDescent="0.35">
      <c r="C695" s="9">
        <f t="shared" si="111"/>
        <v>6.5857156997390295E-2</v>
      </c>
      <c r="J695" s="9">
        <f t="shared" si="110"/>
        <v>0</v>
      </c>
    </row>
    <row r="696" spans="3:10" x14ac:dyDescent="0.35">
      <c r="C696" s="9">
        <f t="shared" si="111"/>
        <v>7.328674601374853E-2</v>
      </c>
      <c r="J696" s="9">
        <f t="shared" si="110"/>
        <v>0</v>
      </c>
    </row>
    <row r="697" spans="3:10" x14ac:dyDescent="0.35">
      <c r="C697" s="9">
        <f t="shared" si="111"/>
        <v>8.2867258224111937E-2</v>
      </c>
      <c r="J697" s="9">
        <f t="shared" si="110"/>
        <v>0</v>
      </c>
    </row>
    <row r="698" spans="3:10" x14ac:dyDescent="0.35">
      <c r="C698" s="9">
        <f t="shared" si="111"/>
        <v>9.3607477910184311E-2</v>
      </c>
      <c r="J698" s="9">
        <f t="shared" si="110"/>
        <v>0</v>
      </c>
    </row>
    <row r="699" spans="3:10" x14ac:dyDescent="0.35">
      <c r="C699" s="9">
        <f t="shared" si="111"/>
        <v>0.10477355091506473</v>
      </c>
      <c r="J699" s="9">
        <f t="shared" si="110"/>
        <v>0</v>
      </c>
    </row>
    <row r="700" spans="3:10" x14ac:dyDescent="0.35">
      <c r="C700" s="9">
        <f t="shared" si="111"/>
        <v>0.115842921254212</v>
      </c>
      <c r="J700" s="9">
        <f t="shared" si="110"/>
        <v>0</v>
      </c>
    </row>
    <row r="701" spans="3:10" x14ac:dyDescent="0.35">
      <c r="C701" s="9">
        <f t="shared" si="111"/>
        <v>0.12643808244409752</v>
      </c>
      <c r="J701" s="9">
        <f t="shared" si="110"/>
        <v>0</v>
      </c>
    </row>
    <row r="702" spans="3:10" x14ac:dyDescent="0.35">
      <c r="C702" s="9">
        <f t="shared" si="111"/>
        <v>0.13627794968805598</v>
      </c>
      <c r="J702" s="9">
        <f t="shared" si="110"/>
        <v>0</v>
      </c>
    </row>
    <row r="703" spans="3:10" x14ac:dyDescent="0.35">
      <c r="C703" s="9">
        <f t="shared" si="111"/>
        <v>0.14514758227677479</v>
      </c>
      <c r="J703" s="9">
        <f t="shared" si="110"/>
        <v>0</v>
      </c>
    </row>
    <row r="704" spans="3:10" x14ac:dyDescent="0.35">
      <c r="C704" s="9">
        <f t="shared" si="111"/>
        <v>0.15288031962119897</v>
      </c>
      <c r="J704" s="9">
        <f t="shared" si="110"/>
        <v>0</v>
      </c>
    </row>
    <row r="705" spans="3:10" x14ac:dyDescent="0.35">
      <c r="C705" s="9">
        <f t="shared" si="111"/>
        <v>0.1593474283947843</v>
      </c>
      <c r="J705" s="9">
        <f t="shared" si="110"/>
        <v>0</v>
      </c>
    </row>
    <row r="706" spans="3:10" x14ac:dyDescent="0.35">
      <c r="C706" s="9">
        <f t="shared" si="111"/>
        <v>0.16445216279146582</v>
      </c>
      <c r="J706" s="9">
        <f t="shared" si="110"/>
        <v>0</v>
      </c>
    </row>
    <row r="707" spans="3:10" x14ac:dyDescent="0.35">
      <c r="C707" s="9">
        <f t="shared" si="111"/>
        <v>0.16812642522297966</v>
      </c>
      <c r="J707" s="9">
        <f t="shared" si="110"/>
        <v>0</v>
      </c>
    </row>
    <row r="708" spans="3:10" x14ac:dyDescent="0.35">
      <c r="C708" s="9">
        <f t="shared" si="111"/>
        <v>0.17032899474259422</v>
      </c>
      <c r="J708" s="9">
        <f t="shared" ref="J708:J771" si="112">DEGREES(I708)</f>
        <v>0</v>
      </c>
    </row>
    <row r="709" spans="3:10" x14ac:dyDescent="0.35">
      <c r="C709" s="9">
        <f t="shared" si="111"/>
        <v>0.17104474816033119</v>
      </c>
      <c r="J709" s="9">
        <f t="shared" si="112"/>
        <v>0</v>
      </c>
    </row>
    <row r="710" spans="3:10" x14ac:dyDescent="0.35">
      <c r="C710" s="9">
        <f t="shared" si="111"/>
        <v>0.1702845738580735</v>
      </c>
      <c r="J710" s="9">
        <f t="shared" si="112"/>
        <v>0</v>
      </c>
    </row>
    <row r="711" spans="3:10" x14ac:dyDescent="0.35">
      <c r="C711" s="9">
        <f t="shared" si="111"/>
        <v>0.16808585640591217</v>
      </c>
      <c r="J711" s="9">
        <f t="shared" si="112"/>
        <v>0</v>
      </c>
    </row>
    <row r="712" spans="3:10" x14ac:dyDescent="0.35">
      <c r="C712" s="9">
        <f t="shared" si="111"/>
        <v>0.16451354173503763</v>
      </c>
      <c r="J712" s="9">
        <f t="shared" si="112"/>
        <v>0</v>
      </c>
    </row>
    <row r="713" spans="3:10" x14ac:dyDescent="0.35">
      <c r="C713" s="9">
        <f t="shared" si="111"/>
        <v>0.15966190825003174</v>
      </c>
      <c r="J713" s="9">
        <f t="shared" si="112"/>
        <v>0</v>
      </c>
    </row>
    <row r="714" spans="3:10" x14ac:dyDescent="0.35">
      <c r="C714" s="9">
        <f t="shared" si="111"/>
        <v>0.15365728669556405</v>
      </c>
      <c r="J714" s="9">
        <f t="shared" si="112"/>
        <v>0</v>
      </c>
    </row>
    <row r="715" spans="3:10" x14ac:dyDescent="0.35">
      <c r="C715" s="9">
        <f t="shared" si="111"/>
        <v>0.14666209522767606</v>
      </c>
      <c r="J715" s="9">
        <f t="shared" si="112"/>
        <v>0</v>
      </c>
    </row>
    <row r="716" spans="3:10" x14ac:dyDescent="0.35">
      <c r="C716" s="9">
        <f t="shared" si="111"/>
        <v>0.13888066263365442</v>
      </c>
      <c r="J716" s="9">
        <f t="shared" si="112"/>
        <v>0</v>
      </c>
    </row>
    <row r="717" spans="3:10" x14ac:dyDescent="0.35">
      <c r="C717" s="9">
        <f t="shared" si="111"/>
        <v>0.13056730884469406</v>
      </c>
      <c r="J717" s="9">
        <f t="shared" si="112"/>
        <v>0</v>
      </c>
    </row>
    <row r="718" spans="3:10" x14ac:dyDescent="0.35">
      <c r="C718" s="9">
        <f t="shared" si="111"/>
        <v>0.12203677693474115</v>
      </c>
      <c r="J718" s="9">
        <f t="shared" si="112"/>
        <v>0</v>
      </c>
    </row>
    <row r="719" spans="3:10" x14ac:dyDescent="0.35">
      <c r="C719" s="9">
        <f t="shared" si="111"/>
        <v>0.11367575509834667</v>
      </c>
      <c r="J719" s="9">
        <f t="shared" si="112"/>
        <v>0</v>
      </c>
    </row>
    <row r="720" spans="3:10" x14ac:dyDescent="0.35">
      <c r="C720" s="9">
        <f t="shared" si="111"/>
        <v>0.10595075958005068</v>
      </c>
      <c r="J720" s="9">
        <f t="shared" si="112"/>
        <v>0</v>
      </c>
    </row>
    <row r="721" spans="3:10" x14ac:dyDescent="0.35">
      <c r="C721" s="9">
        <f t="shared" si="111"/>
        <v>9.9400896271728628E-2</v>
      </c>
      <c r="J721" s="9">
        <f t="shared" si="112"/>
        <v>0</v>
      </c>
    </row>
    <row r="722" spans="3:10" x14ac:dyDescent="0.35">
      <c r="C722" s="9">
        <f>SQRT((C122-C121)^2+(D122-D121)^2)</f>
        <v>9.4595762121483365E-2</v>
      </c>
      <c r="J722" s="9">
        <f t="shared" si="112"/>
        <v>0</v>
      </c>
    </row>
    <row r="723" spans="3:10" x14ac:dyDescent="0.35">
      <c r="C723" s="9">
        <f t="shared" ref="C723:C786" si="113">SQRT((C123-C122)^2+(D123-D122)^2)</f>
        <v>9.204036044194179E-2</v>
      </c>
      <c r="J723" s="9">
        <f t="shared" si="112"/>
        <v>0</v>
      </c>
    </row>
    <row r="724" spans="3:10" x14ac:dyDescent="0.35">
      <c r="C724" s="9">
        <f t="shared" si="113"/>
        <v>9.2040360441940278E-2</v>
      </c>
      <c r="J724" s="9">
        <f t="shared" si="112"/>
        <v>0</v>
      </c>
    </row>
    <row r="725" spans="3:10" x14ac:dyDescent="0.35">
      <c r="C725" s="9">
        <f t="shared" si="113"/>
        <v>9.459576212148281E-2</v>
      </c>
      <c r="J725" s="9">
        <f t="shared" si="112"/>
        <v>0</v>
      </c>
    </row>
    <row r="726" spans="3:10" x14ac:dyDescent="0.35">
      <c r="C726" s="9">
        <f t="shared" si="113"/>
        <v>9.9400896271732445E-2</v>
      </c>
      <c r="J726" s="9">
        <f t="shared" si="112"/>
        <v>0</v>
      </c>
    </row>
    <row r="727" spans="3:10" x14ac:dyDescent="0.35">
      <c r="C727" s="9">
        <f t="shared" si="113"/>
        <v>0.10595075958004749</v>
      </c>
      <c r="J727" s="9">
        <f t="shared" si="112"/>
        <v>0</v>
      </c>
    </row>
    <row r="728" spans="3:10" x14ac:dyDescent="0.35">
      <c r="C728" s="9">
        <f t="shared" si="113"/>
        <v>0.1136757550983462</v>
      </c>
      <c r="J728" s="9">
        <f t="shared" si="112"/>
        <v>0</v>
      </c>
    </row>
    <row r="729" spans="3:10" x14ac:dyDescent="0.35">
      <c r="C729" s="9">
        <f t="shared" si="113"/>
        <v>0.12203677693474413</v>
      </c>
      <c r="J729" s="9">
        <f t="shared" si="112"/>
        <v>0</v>
      </c>
    </row>
    <row r="730" spans="3:10" x14ac:dyDescent="0.35">
      <c r="C730" s="9">
        <f t="shared" si="113"/>
        <v>0.13056730884469628</v>
      </c>
      <c r="J730" s="9">
        <f t="shared" si="112"/>
        <v>0</v>
      </c>
    </row>
    <row r="731" spans="3:10" x14ac:dyDescent="0.35">
      <c r="C731" s="9">
        <f t="shared" si="113"/>
        <v>0.13888066263365434</v>
      </c>
      <c r="J731" s="9">
        <f t="shared" si="112"/>
        <v>0</v>
      </c>
    </row>
    <row r="732" spans="3:10" x14ac:dyDescent="0.35">
      <c r="C732" s="9">
        <f t="shared" si="113"/>
        <v>0.14666209522767179</v>
      </c>
      <c r="J732" s="9">
        <f t="shared" si="112"/>
        <v>0</v>
      </c>
    </row>
    <row r="733" spans="3:10" x14ac:dyDescent="0.35">
      <c r="C733" s="9">
        <f t="shared" si="113"/>
        <v>0.15365728669556147</v>
      </c>
      <c r="J733" s="9">
        <f t="shared" si="112"/>
        <v>0</v>
      </c>
    </row>
    <row r="734" spans="3:10" x14ac:dyDescent="0.35">
      <c r="C734" s="9">
        <f t="shared" si="113"/>
        <v>0.15966190825003215</v>
      </c>
      <c r="J734" s="9">
        <f t="shared" si="112"/>
        <v>0</v>
      </c>
    </row>
    <row r="735" spans="3:10" x14ac:dyDescent="0.35">
      <c r="C735" s="9">
        <f t="shared" si="113"/>
        <v>0.16451354173504254</v>
      </c>
      <c r="J735" s="9">
        <f t="shared" si="112"/>
        <v>0</v>
      </c>
    </row>
    <row r="736" spans="3:10" x14ac:dyDescent="0.35">
      <c r="C736" s="9">
        <f t="shared" si="113"/>
        <v>0.16808585640591103</v>
      </c>
      <c r="J736" s="9">
        <f t="shared" si="112"/>
        <v>0</v>
      </c>
    </row>
    <row r="737" spans="3:10" x14ac:dyDescent="0.35">
      <c r="C737" s="9">
        <f t="shared" si="113"/>
        <v>0.17028457385807347</v>
      </c>
      <c r="J737" s="9">
        <f t="shared" si="112"/>
        <v>0</v>
      </c>
    </row>
    <row r="738" spans="3:10" x14ac:dyDescent="0.35">
      <c r="C738" s="9">
        <f t="shared" si="113"/>
        <v>0.17104474816033091</v>
      </c>
      <c r="J738" s="9">
        <f t="shared" si="112"/>
        <v>0</v>
      </c>
    </row>
    <row r="739" spans="3:10" x14ac:dyDescent="0.35">
      <c r="C739" s="9">
        <f t="shared" si="113"/>
        <v>0.17032899474259336</v>
      </c>
      <c r="J739" s="9">
        <f t="shared" si="112"/>
        <v>0</v>
      </c>
    </row>
    <row r="740" spans="3:10" x14ac:dyDescent="0.35">
      <c r="C740" s="9">
        <f t="shared" si="113"/>
        <v>0.16812642522297552</v>
      </c>
      <c r="J740" s="9">
        <f t="shared" si="112"/>
        <v>0</v>
      </c>
    </row>
    <row r="741" spans="3:10" x14ac:dyDescent="0.35">
      <c r="C741" s="9">
        <f t="shared" si="113"/>
        <v>0.16445216279146965</v>
      </c>
      <c r="J741" s="9">
        <f t="shared" si="112"/>
        <v>0</v>
      </c>
    </row>
    <row r="742" spans="3:10" x14ac:dyDescent="0.35">
      <c r="C742" s="9">
        <f t="shared" si="113"/>
        <v>0.15934742839478427</v>
      </c>
      <c r="J742" s="9">
        <f t="shared" si="112"/>
        <v>0</v>
      </c>
    </row>
    <row r="743" spans="3:10" x14ac:dyDescent="0.35">
      <c r="C743" s="9">
        <f t="shared" si="113"/>
        <v>0.15288031962119653</v>
      </c>
      <c r="J743" s="9">
        <f t="shared" si="112"/>
        <v>0</v>
      </c>
    </row>
    <row r="744" spans="3:10" x14ac:dyDescent="0.35">
      <c r="C744" s="9">
        <f t="shared" si="113"/>
        <v>0.14514758227677588</v>
      </c>
      <c r="J744" s="9">
        <f t="shared" si="112"/>
        <v>0</v>
      </c>
    </row>
    <row r="745" spans="3:10" x14ac:dyDescent="0.35">
      <c r="C745" s="9">
        <f t="shared" si="113"/>
        <v>0.13627794968805798</v>
      </c>
      <c r="J745" s="9">
        <f t="shared" si="112"/>
        <v>0</v>
      </c>
    </row>
    <row r="746" spans="3:10" x14ac:dyDescent="0.35">
      <c r="C746" s="9">
        <f t="shared" si="113"/>
        <v>0.12643808244409832</v>
      </c>
      <c r="J746" s="9">
        <f t="shared" si="112"/>
        <v>0</v>
      </c>
    </row>
    <row r="747" spans="3:10" x14ac:dyDescent="0.35">
      <c r="C747" s="9">
        <f t="shared" si="113"/>
        <v>0.11584292125421135</v>
      </c>
      <c r="J747" s="9">
        <f t="shared" si="112"/>
        <v>0</v>
      </c>
    </row>
    <row r="748" spans="3:10" x14ac:dyDescent="0.35">
      <c r="C748" s="9">
        <f t="shared" si="113"/>
        <v>0.10477355091506822</v>
      </c>
      <c r="J748" s="9">
        <f t="shared" si="112"/>
        <v>0</v>
      </c>
    </row>
    <row r="749" spans="3:10" x14ac:dyDescent="0.35">
      <c r="C749" s="9">
        <f t="shared" si="113"/>
        <v>9.3607477910182549E-2</v>
      </c>
      <c r="J749" s="9">
        <f t="shared" si="112"/>
        <v>0</v>
      </c>
    </row>
    <row r="750" spans="3:10" x14ac:dyDescent="0.35">
      <c r="C750" s="9">
        <f t="shared" si="113"/>
        <v>8.2867258224113449E-2</v>
      </c>
      <c r="J750" s="9">
        <f t="shared" si="112"/>
        <v>0</v>
      </c>
    </row>
    <row r="751" spans="3:10" x14ac:dyDescent="0.35">
      <c r="C751" s="9">
        <f t="shared" si="113"/>
        <v>7.3286746013748086E-2</v>
      </c>
      <c r="J751" s="9">
        <f t="shared" si="112"/>
        <v>0</v>
      </c>
    </row>
    <row r="752" spans="3:10" x14ac:dyDescent="0.35">
      <c r="C752" s="9">
        <f t="shared" si="113"/>
        <v>6.5857156997393154E-2</v>
      </c>
      <c r="J752" s="9">
        <f t="shared" si="112"/>
        <v>0</v>
      </c>
    </row>
    <row r="753" spans="3:10" x14ac:dyDescent="0.35">
      <c r="C753" s="9">
        <f t="shared" si="113"/>
        <v>6.1718344257363326E-2</v>
      </c>
      <c r="J753" s="9">
        <f t="shared" si="112"/>
        <v>0</v>
      </c>
    </row>
    <row r="754" spans="3:10" x14ac:dyDescent="0.35">
      <c r="C754" s="9">
        <f t="shared" si="113"/>
        <v>6.1718344257365089E-2</v>
      </c>
      <c r="J754" s="9">
        <f t="shared" si="112"/>
        <v>0</v>
      </c>
    </row>
    <row r="755" spans="3:10" x14ac:dyDescent="0.35">
      <c r="C755" s="9">
        <f t="shared" si="113"/>
        <v>6.5857156997391489E-2</v>
      </c>
      <c r="J755" s="9">
        <f t="shared" si="112"/>
        <v>0</v>
      </c>
    </row>
    <row r="756" spans="3:10" x14ac:dyDescent="0.35">
      <c r="C756" s="9">
        <f t="shared" si="113"/>
        <v>7.3286746013749612E-2</v>
      </c>
      <c r="J756" s="9">
        <f t="shared" si="112"/>
        <v>0</v>
      </c>
    </row>
    <row r="757" spans="3:10" x14ac:dyDescent="0.35">
      <c r="C757" s="9">
        <f t="shared" si="113"/>
        <v>8.2867258224109827E-2</v>
      </c>
      <c r="J757" s="9">
        <f t="shared" si="112"/>
        <v>0</v>
      </c>
    </row>
    <row r="758" spans="3:10" x14ac:dyDescent="0.35">
      <c r="C758" s="9">
        <f t="shared" si="113"/>
        <v>9.3607477910186337E-2</v>
      </c>
      <c r="J758" s="9">
        <f t="shared" si="112"/>
        <v>0</v>
      </c>
    </row>
    <row r="759" spans="3:10" x14ac:dyDescent="0.35">
      <c r="C759" s="9">
        <f t="shared" si="113"/>
        <v>0.10477355091506822</v>
      </c>
      <c r="J759" s="9">
        <f t="shared" si="112"/>
        <v>0</v>
      </c>
    </row>
    <row r="760" spans="3:10" x14ac:dyDescent="0.35">
      <c r="C760" s="9">
        <f t="shared" si="113"/>
        <v>0.11584292125421135</v>
      </c>
      <c r="J760" s="9">
        <f t="shared" si="112"/>
        <v>0</v>
      </c>
    </row>
    <row r="761" spans="3:10" x14ac:dyDescent="0.35">
      <c r="C761" s="9">
        <f t="shared" si="113"/>
        <v>0.12643808244409255</v>
      </c>
      <c r="J761" s="9">
        <f t="shared" si="112"/>
        <v>0</v>
      </c>
    </row>
    <row r="762" spans="3:10" x14ac:dyDescent="0.35">
      <c r="C762" s="9">
        <f t="shared" si="113"/>
        <v>0.13627794968806092</v>
      </c>
      <c r="J762" s="9">
        <f t="shared" si="112"/>
        <v>0</v>
      </c>
    </row>
    <row r="763" spans="3:10" x14ac:dyDescent="0.35">
      <c r="C763" s="9">
        <f t="shared" si="113"/>
        <v>0.14514758227677291</v>
      </c>
      <c r="J763" s="9">
        <f t="shared" si="112"/>
        <v>0</v>
      </c>
    </row>
    <row r="764" spans="3:10" x14ac:dyDescent="0.35">
      <c r="C764" s="9">
        <f t="shared" si="113"/>
        <v>0.1528803196211995</v>
      </c>
      <c r="J764" s="9">
        <f t="shared" si="112"/>
        <v>0</v>
      </c>
    </row>
    <row r="765" spans="3:10" x14ac:dyDescent="0.35">
      <c r="C765" s="9">
        <f t="shared" si="113"/>
        <v>0.1593474283947833</v>
      </c>
      <c r="J765" s="9">
        <f t="shared" si="112"/>
        <v>0</v>
      </c>
    </row>
    <row r="766" spans="3:10" x14ac:dyDescent="0.35">
      <c r="C766" s="9">
        <f t="shared" si="113"/>
        <v>0.16445216279146671</v>
      </c>
      <c r="J766" s="9">
        <f t="shared" si="112"/>
        <v>0</v>
      </c>
    </row>
    <row r="767" spans="3:10" x14ac:dyDescent="0.35">
      <c r="C767" s="9">
        <f t="shared" si="113"/>
        <v>0.16812642522297452</v>
      </c>
      <c r="J767" s="9">
        <f t="shared" si="112"/>
        <v>0</v>
      </c>
    </row>
    <row r="768" spans="3:10" x14ac:dyDescent="0.35">
      <c r="C768" s="9">
        <f t="shared" si="113"/>
        <v>0.17032899474259727</v>
      </c>
      <c r="J768" s="9">
        <f t="shared" si="112"/>
        <v>0</v>
      </c>
    </row>
    <row r="769" spans="3:10" x14ac:dyDescent="0.35">
      <c r="C769" s="9">
        <f t="shared" si="113"/>
        <v>0.17104474816033091</v>
      </c>
      <c r="J769" s="9">
        <f t="shared" si="112"/>
        <v>0</v>
      </c>
    </row>
    <row r="770" spans="3:10" x14ac:dyDescent="0.35">
      <c r="C770" s="9">
        <f t="shared" si="113"/>
        <v>0.1702845738580763</v>
      </c>
      <c r="J770" s="9">
        <f t="shared" si="112"/>
        <v>0</v>
      </c>
    </row>
    <row r="771" spans="3:10" x14ac:dyDescent="0.35">
      <c r="C771" s="9">
        <f t="shared" si="113"/>
        <v>0.16808585640591103</v>
      </c>
      <c r="J771" s="9">
        <f t="shared" si="112"/>
        <v>0</v>
      </c>
    </row>
    <row r="772" spans="3:10" x14ac:dyDescent="0.35">
      <c r="C772" s="9">
        <f t="shared" si="113"/>
        <v>0.16451354173503718</v>
      </c>
      <c r="J772" s="9">
        <f t="shared" ref="J772:J835" si="114">DEGREES(I772)</f>
        <v>0</v>
      </c>
    </row>
    <row r="773" spans="3:10" x14ac:dyDescent="0.35">
      <c r="C773" s="9">
        <f t="shared" si="113"/>
        <v>0.15966190825003096</v>
      </c>
      <c r="J773" s="9">
        <f t="shared" si="114"/>
        <v>0</v>
      </c>
    </row>
    <row r="774" spans="3:10" x14ac:dyDescent="0.35">
      <c r="C774" s="9">
        <f t="shared" si="113"/>
        <v>0.15365728669556769</v>
      </c>
      <c r="J774" s="9">
        <f t="shared" si="114"/>
        <v>0</v>
      </c>
    </row>
    <row r="775" spans="3:10" x14ac:dyDescent="0.35">
      <c r="C775" s="9">
        <f t="shared" si="113"/>
        <v>0.14666209522767179</v>
      </c>
      <c r="J775" s="9">
        <f t="shared" si="114"/>
        <v>0</v>
      </c>
    </row>
    <row r="776" spans="3:10" x14ac:dyDescent="0.35">
      <c r="C776" s="9">
        <f t="shared" si="113"/>
        <v>0.13888066263365434</v>
      </c>
      <c r="J776" s="9">
        <f t="shared" si="114"/>
        <v>0</v>
      </c>
    </row>
    <row r="777" spans="3:10" x14ac:dyDescent="0.35">
      <c r="C777" s="9">
        <f t="shared" si="113"/>
        <v>0.13056730884469628</v>
      </c>
      <c r="J777" s="9">
        <f t="shared" si="114"/>
        <v>0</v>
      </c>
    </row>
    <row r="778" spans="3:10" x14ac:dyDescent="0.35">
      <c r="C778" s="9">
        <f t="shared" si="113"/>
        <v>0.12203677693474413</v>
      </c>
      <c r="J778" s="9">
        <f t="shared" si="114"/>
        <v>0</v>
      </c>
    </row>
    <row r="779" spans="3:10" x14ac:dyDescent="0.35">
      <c r="C779" s="9">
        <f t="shared" si="113"/>
        <v>0.1136757550983462</v>
      </c>
      <c r="J779" s="9">
        <f t="shared" si="114"/>
        <v>0</v>
      </c>
    </row>
    <row r="780" spans="3:10" x14ac:dyDescent="0.35">
      <c r="C780" s="9">
        <f t="shared" si="113"/>
        <v>0.10595075958004392</v>
      </c>
      <c r="J780" s="9">
        <f t="shared" si="114"/>
        <v>0</v>
      </c>
    </row>
    <row r="781" spans="3:10" x14ac:dyDescent="0.35">
      <c r="C781" s="9">
        <f t="shared" si="113"/>
        <v>9.9400896271732445E-2</v>
      </c>
      <c r="J781" s="9">
        <f t="shared" si="114"/>
        <v>0</v>
      </c>
    </row>
    <row r="782" spans="3:10" x14ac:dyDescent="0.35">
      <c r="C782" s="9">
        <f t="shared" si="113"/>
        <v>9.4595762121482505E-2</v>
      </c>
      <c r="J782" s="9">
        <f t="shared" si="114"/>
        <v>0</v>
      </c>
    </row>
    <row r="783" spans="3:10" x14ac:dyDescent="0.35">
      <c r="C783" s="9">
        <f t="shared" si="113"/>
        <v>9.2040360441941999E-2</v>
      </c>
      <c r="J783" s="9">
        <f t="shared" si="114"/>
        <v>0</v>
      </c>
    </row>
    <row r="784" spans="3:10" x14ac:dyDescent="0.35">
      <c r="C784" s="9">
        <f t="shared" si="113"/>
        <v>9.204036044194179E-2</v>
      </c>
      <c r="J784" s="9">
        <f t="shared" si="114"/>
        <v>0</v>
      </c>
    </row>
    <row r="785" spans="3:10" x14ac:dyDescent="0.35">
      <c r="C785" s="9">
        <f t="shared" si="113"/>
        <v>9.4595762121480922E-2</v>
      </c>
      <c r="J785" s="9">
        <f t="shared" si="114"/>
        <v>0</v>
      </c>
    </row>
    <row r="786" spans="3:10" x14ac:dyDescent="0.35">
      <c r="C786" s="9">
        <f t="shared" si="113"/>
        <v>9.9400896271733458E-2</v>
      </c>
      <c r="J786" s="9">
        <f t="shared" si="114"/>
        <v>0</v>
      </c>
    </row>
    <row r="787" spans="3:10" x14ac:dyDescent="0.35">
      <c r="C787" s="9">
        <f t="shared" ref="C787:C850" si="115">SQRT((C187-C186)^2+(D187-D186)^2)</f>
        <v>0.10595075958004402</v>
      </c>
      <c r="J787" s="9">
        <f t="shared" si="114"/>
        <v>0</v>
      </c>
    </row>
    <row r="788" spans="3:10" x14ac:dyDescent="0.35">
      <c r="C788" s="9">
        <f t="shared" si="115"/>
        <v>0.11367575509834854</v>
      </c>
      <c r="J788" s="9">
        <f t="shared" si="114"/>
        <v>0</v>
      </c>
    </row>
    <row r="789" spans="3:10" x14ac:dyDescent="0.35">
      <c r="C789" s="9">
        <f t="shared" si="115"/>
        <v>0.12203677693474038</v>
      </c>
      <c r="J789" s="9">
        <f t="shared" si="114"/>
        <v>0</v>
      </c>
    </row>
    <row r="790" spans="3:10" x14ac:dyDescent="0.35">
      <c r="C790" s="9">
        <f t="shared" si="115"/>
        <v>0.13056730884470069</v>
      </c>
      <c r="J790" s="9">
        <f t="shared" si="114"/>
        <v>0</v>
      </c>
    </row>
    <row r="791" spans="3:10" x14ac:dyDescent="0.35">
      <c r="C791" s="9">
        <f t="shared" si="115"/>
        <v>0.13888066263365492</v>
      </c>
      <c r="J791" s="9">
        <f t="shared" si="114"/>
        <v>0</v>
      </c>
    </row>
    <row r="792" spans="3:10" x14ac:dyDescent="0.35">
      <c r="C792" s="9">
        <f t="shared" si="115"/>
        <v>0.14666209522766915</v>
      </c>
      <c r="J792" s="9">
        <f t="shared" si="114"/>
        <v>0</v>
      </c>
    </row>
    <row r="793" spans="3:10" x14ac:dyDescent="0.35">
      <c r="C793" s="9">
        <f t="shared" si="115"/>
        <v>0.15365728669556405</v>
      </c>
      <c r="J793" s="9">
        <f t="shared" si="114"/>
        <v>0</v>
      </c>
    </row>
    <row r="794" spans="3:10" x14ac:dyDescent="0.35">
      <c r="C794" s="9">
        <f t="shared" si="115"/>
        <v>0.15966190825003504</v>
      </c>
      <c r="J794" s="9">
        <f t="shared" si="114"/>
        <v>0</v>
      </c>
    </row>
    <row r="795" spans="3:10" x14ac:dyDescent="0.35">
      <c r="C795" s="9">
        <f t="shared" si="115"/>
        <v>0.16451354173503072</v>
      </c>
      <c r="J795" s="9">
        <f t="shared" si="114"/>
        <v>0</v>
      </c>
    </row>
    <row r="796" spans="3:10" x14ac:dyDescent="0.35">
      <c r="C796" s="9">
        <f t="shared" si="115"/>
        <v>0.16808585640591936</v>
      </c>
      <c r="J796" s="9">
        <f t="shared" si="114"/>
        <v>0</v>
      </c>
    </row>
    <row r="797" spans="3:10" x14ac:dyDescent="0.35">
      <c r="C797" s="9">
        <f t="shared" si="115"/>
        <v>0.17028457385807338</v>
      </c>
      <c r="J797" s="9">
        <f t="shared" si="114"/>
        <v>0</v>
      </c>
    </row>
    <row r="798" spans="3:10" x14ac:dyDescent="0.35">
      <c r="C798" s="9">
        <f t="shared" si="115"/>
        <v>0.17104474816033474</v>
      </c>
      <c r="J798" s="9">
        <f t="shared" si="114"/>
        <v>0</v>
      </c>
    </row>
    <row r="799" spans="3:10" x14ac:dyDescent="0.35">
      <c r="C799" s="9">
        <f t="shared" si="115"/>
        <v>0.17032899474259067</v>
      </c>
      <c r="J799" s="9">
        <f t="shared" si="114"/>
        <v>0</v>
      </c>
    </row>
    <row r="800" spans="3:10" x14ac:dyDescent="0.35">
      <c r="C800" s="9">
        <f t="shared" si="115"/>
        <v>0.16812642522297966</v>
      </c>
      <c r="J800" s="9">
        <f t="shared" si="114"/>
        <v>0</v>
      </c>
    </row>
    <row r="801" spans="3:10" x14ac:dyDescent="0.35">
      <c r="C801" s="9">
        <f t="shared" si="115"/>
        <v>0.16445216279146227</v>
      </c>
      <c r="J801" s="9">
        <f t="shared" si="114"/>
        <v>0</v>
      </c>
    </row>
    <row r="802" spans="3:10" x14ac:dyDescent="0.35">
      <c r="C802" s="9">
        <f t="shared" si="115"/>
        <v>0.15934742839478794</v>
      </c>
      <c r="J802" s="9">
        <f t="shared" si="114"/>
        <v>0</v>
      </c>
    </row>
    <row r="803" spans="3:10" x14ac:dyDescent="0.35">
      <c r="C803" s="9">
        <f t="shared" si="115"/>
        <v>0.15288031962119533</v>
      </c>
      <c r="J803" s="9">
        <f t="shared" si="114"/>
        <v>0</v>
      </c>
    </row>
    <row r="804" spans="3:10" x14ac:dyDescent="0.35">
      <c r="C804" s="9">
        <f t="shared" si="115"/>
        <v>0.14514758227677474</v>
      </c>
      <c r="J804" s="9">
        <f t="shared" si="114"/>
        <v>0</v>
      </c>
    </row>
    <row r="805" spans="3:10" x14ac:dyDescent="0.35">
      <c r="C805" s="9">
        <f t="shared" si="115"/>
        <v>0.13627794968805959</v>
      </c>
      <c r="J805" s="9">
        <f t="shared" si="114"/>
        <v>0</v>
      </c>
    </row>
    <row r="806" spans="3:10" x14ac:dyDescent="0.35">
      <c r="C806" s="9">
        <f t="shared" si="115"/>
        <v>0.12643808244409396</v>
      </c>
      <c r="J806" s="9">
        <f t="shared" si="114"/>
        <v>0</v>
      </c>
    </row>
    <row r="807" spans="3:10" x14ac:dyDescent="0.35">
      <c r="C807" s="9">
        <f t="shared" si="115"/>
        <v>0.11584292125421555</v>
      </c>
      <c r="J807" s="9">
        <f t="shared" si="114"/>
        <v>0</v>
      </c>
    </row>
    <row r="808" spans="3:10" x14ac:dyDescent="0.35">
      <c r="C808" s="9">
        <f t="shared" si="115"/>
        <v>0.10477355091506457</v>
      </c>
      <c r="J808" s="9">
        <f t="shared" si="114"/>
        <v>0</v>
      </c>
    </row>
    <row r="809" spans="3:10" x14ac:dyDescent="0.35">
      <c r="C809" s="9">
        <f t="shared" si="115"/>
        <v>9.36074779101881E-2</v>
      </c>
      <c r="J809" s="9">
        <f t="shared" si="114"/>
        <v>0</v>
      </c>
    </row>
    <row r="810" spans="3:10" x14ac:dyDescent="0.35">
      <c r="C810" s="9">
        <f t="shared" si="115"/>
        <v>8.2867258224108037E-2</v>
      </c>
      <c r="J810" s="9">
        <f t="shared" si="114"/>
        <v>0</v>
      </c>
    </row>
    <row r="811" spans="3:10" x14ac:dyDescent="0.35">
      <c r="C811" s="9">
        <f t="shared" si="115"/>
        <v>7.3286746013752485E-2</v>
      </c>
      <c r="J811" s="9">
        <f t="shared" si="114"/>
        <v>0</v>
      </c>
    </row>
    <row r="812" spans="3:10" x14ac:dyDescent="0.35">
      <c r="C812" s="9">
        <f t="shared" si="115"/>
        <v>6.5857156997387339E-2</v>
      </c>
      <c r="J812" s="9">
        <f t="shared" si="114"/>
        <v>0</v>
      </c>
    </row>
    <row r="813" spans="3:10" x14ac:dyDescent="0.35">
      <c r="C813" s="9">
        <f t="shared" si="115"/>
        <v>6.1718344257369079E-2</v>
      </c>
      <c r="J813" s="9">
        <f t="shared" si="114"/>
        <v>0</v>
      </c>
    </row>
    <row r="814" spans="3:10" x14ac:dyDescent="0.35">
      <c r="C814" s="9">
        <f t="shared" si="115"/>
        <v>6.1718344257362667E-2</v>
      </c>
      <c r="J814" s="9">
        <f t="shared" si="114"/>
        <v>0</v>
      </c>
    </row>
    <row r="815" spans="3:10" x14ac:dyDescent="0.35">
      <c r="C815" s="9">
        <f t="shared" si="115"/>
        <v>6.585715699739339E-2</v>
      </c>
      <c r="J815" s="9">
        <f t="shared" si="114"/>
        <v>0</v>
      </c>
    </row>
    <row r="816" spans="3:10" x14ac:dyDescent="0.35">
      <c r="C816" s="9">
        <f t="shared" si="115"/>
        <v>7.3286746013746323E-2</v>
      </c>
      <c r="J816" s="9">
        <f t="shared" si="114"/>
        <v>0</v>
      </c>
    </row>
    <row r="817" spans="3:10" x14ac:dyDescent="0.35">
      <c r="C817" s="9">
        <f t="shared" si="115"/>
        <v>8.2867258224111368E-2</v>
      </c>
      <c r="J817" s="9">
        <f t="shared" si="114"/>
        <v>0</v>
      </c>
    </row>
    <row r="818" spans="3:10" x14ac:dyDescent="0.35">
      <c r="C818" s="9">
        <f t="shared" si="115"/>
        <v>9.3607477910184825E-2</v>
      </c>
      <c r="J818" s="9">
        <f t="shared" si="114"/>
        <v>0</v>
      </c>
    </row>
    <row r="819" spans="3:10" x14ac:dyDescent="0.35">
      <c r="C819" s="9">
        <f t="shared" si="115"/>
        <v>0.10477355091506445</v>
      </c>
      <c r="J819" s="9">
        <f t="shared" si="114"/>
        <v>0</v>
      </c>
    </row>
    <row r="820" spans="3:10" x14ac:dyDescent="0.35">
      <c r="C820" s="9">
        <f t="shared" si="115"/>
        <v>0.11584292125421557</v>
      </c>
      <c r="J820" s="9">
        <f t="shared" si="114"/>
        <v>0</v>
      </c>
    </row>
    <row r="821" spans="3:10" x14ac:dyDescent="0.35">
      <c r="C821" s="9">
        <f t="shared" si="115"/>
        <v>0.12643808244409532</v>
      </c>
      <c r="J821" s="9">
        <f t="shared" si="114"/>
        <v>0</v>
      </c>
    </row>
    <row r="822" spans="3:10" x14ac:dyDescent="0.35">
      <c r="C822" s="9">
        <f t="shared" si="115"/>
        <v>0.13627794968805607</v>
      </c>
      <c r="J822" s="9">
        <f t="shared" si="114"/>
        <v>0</v>
      </c>
    </row>
    <row r="823" spans="3:10" x14ac:dyDescent="0.35">
      <c r="C823" s="9">
        <f t="shared" si="115"/>
        <v>0.14514758227677038</v>
      </c>
      <c r="J823" s="9">
        <f t="shared" si="114"/>
        <v>0</v>
      </c>
    </row>
    <row r="824" spans="3:10" x14ac:dyDescent="0.35">
      <c r="C824" s="9">
        <f t="shared" si="115"/>
        <v>0.15288031962120477</v>
      </c>
      <c r="J824" s="9">
        <f t="shared" si="114"/>
        <v>0</v>
      </c>
    </row>
    <row r="825" spans="3:10" x14ac:dyDescent="0.35">
      <c r="C825" s="9">
        <f t="shared" si="115"/>
        <v>0.1593474283947765</v>
      </c>
      <c r="J825" s="9">
        <f t="shared" si="114"/>
        <v>0</v>
      </c>
    </row>
    <row r="826" spans="3:10" x14ac:dyDescent="0.35">
      <c r="C826" s="9">
        <f t="shared" si="115"/>
        <v>0.16445216279147251</v>
      </c>
      <c r="J826" s="9">
        <f t="shared" si="114"/>
        <v>0</v>
      </c>
    </row>
    <row r="827" spans="3:10" x14ac:dyDescent="0.35">
      <c r="C827" s="9">
        <f t="shared" si="115"/>
        <v>0.16812642522297525</v>
      </c>
      <c r="J827" s="9">
        <f t="shared" si="114"/>
        <v>0</v>
      </c>
    </row>
    <row r="828" spans="3:10" x14ac:dyDescent="0.35">
      <c r="C828" s="9">
        <f t="shared" si="115"/>
        <v>0.17032899474259777</v>
      </c>
      <c r="J828" s="9">
        <f t="shared" si="114"/>
        <v>0</v>
      </c>
    </row>
    <row r="829" spans="3:10" x14ac:dyDescent="0.35">
      <c r="C829" s="9">
        <f t="shared" si="115"/>
        <v>0.17104474816032797</v>
      </c>
      <c r="J829" s="9">
        <f t="shared" si="114"/>
        <v>0</v>
      </c>
    </row>
    <row r="830" spans="3:10" x14ac:dyDescent="0.35">
      <c r="C830" s="9">
        <f t="shared" si="115"/>
        <v>0.17028457385807827</v>
      </c>
      <c r="J830" s="9">
        <f t="shared" si="114"/>
        <v>0</v>
      </c>
    </row>
    <row r="831" spans="3:10" x14ac:dyDescent="0.35">
      <c r="C831" s="9">
        <f t="shared" si="115"/>
        <v>0.16808585640591087</v>
      </c>
      <c r="J831" s="9">
        <f t="shared" si="114"/>
        <v>0</v>
      </c>
    </row>
    <row r="832" spans="3:10" x14ac:dyDescent="0.35">
      <c r="C832" s="9">
        <f t="shared" si="115"/>
        <v>0.16451354173503502</v>
      </c>
      <c r="J832" s="9">
        <f t="shared" si="114"/>
        <v>0</v>
      </c>
    </row>
    <row r="833" spans="3:10" x14ac:dyDescent="0.35">
      <c r="C833" s="9">
        <f t="shared" si="115"/>
        <v>0.15966190825003598</v>
      </c>
      <c r="J833" s="9">
        <f t="shared" si="114"/>
        <v>0</v>
      </c>
    </row>
    <row r="834" spans="3:10" x14ac:dyDescent="0.35">
      <c r="C834" s="9">
        <f t="shared" si="115"/>
        <v>0.15365728669555875</v>
      </c>
      <c r="J834" s="9">
        <f t="shared" si="114"/>
        <v>0</v>
      </c>
    </row>
    <row r="835" spans="3:10" x14ac:dyDescent="0.35">
      <c r="C835" s="9">
        <f t="shared" si="115"/>
        <v>0.14666209522767579</v>
      </c>
      <c r="J835" s="9">
        <f t="shared" si="114"/>
        <v>0</v>
      </c>
    </row>
    <row r="836" spans="3:10" x14ac:dyDescent="0.35">
      <c r="C836" s="9">
        <f t="shared" si="115"/>
        <v>0.1388806626336502</v>
      </c>
      <c r="J836" s="9">
        <f t="shared" ref="J836:J899" si="116">DEGREES(I836)</f>
        <v>0</v>
      </c>
    </row>
    <row r="837" spans="3:10" x14ac:dyDescent="0.35">
      <c r="C837" s="9">
        <f t="shared" si="115"/>
        <v>0.13056730884470383</v>
      </c>
      <c r="J837" s="9">
        <f t="shared" si="116"/>
        <v>0</v>
      </c>
    </row>
    <row r="838" spans="3:10" x14ac:dyDescent="0.35">
      <c r="C838" s="9">
        <f t="shared" si="115"/>
        <v>0.12203677693473852</v>
      </c>
      <c r="J838" s="9">
        <f t="shared" si="116"/>
        <v>0</v>
      </c>
    </row>
    <row r="839" spans="3:10" x14ac:dyDescent="0.35">
      <c r="C839" s="9">
        <f t="shared" si="115"/>
        <v>0.11367575509834962</v>
      </c>
      <c r="J839" s="9">
        <f t="shared" si="116"/>
        <v>0</v>
      </c>
    </row>
    <row r="840" spans="3:10" x14ac:dyDescent="0.35">
      <c r="C840" s="9">
        <f t="shared" si="115"/>
        <v>0.10595075958004389</v>
      </c>
      <c r="J840" s="9">
        <f t="shared" si="116"/>
        <v>0</v>
      </c>
    </row>
    <row r="841" spans="3:10" x14ac:dyDescent="0.35">
      <c r="C841" s="9">
        <f t="shared" si="115"/>
        <v>9.9400896271737177E-2</v>
      </c>
      <c r="J841" s="9">
        <f t="shared" si="116"/>
        <v>0</v>
      </c>
    </row>
    <row r="842" spans="3:10" x14ac:dyDescent="0.35">
      <c r="C842" s="9">
        <f t="shared" si="115"/>
        <v>9.4595762121479965E-2</v>
      </c>
      <c r="J842" s="9">
        <f t="shared" si="116"/>
        <v>0</v>
      </c>
    </row>
    <row r="843" spans="3:10" x14ac:dyDescent="0.35">
      <c r="C843" s="9">
        <f t="shared" si="115"/>
        <v>9.2040360441942887E-2</v>
      </c>
      <c r="J843" s="9">
        <f t="shared" si="116"/>
        <v>0</v>
      </c>
    </row>
    <row r="844" spans="3:10" x14ac:dyDescent="0.35">
      <c r="C844" s="9">
        <f t="shared" si="115"/>
        <v>9.2040360441941305E-2</v>
      </c>
      <c r="J844" s="9">
        <f t="shared" si="116"/>
        <v>0</v>
      </c>
    </row>
    <row r="845" spans="3:10" x14ac:dyDescent="0.35">
      <c r="C845" s="9">
        <f t="shared" si="115"/>
        <v>9.4595762121479507E-2</v>
      </c>
      <c r="J845" s="9">
        <f t="shared" si="116"/>
        <v>0</v>
      </c>
    </row>
    <row r="846" spans="3:10" x14ac:dyDescent="0.35">
      <c r="C846" s="9">
        <f t="shared" si="115"/>
        <v>9.9400896271735276E-2</v>
      </c>
      <c r="J846" s="9">
        <f t="shared" si="116"/>
        <v>0</v>
      </c>
    </row>
    <row r="847" spans="3:10" x14ac:dyDescent="0.35">
      <c r="C847" s="9">
        <f t="shared" si="115"/>
        <v>0.10595075958004511</v>
      </c>
      <c r="J847" s="9">
        <f t="shared" si="116"/>
        <v>0</v>
      </c>
    </row>
    <row r="848" spans="3:10" x14ac:dyDescent="0.35">
      <c r="C848" s="9">
        <f t="shared" si="115"/>
        <v>0.11367575509834935</v>
      </c>
      <c r="J848" s="9">
        <f t="shared" si="116"/>
        <v>0</v>
      </c>
    </row>
    <row r="849" spans="3:10" x14ac:dyDescent="0.35">
      <c r="C849" s="9">
        <f t="shared" si="115"/>
        <v>0.12203677693473909</v>
      </c>
      <c r="J849" s="9">
        <f t="shared" si="116"/>
        <v>0</v>
      </c>
    </row>
    <row r="850" spans="3:10" x14ac:dyDescent="0.35">
      <c r="C850" s="9">
        <f t="shared" si="115"/>
        <v>0.13056730884469842</v>
      </c>
      <c r="J850" s="9">
        <f t="shared" si="116"/>
        <v>0</v>
      </c>
    </row>
    <row r="851" spans="3:10" x14ac:dyDescent="0.35">
      <c r="C851" s="9">
        <f t="shared" ref="C851:C914" si="117">SQRT((C251-C250)^2+(D251-D250)^2)</f>
        <v>0.13888066263365464</v>
      </c>
      <c r="J851" s="9">
        <f t="shared" si="116"/>
        <v>0</v>
      </c>
    </row>
    <row r="852" spans="3:10" x14ac:dyDescent="0.35">
      <c r="C852" s="9">
        <f t="shared" si="117"/>
        <v>0.14666209522767093</v>
      </c>
      <c r="J852" s="9">
        <f t="shared" si="116"/>
        <v>0</v>
      </c>
    </row>
    <row r="853" spans="3:10" x14ac:dyDescent="0.35">
      <c r="C853" s="9">
        <f t="shared" si="117"/>
        <v>0.15365728669556167</v>
      </c>
      <c r="J853" s="9">
        <f t="shared" si="116"/>
        <v>0</v>
      </c>
    </row>
    <row r="854" spans="3:10" x14ac:dyDescent="0.35">
      <c r="C854" s="9">
        <f t="shared" si="117"/>
        <v>0.1596619082500351</v>
      </c>
      <c r="J854" s="9">
        <f t="shared" si="116"/>
        <v>0</v>
      </c>
    </row>
    <row r="855" spans="3:10" x14ac:dyDescent="0.35">
      <c r="C855" s="9">
        <f t="shared" si="117"/>
        <v>0.16451354173503424</v>
      </c>
      <c r="J855" s="9">
        <f t="shared" si="116"/>
        <v>0</v>
      </c>
    </row>
    <row r="856" spans="3:10" x14ac:dyDescent="0.35">
      <c r="C856" s="9">
        <f t="shared" si="117"/>
        <v>0.1680858564059188</v>
      </c>
      <c r="J856" s="9">
        <f t="shared" si="116"/>
        <v>0</v>
      </c>
    </row>
    <row r="857" spans="3:10" x14ac:dyDescent="0.35">
      <c r="C857" s="9">
        <f t="shared" si="117"/>
        <v>0.17028457385806978</v>
      </c>
      <c r="J857" s="9">
        <f t="shared" si="116"/>
        <v>0</v>
      </c>
    </row>
    <row r="858" spans="3:10" x14ac:dyDescent="0.35">
      <c r="C858" s="9">
        <f t="shared" si="117"/>
        <v>0.17104474816033771</v>
      </c>
      <c r="J858" s="9">
        <f t="shared" si="116"/>
        <v>0</v>
      </c>
    </row>
    <row r="859" spans="3:10" x14ac:dyDescent="0.35">
      <c r="C859" s="9">
        <f t="shared" si="117"/>
        <v>0.17032899474259061</v>
      </c>
      <c r="J859" s="9">
        <f t="shared" si="116"/>
        <v>0</v>
      </c>
    </row>
    <row r="860" spans="3:10" x14ac:dyDescent="0.35">
      <c r="C860" s="9">
        <f t="shared" si="117"/>
        <v>0.16812642522297325</v>
      </c>
      <c r="J860" s="9">
        <f t="shared" si="116"/>
        <v>0</v>
      </c>
    </row>
    <row r="861" spans="3:10" x14ac:dyDescent="0.35">
      <c r="C861" s="9">
        <f t="shared" si="117"/>
        <v>0.1644521627914689</v>
      </c>
      <c r="J861" s="9">
        <f t="shared" si="116"/>
        <v>0</v>
      </c>
    </row>
    <row r="862" spans="3:10" x14ac:dyDescent="0.35">
      <c r="C862" s="9">
        <f t="shared" si="117"/>
        <v>0.15934742839478272</v>
      </c>
      <c r="J862" s="9">
        <f t="shared" si="116"/>
        <v>0</v>
      </c>
    </row>
    <row r="863" spans="3:10" x14ac:dyDescent="0.35">
      <c r="C863" s="9">
        <f t="shared" si="117"/>
        <v>0.15288031962120113</v>
      </c>
      <c r="J863" s="9">
        <f t="shared" si="116"/>
        <v>0</v>
      </c>
    </row>
    <row r="864" spans="3:10" x14ac:dyDescent="0.35">
      <c r="C864" s="9">
        <f t="shared" si="117"/>
        <v>0.14514758227677438</v>
      </c>
      <c r="J864" s="9">
        <f t="shared" si="116"/>
        <v>0</v>
      </c>
    </row>
    <row r="865" spans="3:10" x14ac:dyDescent="0.35">
      <c r="C865" s="9">
        <f t="shared" si="117"/>
        <v>0.13627794968805879</v>
      </c>
      <c r="J865" s="9">
        <f t="shared" si="116"/>
        <v>0</v>
      </c>
    </row>
    <row r="866" spans="3:10" x14ac:dyDescent="0.35">
      <c r="C866" s="9">
        <f t="shared" si="117"/>
        <v>0.12643808244409563</v>
      </c>
      <c r="J866" s="9">
        <f t="shared" si="116"/>
        <v>0</v>
      </c>
    </row>
    <row r="867" spans="3:10" x14ac:dyDescent="0.35">
      <c r="C867" s="9">
        <f t="shared" si="117"/>
        <v>0.11584292125421373</v>
      </c>
      <c r="J867" s="9">
        <f t="shared" si="116"/>
        <v>0</v>
      </c>
    </row>
    <row r="868" spans="3:10" x14ac:dyDescent="0.35">
      <c r="C868" s="9">
        <f t="shared" si="117"/>
        <v>0.10477355091506582</v>
      </c>
      <c r="J868" s="9">
        <f t="shared" si="116"/>
        <v>0</v>
      </c>
    </row>
    <row r="869" spans="3:10" x14ac:dyDescent="0.35">
      <c r="C869" s="9">
        <f t="shared" si="117"/>
        <v>9.3607477910187045E-2</v>
      </c>
      <c r="J869" s="9">
        <f t="shared" si="116"/>
        <v>0</v>
      </c>
    </row>
    <row r="870" spans="3:10" x14ac:dyDescent="0.35">
      <c r="C870" s="9">
        <f t="shared" si="117"/>
        <v>8.2867258224110063E-2</v>
      </c>
      <c r="J870" s="9">
        <f t="shared" si="116"/>
        <v>0</v>
      </c>
    </row>
    <row r="871" spans="3:10" x14ac:dyDescent="0.35">
      <c r="C871" s="9">
        <f t="shared" si="117"/>
        <v>7.3286746013747725E-2</v>
      </c>
      <c r="J871" s="9">
        <f t="shared" si="116"/>
        <v>0</v>
      </c>
    </row>
    <row r="872" spans="3:10" x14ac:dyDescent="0.35">
      <c r="C872" s="9">
        <f t="shared" si="117"/>
        <v>6.5857156997391669E-2</v>
      </c>
      <c r="J872" s="9">
        <f t="shared" si="116"/>
        <v>0</v>
      </c>
    </row>
    <row r="873" spans="3:10" x14ac:dyDescent="0.35">
      <c r="C873" s="9">
        <f t="shared" si="117"/>
        <v>6.1718344257366664E-2</v>
      </c>
      <c r="J873" s="9">
        <f t="shared" si="116"/>
        <v>0</v>
      </c>
    </row>
    <row r="874" spans="3:10" x14ac:dyDescent="0.35">
      <c r="C874" s="9">
        <f t="shared" si="117"/>
        <v>6.1718344257364735E-2</v>
      </c>
      <c r="J874" s="9">
        <f t="shared" si="116"/>
        <v>0</v>
      </c>
    </row>
    <row r="875" spans="3:10" x14ac:dyDescent="0.35">
      <c r="C875" s="9">
        <f t="shared" si="117"/>
        <v>6.5857156997388477E-2</v>
      </c>
      <c r="J875" s="9">
        <f t="shared" si="116"/>
        <v>0</v>
      </c>
    </row>
    <row r="876" spans="3:10" x14ac:dyDescent="0.35">
      <c r="C876" s="9">
        <f t="shared" si="117"/>
        <v>7.3286746013749987E-2</v>
      </c>
      <c r="J876" s="9">
        <f t="shared" si="116"/>
        <v>0</v>
      </c>
    </row>
    <row r="877" spans="3:10" x14ac:dyDescent="0.35">
      <c r="C877" s="9">
        <f t="shared" si="117"/>
        <v>8.2867258224110743E-2</v>
      </c>
      <c r="J877" s="9">
        <f t="shared" si="116"/>
        <v>0</v>
      </c>
    </row>
    <row r="878" spans="3:10" x14ac:dyDescent="0.35">
      <c r="C878" s="9">
        <f t="shared" si="117"/>
        <v>9.3607477910186282E-2</v>
      </c>
      <c r="J878" s="9">
        <f t="shared" si="116"/>
        <v>0</v>
      </c>
    </row>
    <row r="879" spans="3:10" x14ac:dyDescent="0.35">
      <c r="C879" s="9">
        <f t="shared" si="117"/>
        <v>0.10477355091506402</v>
      </c>
      <c r="J879" s="9">
        <f t="shared" si="116"/>
        <v>0</v>
      </c>
    </row>
    <row r="880" spans="3:10" x14ac:dyDescent="0.35">
      <c r="C880" s="9">
        <f t="shared" si="117"/>
        <v>0.11584292125421379</v>
      </c>
      <c r="J880" s="9">
        <f t="shared" si="116"/>
        <v>0</v>
      </c>
    </row>
    <row r="881" spans="3:10" x14ac:dyDescent="0.35">
      <c r="C881" s="9">
        <f t="shared" si="117"/>
        <v>0.12643808244409574</v>
      </c>
      <c r="J881" s="9">
        <f t="shared" si="116"/>
        <v>0</v>
      </c>
    </row>
    <row r="882" spans="3:10" x14ac:dyDescent="0.35">
      <c r="C882" s="9">
        <f t="shared" si="117"/>
        <v>0.13627794968805876</v>
      </c>
      <c r="J882" s="9">
        <f t="shared" si="116"/>
        <v>0</v>
      </c>
    </row>
    <row r="883" spans="3:10" x14ac:dyDescent="0.35">
      <c r="C883" s="9">
        <f t="shared" si="117"/>
        <v>0.14514758227676922</v>
      </c>
      <c r="J883" s="9">
        <f t="shared" si="116"/>
        <v>0</v>
      </c>
    </row>
    <row r="884" spans="3:10" x14ac:dyDescent="0.35">
      <c r="C884" s="9">
        <f t="shared" si="117"/>
        <v>0.15288031962120324</v>
      </c>
      <c r="J884" s="9">
        <f t="shared" si="116"/>
        <v>0</v>
      </c>
    </row>
    <row r="885" spans="3:10" x14ac:dyDescent="0.35">
      <c r="C885" s="9">
        <f t="shared" si="117"/>
        <v>0.15934742839477886</v>
      </c>
      <c r="J885" s="9">
        <f t="shared" si="116"/>
        <v>0</v>
      </c>
    </row>
    <row r="886" spans="3:10" x14ac:dyDescent="0.35">
      <c r="C886" s="9">
        <f t="shared" si="117"/>
        <v>0.16445216279147207</v>
      </c>
      <c r="J886" s="9">
        <f t="shared" si="116"/>
        <v>0</v>
      </c>
    </row>
    <row r="887" spans="3:10" x14ac:dyDescent="0.35">
      <c r="C887" s="9">
        <f t="shared" si="117"/>
        <v>0.16812642522297275</v>
      </c>
      <c r="J887" s="9">
        <f t="shared" si="116"/>
        <v>0</v>
      </c>
    </row>
    <row r="888" spans="3:10" x14ac:dyDescent="0.35">
      <c r="C888" s="9">
        <f t="shared" si="117"/>
        <v>0.17032899474259361</v>
      </c>
      <c r="J888" s="9">
        <f t="shared" si="116"/>
        <v>0</v>
      </c>
    </row>
    <row r="889" spans="3:10" x14ac:dyDescent="0.35">
      <c r="C889" s="9">
        <f t="shared" si="117"/>
        <v>0.17104474816033427</v>
      </c>
      <c r="J889" s="9">
        <f t="shared" si="116"/>
        <v>0</v>
      </c>
    </row>
    <row r="890" spans="3:10" x14ac:dyDescent="0.35">
      <c r="C890" s="9">
        <f t="shared" si="117"/>
        <v>0.17028457385807175</v>
      </c>
      <c r="J890" s="9">
        <f t="shared" si="116"/>
        <v>0</v>
      </c>
    </row>
    <row r="891" spans="3:10" x14ac:dyDescent="0.35">
      <c r="C891" s="9">
        <f t="shared" si="117"/>
        <v>0.16808585640591675</v>
      </c>
      <c r="J891" s="9">
        <f t="shared" si="116"/>
        <v>0</v>
      </c>
    </row>
    <row r="892" spans="3:10" x14ac:dyDescent="0.35">
      <c r="C892" s="9">
        <f t="shared" si="117"/>
        <v>0.1645135417350351</v>
      </c>
      <c r="J892" s="9">
        <f t="shared" si="116"/>
        <v>0</v>
      </c>
    </row>
    <row r="893" spans="3:10" x14ac:dyDescent="0.35">
      <c r="C893" s="9">
        <f t="shared" si="117"/>
        <v>0.15966190825003573</v>
      </c>
      <c r="J893" s="9">
        <f t="shared" si="116"/>
        <v>0</v>
      </c>
    </row>
    <row r="894" spans="3:10" x14ac:dyDescent="0.35">
      <c r="C894" s="9">
        <f t="shared" si="117"/>
        <v>0.1536572866955585</v>
      </c>
      <c r="J894" s="9">
        <f t="shared" si="116"/>
        <v>0</v>
      </c>
    </row>
    <row r="895" spans="3:10" x14ac:dyDescent="0.35">
      <c r="C895" s="9">
        <f t="shared" si="117"/>
        <v>0.14666209522767706</v>
      </c>
      <c r="J895" s="9">
        <f t="shared" si="116"/>
        <v>0</v>
      </c>
    </row>
    <row r="896" spans="3:10" x14ac:dyDescent="0.35">
      <c r="C896" s="9">
        <f t="shared" si="117"/>
        <v>0.13888066263364998</v>
      </c>
      <c r="J896" s="9">
        <f t="shared" si="116"/>
        <v>0</v>
      </c>
    </row>
    <row r="897" spans="3:10" x14ac:dyDescent="0.35">
      <c r="C897" s="9">
        <f t="shared" si="117"/>
        <v>0.13056730884470319</v>
      </c>
      <c r="J897" s="9">
        <f t="shared" si="116"/>
        <v>0</v>
      </c>
    </row>
    <row r="898" spans="3:10" x14ac:dyDescent="0.35">
      <c r="C898" s="9">
        <f t="shared" si="117"/>
        <v>0.12203677693473787</v>
      </c>
      <c r="J898" s="9">
        <f t="shared" si="116"/>
        <v>0</v>
      </c>
    </row>
    <row r="899" spans="3:10" x14ac:dyDescent="0.35">
      <c r="C899" s="9">
        <f t="shared" si="117"/>
        <v>0.11367575509835166</v>
      </c>
      <c r="J899" s="9">
        <f t="shared" si="116"/>
        <v>0</v>
      </c>
    </row>
    <row r="900" spans="3:10" x14ac:dyDescent="0.35">
      <c r="C900" s="9">
        <f t="shared" si="117"/>
        <v>0.10595075958004324</v>
      </c>
      <c r="J900" s="9">
        <f t="shared" ref="J900:J963" si="118">DEGREES(I900)</f>
        <v>0</v>
      </c>
    </row>
    <row r="901" spans="3:10" x14ac:dyDescent="0.35">
      <c r="C901" s="9">
        <f t="shared" si="117"/>
        <v>9.9400896271734429E-2</v>
      </c>
      <c r="J901" s="9">
        <f t="shared" si="118"/>
        <v>0</v>
      </c>
    </row>
    <row r="902" spans="3:10" x14ac:dyDescent="0.35">
      <c r="C902" s="9">
        <f t="shared" si="117"/>
        <v>9.4595762121481977E-2</v>
      </c>
      <c r="J902" s="9">
        <f t="shared" si="118"/>
        <v>0</v>
      </c>
    </row>
    <row r="903" spans="3:10" x14ac:dyDescent="0.35">
      <c r="C903" s="9">
        <f t="shared" si="117"/>
        <v>9.2040360441941152E-2</v>
      </c>
      <c r="J903" s="9">
        <f t="shared" si="118"/>
        <v>0</v>
      </c>
    </row>
    <row r="904" spans="3:10" x14ac:dyDescent="0.35">
      <c r="C904" s="9">
        <f t="shared" si="117"/>
        <v>9.2040360441944691E-2</v>
      </c>
      <c r="J904" s="9">
        <f t="shared" si="118"/>
        <v>0</v>
      </c>
    </row>
    <row r="905" spans="3:10" x14ac:dyDescent="0.35">
      <c r="C905" s="9">
        <f t="shared" si="117"/>
        <v>9.4595762121477606E-2</v>
      </c>
      <c r="J905" s="9">
        <f t="shared" si="118"/>
        <v>0</v>
      </c>
    </row>
    <row r="906" spans="3:10" x14ac:dyDescent="0.35">
      <c r="C906" s="9">
        <f t="shared" si="117"/>
        <v>9.9400896271734429E-2</v>
      </c>
      <c r="J906" s="9">
        <f t="shared" si="118"/>
        <v>0</v>
      </c>
    </row>
    <row r="907" spans="3:10" x14ac:dyDescent="0.35">
      <c r="C907" s="9">
        <f t="shared" si="117"/>
        <v>0.10595075958004524</v>
      </c>
      <c r="J907" s="9">
        <f t="shared" si="118"/>
        <v>0</v>
      </c>
    </row>
    <row r="908" spans="3:10" x14ac:dyDescent="0.35">
      <c r="C908" s="9">
        <f t="shared" si="117"/>
        <v>0.1136757550983501</v>
      </c>
      <c r="J908" s="9">
        <f t="shared" si="118"/>
        <v>0</v>
      </c>
    </row>
    <row r="909" spans="3:10" x14ac:dyDescent="0.35">
      <c r="C909" s="9">
        <f t="shared" si="117"/>
        <v>0.12203677693473658</v>
      </c>
      <c r="J909" s="9">
        <f t="shared" si="118"/>
        <v>0</v>
      </c>
    </row>
    <row r="910" spans="3:10" x14ac:dyDescent="0.35">
      <c r="C910" s="9">
        <f t="shared" si="117"/>
        <v>0.13056730884470263</v>
      </c>
      <c r="J910" s="9">
        <f t="shared" si="118"/>
        <v>0</v>
      </c>
    </row>
    <row r="911" spans="3:10" x14ac:dyDescent="0.35">
      <c r="C911" s="9">
        <f t="shared" si="117"/>
        <v>0.1388806626336509</v>
      </c>
      <c r="J911" s="9">
        <f t="shared" si="118"/>
        <v>0</v>
      </c>
    </row>
    <row r="912" spans="3:10" x14ac:dyDescent="0.35">
      <c r="C912" s="9">
        <f t="shared" si="117"/>
        <v>0.14666209522767248</v>
      </c>
      <c r="J912" s="9">
        <f t="shared" si="118"/>
        <v>0</v>
      </c>
    </row>
    <row r="913" spans="3:10" x14ac:dyDescent="0.35">
      <c r="C913" s="9">
        <f t="shared" si="117"/>
        <v>0.15365728669556086</v>
      </c>
      <c r="J913" s="9">
        <f t="shared" si="118"/>
        <v>0</v>
      </c>
    </row>
    <row r="914" spans="3:10" x14ac:dyDescent="0.35">
      <c r="C914" s="9">
        <f t="shared" si="117"/>
        <v>0.15966190825003726</v>
      </c>
      <c r="J914" s="9">
        <f t="shared" si="118"/>
        <v>0</v>
      </c>
    </row>
    <row r="915" spans="3:10" x14ac:dyDescent="0.35">
      <c r="C915" s="9">
        <f t="shared" ref="C915:C978" si="119">SQRT((C315-C314)^2+(D315-D314)^2)</f>
        <v>0.16451354173503779</v>
      </c>
      <c r="J915" s="9">
        <f t="shared" si="118"/>
        <v>0</v>
      </c>
    </row>
    <row r="916" spans="3:10" x14ac:dyDescent="0.35">
      <c r="C916" s="9">
        <f t="shared" si="119"/>
        <v>0.16808585640590312</v>
      </c>
      <c r="J916" s="9">
        <f t="shared" si="118"/>
        <v>0</v>
      </c>
    </row>
    <row r="917" spans="3:10" x14ac:dyDescent="0.35">
      <c r="C917" s="9">
        <f t="shared" si="119"/>
        <v>0.17028457385808515</v>
      </c>
      <c r="J917" s="9">
        <f t="shared" si="118"/>
        <v>0</v>
      </c>
    </row>
    <row r="918" spans="3:10" x14ac:dyDescent="0.35">
      <c r="C918" s="9">
        <f t="shared" si="119"/>
        <v>0.1710447481603205</v>
      </c>
      <c r="J918" s="9">
        <f t="shared" si="118"/>
        <v>0</v>
      </c>
    </row>
    <row r="919" spans="3:10" x14ac:dyDescent="0.35">
      <c r="C919" s="9">
        <f t="shared" si="119"/>
        <v>0.17032899474259805</v>
      </c>
      <c r="J919" s="9">
        <f t="shared" si="118"/>
        <v>0</v>
      </c>
    </row>
    <row r="920" spans="3:10" x14ac:dyDescent="0.35">
      <c r="C920" s="9">
        <f t="shared" si="119"/>
        <v>0.16812642522297958</v>
      </c>
      <c r="J920" s="9">
        <f t="shared" si="118"/>
        <v>0</v>
      </c>
    </row>
    <row r="921" spans="3:10" x14ac:dyDescent="0.35">
      <c r="C921" s="9">
        <f t="shared" si="119"/>
        <v>0.16445216279146693</v>
      </c>
      <c r="J921" s="9">
        <f t="shared" si="118"/>
        <v>0</v>
      </c>
    </row>
    <row r="922" spans="3:10" x14ac:dyDescent="0.35">
      <c r="C922" s="9">
        <f t="shared" si="119"/>
        <v>0.15934742839478314</v>
      </c>
      <c r="J922" s="9">
        <f t="shared" si="118"/>
        <v>0</v>
      </c>
    </row>
    <row r="923" spans="3:10" x14ac:dyDescent="0.35">
      <c r="C923" s="9">
        <f t="shared" si="119"/>
        <v>0.1528803196211998</v>
      </c>
      <c r="J923" s="9">
        <f t="shared" si="118"/>
        <v>0</v>
      </c>
    </row>
    <row r="924" spans="3:10" x14ac:dyDescent="0.35">
      <c r="C924" s="9">
        <f t="shared" si="119"/>
        <v>0.14514758227677532</v>
      </c>
      <c r="J924" s="9">
        <f t="shared" si="118"/>
        <v>0</v>
      </c>
    </row>
    <row r="925" spans="3:10" x14ac:dyDescent="0.35">
      <c r="C925" s="9">
        <f t="shared" si="119"/>
        <v>0.13627794968805862</v>
      </c>
      <c r="J925" s="9">
        <f t="shared" si="118"/>
        <v>0</v>
      </c>
    </row>
    <row r="926" spans="3:10" x14ac:dyDescent="0.35">
      <c r="C926" s="9">
        <f t="shared" si="119"/>
        <v>0.12643808244409829</v>
      </c>
      <c r="J926" s="9">
        <f t="shared" si="118"/>
        <v>0</v>
      </c>
    </row>
    <row r="927" spans="3:10" x14ac:dyDescent="0.35">
      <c r="C927" s="9">
        <f t="shared" si="119"/>
        <v>0.11584292125421128</v>
      </c>
      <c r="J927" s="9">
        <f t="shared" si="118"/>
        <v>0</v>
      </c>
    </row>
    <row r="928" spans="3:10" x14ac:dyDescent="0.35">
      <c r="C928" s="9">
        <f t="shared" si="119"/>
        <v>0.10477355091506457</v>
      </c>
      <c r="J928" s="9">
        <f t="shared" si="118"/>
        <v>0</v>
      </c>
    </row>
    <row r="929" spans="3:10" x14ac:dyDescent="0.35">
      <c r="C929" s="9">
        <f t="shared" si="119"/>
        <v>9.3607477910187045E-2</v>
      </c>
      <c r="J929" s="9">
        <f t="shared" si="118"/>
        <v>0</v>
      </c>
    </row>
    <row r="930" spans="3:10" x14ac:dyDescent="0.35">
      <c r="C930" s="9">
        <f t="shared" si="119"/>
        <v>8.2867258224110743E-2</v>
      </c>
      <c r="J930" s="9">
        <f t="shared" si="118"/>
        <v>0</v>
      </c>
    </row>
    <row r="931" spans="3:10" x14ac:dyDescent="0.35">
      <c r="C931" s="9">
        <f t="shared" si="119"/>
        <v>7.3286746013747003E-2</v>
      </c>
      <c r="J931" s="9">
        <f t="shared" si="118"/>
        <v>0</v>
      </c>
    </row>
    <row r="932" spans="3:10" x14ac:dyDescent="0.35">
      <c r="C932" s="9">
        <f t="shared" si="119"/>
        <v>6.585715699739346E-2</v>
      </c>
      <c r="J932" s="9">
        <f t="shared" si="118"/>
        <v>0</v>
      </c>
    </row>
    <row r="933" spans="3:10" x14ac:dyDescent="0.35">
      <c r="C933" s="9">
        <f t="shared" si="119"/>
        <v>6.1718344257365117E-2</v>
      </c>
      <c r="J933" s="9">
        <f t="shared" si="118"/>
        <v>0</v>
      </c>
    </row>
    <row r="934" spans="3:10" x14ac:dyDescent="0.35">
      <c r="C934" s="9">
        <f t="shared" si="119"/>
        <v>6.1718344257366997E-2</v>
      </c>
      <c r="J934" s="9">
        <f t="shared" si="118"/>
        <v>0</v>
      </c>
    </row>
    <row r="935" spans="3:10" x14ac:dyDescent="0.35">
      <c r="C935" s="9">
        <f t="shared" si="119"/>
        <v>6.585715699738813E-2</v>
      </c>
      <c r="J935" s="9">
        <f t="shared" si="118"/>
        <v>0</v>
      </c>
    </row>
    <row r="936" spans="3:10" x14ac:dyDescent="0.35">
      <c r="C936" s="9">
        <f t="shared" si="119"/>
        <v>7.3286746013751194E-2</v>
      </c>
      <c r="J936" s="9">
        <f t="shared" si="118"/>
        <v>0</v>
      </c>
    </row>
    <row r="937" spans="3:10" x14ac:dyDescent="0.35">
      <c r="C937" s="9">
        <f t="shared" si="119"/>
        <v>8.2867258224110382E-2</v>
      </c>
      <c r="J937" s="9">
        <f t="shared" si="118"/>
        <v>0</v>
      </c>
    </row>
    <row r="938" spans="3:10" x14ac:dyDescent="0.35">
      <c r="C938" s="9">
        <f t="shared" si="119"/>
        <v>9.3607477910186226E-2</v>
      </c>
      <c r="J938" s="9">
        <f t="shared" si="118"/>
        <v>0</v>
      </c>
    </row>
    <row r="939" spans="3:10" x14ac:dyDescent="0.35">
      <c r="C939" s="9">
        <f t="shared" si="119"/>
        <v>0.10477355091506629</v>
      </c>
      <c r="J939" s="9">
        <f t="shared" si="118"/>
        <v>0</v>
      </c>
    </row>
    <row r="940" spans="3:10" x14ac:dyDescent="0.35">
      <c r="C940" s="9">
        <f t="shared" si="119"/>
        <v>0.11584292125421174</v>
      </c>
      <c r="J940" s="9">
        <f t="shared" si="118"/>
        <v>0</v>
      </c>
    </row>
    <row r="941" spans="3:10" x14ac:dyDescent="0.35">
      <c r="C941" s="9">
        <f t="shared" si="119"/>
        <v>0.12643808244409122</v>
      </c>
      <c r="J941" s="9">
        <f t="shared" si="118"/>
        <v>0</v>
      </c>
    </row>
    <row r="942" spans="3:10" x14ac:dyDescent="0.35">
      <c r="C942" s="9">
        <f t="shared" si="119"/>
        <v>0.13627794968806592</v>
      </c>
      <c r="J942" s="9">
        <f t="shared" si="118"/>
        <v>0</v>
      </c>
    </row>
    <row r="943" spans="3:10" x14ac:dyDescent="0.35">
      <c r="C943" s="9">
        <f t="shared" si="119"/>
        <v>0.14514758227676611</v>
      </c>
      <c r="J943" s="9">
        <f t="shared" si="118"/>
        <v>0</v>
      </c>
    </row>
    <row r="944" spans="3:10" x14ac:dyDescent="0.35">
      <c r="C944" s="9">
        <f t="shared" si="119"/>
        <v>0.15288031962120668</v>
      </c>
      <c r="J944" s="9">
        <f t="shared" si="118"/>
        <v>0</v>
      </c>
    </row>
    <row r="945" spans="3:10" x14ac:dyDescent="0.35">
      <c r="C945" s="9">
        <f t="shared" si="119"/>
        <v>0.15934742839477439</v>
      </c>
      <c r="J945" s="9">
        <f t="shared" si="118"/>
        <v>0</v>
      </c>
    </row>
    <row r="946" spans="3:10" x14ac:dyDescent="0.35">
      <c r="C946" s="9">
        <f t="shared" si="119"/>
        <v>0.16445216279146613</v>
      </c>
      <c r="J946" s="9">
        <f t="shared" si="118"/>
        <v>0</v>
      </c>
    </row>
    <row r="947" spans="3:10" x14ac:dyDescent="0.35">
      <c r="C947" s="9">
        <f t="shared" si="119"/>
        <v>0.16812642522298049</v>
      </c>
      <c r="J947" s="9">
        <f t="shared" si="118"/>
        <v>0</v>
      </c>
    </row>
    <row r="948" spans="3:10" x14ac:dyDescent="0.35">
      <c r="C948" s="9">
        <f t="shared" si="119"/>
        <v>0.17032899474259663</v>
      </c>
      <c r="J948" s="9">
        <f t="shared" si="118"/>
        <v>0</v>
      </c>
    </row>
    <row r="949" spans="3:10" x14ac:dyDescent="0.35">
      <c r="C949" s="9">
        <f t="shared" si="119"/>
        <v>0.17104474816032936</v>
      </c>
      <c r="J949" s="9">
        <f t="shared" si="118"/>
        <v>0</v>
      </c>
    </row>
    <row r="950" spans="3:10" x14ac:dyDescent="0.35">
      <c r="C950" s="9">
        <f t="shared" si="119"/>
        <v>0.17028457385806725</v>
      </c>
      <c r="J950" s="9">
        <f t="shared" si="118"/>
        <v>0</v>
      </c>
    </row>
    <row r="951" spans="3:10" x14ac:dyDescent="0.35">
      <c r="C951" s="9">
        <f t="shared" si="119"/>
        <v>0.16808585640592122</v>
      </c>
      <c r="J951" s="9">
        <f t="shared" si="118"/>
        <v>0</v>
      </c>
    </row>
    <row r="952" spans="3:10" x14ac:dyDescent="0.35">
      <c r="C952" s="9">
        <f t="shared" si="119"/>
        <v>0.1645135417350298</v>
      </c>
      <c r="J952" s="9">
        <f t="shared" si="118"/>
        <v>0</v>
      </c>
    </row>
    <row r="953" spans="3:10" x14ac:dyDescent="0.35">
      <c r="C953" s="9">
        <f t="shared" si="119"/>
        <v>0.15966190825004517</v>
      </c>
      <c r="J953" s="9">
        <f t="shared" si="118"/>
        <v>0</v>
      </c>
    </row>
    <row r="954" spans="3:10" x14ac:dyDescent="0.35">
      <c r="C954" s="9">
        <f t="shared" si="119"/>
        <v>0.15365728669555573</v>
      </c>
      <c r="J954" s="9">
        <f t="shared" si="118"/>
        <v>0</v>
      </c>
    </row>
    <row r="955" spans="3:10" x14ac:dyDescent="0.35">
      <c r="C955" s="9">
        <f t="shared" si="119"/>
        <v>0.14666209522767093</v>
      </c>
      <c r="J955" s="9">
        <f t="shared" si="118"/>
        <v>0</v>
      </c>
    </row>
    <row r="956" spans="3:10" x14ac:dyDescent="0.35">
      <c r="C956" s="9">
        <f t="shared" si="119"/>
        <v>0.13888066263365553</v>
      </c>
      <c r="J956" s="9">
        <f t="shared" si="118"/>
        <v>0</v>
      </c>
    </row>
    <row r="957" spans="3:10" x14ac:dyDescent="0.35">
      <c r="C957" s="9">
        <f t="shared" si="119"/>
        <v>0.13056730884470208</v>
      </c>
      <c r="J957" s="9">
        <f t="shared" si="118"/>
        <v>0</v>
      </c>
    </row>
    <row r="958" spans="3:10" x14ac:dyDescent="0.35">
      <c r="C958" s="9">
        <f t="shared" si="119"/>
        <v>0.12203677693473956</v>
      </c>
      <c r="J958" s="9">
        <f t="shared" si="118"/>
        <v>0</v>
      </c>
    </row>
    <row r="959" spans="3:10" x14ac:dyDescent="0.35">
      <c r="C959" s="9">
        <f t="shared" si="119"/>
        <v>0.11367575509834595</v>
      </c>
      <c r="J959" s="9">
        <f t="shared" si="118"/>
        <v>0</v>
      </c>
    </row>
    <row r="960" spans="3:10" x14ac:dyDescent="0.35">
      <c r="C960" s="9">
        <f t="shared" si="119"/>
        <v>0.10595075958004875</v>
      </c>
      <c r="J960" s="9">
        <f t="shared" si="118"/>
        <v>0</v>
      </c>
    </row>
    <row r="961" spans="3:10" x14ac:dyDescent="0.35">
      <c r="C961" s="9">
        <f t="shared" si="119"/>
        <v>9.9400896271731279E-2</v>
      </c>
      <c r="J961" s="9">
        <f t="shared" si="118"/>
        <v>0</v>
      </c>
    </row>
    <row r="962" spans="3:10" x14ac:dyDescent="0.35">
      <c r="C962" s="9">
        <f t="shared" si="119"/>
        <v>9.4595762121482838E-2</v>
      </c>
      <c r="J962" s="9">
        <f t="shared" si="118"/>
        <v>0</v>
      </c>
    </row>
    <row r="963" spans="3:10" x14ac:dyDescent="0.35">
      <c r="C963" s="9">
        <f t="shared" si="119"/>
        <v>9.2040360441943886E-2</v>
      </c>
      <c r="J963" s="9">
        <f t="shared" si="118"/>
        <v>0</v>
      </c>
    </row>
    <row r="964" spans="3:10" x14ac:dyDescent="0.35">
      <c r="C964" s="9">
        <f t="shared" si="119"/>
        <v>9.2040360441942887E-2</v>
      </c>
      <c r="J964" s="9">
        <f t="shared" ref="J964:J1027" si="120">DEGREES(I964)</f>
        <v>0</v>
      </c>
    </row>
    <row r="965" spans="3:10" x14ac:dyDescent="0.35">
      <c r="C965" s="9">
        <f t="shared" si="119"/>
        <v>9.4595762121479965E-2</v>
      </c>
      <c r="J965" s="9">
        <f t="shared" si="120"/>
        <v>0</v>
      </c>
    </row>
    <row r="966" spans="3:10" x14ac:dyDescent="0.35">
      <c r="C966" s="9">
        <f t="shared" si="119"/>
        <v>9.94008962717364E-2</v>
      </c>
      <c r="J966" s="9">
        <f t="shared" si="120"/>
        <v>0</v>
      </c>
    </row>
    <row r="967" spans="3:10" x14ac:dyDescent="0.35">
      <c r="C967" s="9">
        <f t="shared" si="119"/>
        <v>0.10595075958004017</v>
      </c>
      <c r="J967" s="9">
        <f t="shared" si="120"/>
        <v>0</v>
      </c>
    </row>
    <row r="968" spans="3:10" x14ac:dyDescent="0.35">
      <c r="C968" s="9">
        <f t="shared" si="119"/>
        <v>0.11367575509835048</v>
      </c>
      <c r="J968" s="9">
        <f t="shared" si="120"/>
        <v>0</v>
      </c>
    </row>
    <row r="969" spans="3:10" x14ac:dyDescent="0.35">
      <c r="C969" s="9">
        <f t="shared" si="119"/>
        <v>0.12203677693473941</v>
      </c>
      <c r="J969" s="9">
        <f t="shared" si="120"/>
        <v>0</v>
      </c>
    </row>
    <row r="970" spans="3:10" x14ac:dyDescent="0.35">
      <c r="C970" s="9">
        <f t="shared" si="119"/>
        <v>0.13056730884469941</v>
      </c>
      <c r="J970" s="9">
        <f t="shared" si="120"/>
        <v>0</v>
      </c>
    </row>
    <row r="971" spans="3:10" x14ac:dyDescent="0.35">
      <c r="C971" s="9">
        <f t="shared" si="119"/>
        <v>0.13888066263365464</v>
      </c>
      <c r="J971" s="9">
        <f t="shared" si="120"/>
        <v>0</v>
      </c>
    </row>
    <row r="972" spans="3:10" x14ac:dyDescent="0.35">
      <c r="C972" s="9">
        <f t="shared" si="119"/>
        <v>0.14666209522767193</v>
      </c>
      <c r="J972" s="9">
        <f t="shared" si="120"/>
        <v>0</v>
      </c>
    </row>
    <row r="973" spans="3:10" x14ac:dyDescent="0.35">
      <c r="C973" s="9">
        <f t="shared" si="119"/>
        <v>0.15365728669556103</v>
      </c>
      <c r="J973" s="9">
        <f t="shared" si="120"/>
        <v>0</v>
      </c>
    </row>
    <row r="974" spans="3:10" x14ac:dyDescent="0.35">
      <c r="C974" s="9">
        <f t="shared" si="119"/>
        <v>0.15966190825002594</v>
      </c>
      <c r="J974" s="9">
        <f t="shared" si="120"/>
        <v>0</v>
      </c>
    </row>
    <row r="975" spans="3:10" x14ac:dyDescent="0.35">
      <c r="C975" s="9">
        <f t="shared" si="119"/>
        <v>0.1645135417350479</v>
      </c>
      <c r="J975" s="9">
        <f t="shared" si="120"/>
        <v>0</v>
      </c>
    </row>
    <row r="976" spans="3:10" x14ac:dyDescent="0.35">
      <c r="C976" s="9">
        <f t="shared" si="119"/>
        <v>0.16808585640590304</v>
      </c>
      <c r="J976" s="9">
        <f t="shared" si="120"/>
        <v>0</v>
      </c>
    </row>
    <row r="977" spans="3:10" x14ac:dyDescent="0.35">
      <c r="C977" s="9">
        <f t="shared" si="119"/>
        <v>0.17028457385807658</v>
      </c>
      <c r="J977" s="9">
        <f t="shared" si="120"/>
        <v>0</v>
      </c>
    </row>
    <row r="978" spans="3:10" x14ac:dyDescent="0.35">
      <c r="C978" s="9">
        <f t="shared" si="119"/>
        <v>0.17104474816032966</v>
      </c>
      <c r="J978" s="9">
        <f t="shared" si="120"/>
        <v>0</v>
      </c>
    </row>
    <row r="979" spans="3:10" x14ac:dyDescent="0.35">
      <c r="C979" s="9">
        <f t="shared" ref="C979:C1042" si="121">SQRT((C379-C378)^2+(D379-D378)^2)</f>
        <v>0.17032899474259863</v>
      </c>
      <c r="J979" s="9">
        <f t="shared" si="120"/>
        <v>0</v>
      </c>
    </row>
    <row r="980" spans="3:10" x14ac:dyDescent="0.35">
      <c r="C980" s="9">
        <f t="shared" si="121"/>
        <v>0.16812642522297813</v>
      </c>
      <c r="J980" s="9">
        <f t="shared" si="120"/>
        <v>0</v>
      </c>
    </row>
    <row r="981" spans="3:10" x14ac:dyDescent="0.35">
      <c r="C981" s="9">
        <f t="shared" si="121"/>
        <v>0.16445216279146796</v>
      </c>
      <c r="J981" s="9">
        <f t="shared" si="120"/>
        <v>0</v>
      </c>
    </row>
    <row r="982" spans="3:10" x14ac:dyDescent="0.35">
      <c r="C982" s="9">
        <f t="shared" si="121"/>
        <v>0.15934742839478275</v>
      </c>
      <c r="J982" s="9">
        <f t="shared" si="120"/>
        <v>0</v>
      </c>
    </row>
    <row r="983" spans="3:10" x14ac:dyDescent="0.35">
      <c r="C983" s="9">
        <f t="shared" si="121"/>
        <v>0.15288031962120144</v>
      </c>
      <c r="J983" s="9">
        <f t="shared" si="120"/>
        <v>0</v>
      </c>
    </row>
    <row r="984" spans="3:10" x14ac:dyDescent="0.35">
      <c r="C984" s="9">
        <f t="shared" si="121"/>
        <v>0.14514758227677371</v>
      </c>
      <c r="J984" s="9">
        <f t="shared" si="120"/>
        <v>0</v>
      </c>
    </row>
    <row r="985" spans="3:10" x14ac:dyDescent="0.35">
      <c r="C985" s="9">
        <f t="shared" si="121"/>
        <v>0.13627794968805892</v>
      </c>
      <c r="J985" s="9">
        <f t="shared" si="120"/>
        <v>0</v>
      </c>
    </row>
    <row r="986" spans="3:10" x14ac:dyDescent="0.35">
      <c r="C986" s="9">
        <f t="shared" si="121"/>
        <v>0.12643808244410037</v>
      </c>
      <c r="J986" s="9">
        <f t="shared" si="120"/>
        <v>0</v>
      </c>
    </row>
    <row r="987" spans="3:10" x14ac:dyDescent="0.35">
      <c r="C987" s="9">
        <f t="shared" si="121"/>
        <v>0.11584292125420433</v>
      </c>
      <c r="J987" s="9">
        <f t="shared" si="120"/>
        <v>0</v>
      </c>
    </row>
    <row r="988" spans="3:10" x14ac:dyDescent="0.35">
      <c r="C988" s="9">
        <f t="shared" si="121"/>
        <v>0.10477355091507298</v>
      </c>
      <c r="J988" s="9">
        <f t="shared" si="120"/>
        <v>0</v>
      </c>
    </row>
    <row r="989" spans="3:10" x14ac:dyDescent="0.35">
      <c r="C989" s="9">
        <f t="shared" si="121"/>
        <v>9.3607477910184256E-2</v>
      </c>
      <c r="J989" s="9">
        <f t="shared" si="120"/>
        <v>0</v>
      </c>
    </row>
    <row r="990" spans="3:10" x14ac:dyDescent="0.35">
      <c r="C990" s="9">
        <f t="shared" si="121"/>
        <v>8.2867258224109591E-2</v>
      </c>
      <c r="J990" s="9">
        <f t="shared" si="120"/>
        <v>0</v>
      </c>
    </row>
    <row r="991" spans="3:10" x14ac:dyDescent="0.35">
      <c r="C991" s="9">
        <f t="shared" si="121"/>
        <v>7.3286746013748086E-2</v>
      </c>
      <c r="J991" s="9">
        <f t="shared" si="120"/>
        <v>0</v>
      </c>
    </row>
    <row r="992" spans="3:10" x14ac:dyDescent="0.35">
      <c r="C992" s="9">
        <f t="shared" si="121"/>
        <v>6.585715699739339E-2</v>
      </c>
      <c r="J992" s="9">
        <f t="shared" si="120"/>
        <v>0</v>
      </c>
    </row>
    <row r="993" spans="3:10" x14ac:dyDescent="0.35">
      <c r="C993" s="9">
        <f t="shared" si="121"/>
        <v>6.1718344257367337E-2</v>
      </c>
      <c r="J993" s="9">
        <f t="shared" si="120"/>
        <v>0</v>
      </c>
    </row>
    <row r="994" spans="3:10" x14ac:dyDescent="0.35">
      <c r="C994" s="9">
        <f t="shared" si="121"/>
        <v>6.1718344257361619E-2</v>
      </c>
      <c r="J994" s="9">
        <f t="shared" si="120"/>
        <v>0</v>
      </c>
    </row>
    <row r="995" spans="3:10" x14ac:dyDescent="0.35">
      <c r="C995" s="9">
        <f t="shared" si="121"/>
        <v>6.5857156997393251E-2</v>
      </c>
      <c r="J995" s="9">
        <f t="shared" si="120"/>
        <v>0</v>
      </c>
    </row>
    <row r="996" spans="3:10" x14ac:dyDescent="0.35">
      <c r="C996" s="9">
        <f t="shared" si="121"/>
        <v>7.3286746013746629E-2</v>
      </c>
      <c r="J996" s="9">
        <f t="shared" si="120"/>
        <v>0</v>
      </c>
    </row>
    <row r="997" spans="3:10" x14ac:dyDescent="0.35">
      <c r="C997" s="9">
        <f t="shared" si="121"/>
        <v>8.2867258224115364E-2</v>
      </c>
      <c r="J997" s="9">
        <f t="shared" si="120"/>
        <v>0</v>
      </c>
    </row>
    <row r="998" spans="3:10" x14ac:dyDescent="0.35">
      <c r="C998" s="9">
        <f t="shared" si="121"/>
        <v>9.3607477910177303E-2</v>
      </c>
      <c r="J998" s="9">
        <f t="shared" si="120"/>
        <v>0</v>
      </c>
    </row>
    <row r="999" spans="3:10" x14ac:dyDescent="0.35">
      <c r="C999" s="9">
        <f t="shared" si="121"/>
        <v>0.10477355091506826</v>
      </c>
      <c r="J999" s="9">
        <f t="shared" si="120"/>
        <v>0</v>
      </c>
    </row>
    <row r="1000" spans="3:10" x14ac:dyDescent="0.35">
      <c r="C1000" s="9">
        <f t="shared" si="121"/>
        <v>0.1158429212542155</v>
      </c>
      <c r="J1000" s="9">
        <f t="shared" si="120"/>
        <v>0</v>
      </c>
    </row>
    <row r="1001" spans="3:10" x14ac:dyDescent="0.35">
      <c r="C1001" s="9">
        <f t="shared" si="121"/>
        <v>0.12643808244410107</v>
      </c>
      <c r="J1001" s="9">
        <f t="shared" si="120"/>
        <v>0</v>
      </c>
    </row>
    <row r="1002" spans="3:10" x14ac:dyDescent="0.35">
      <c r="C1002" s="9">
        <f t="shared" si="121"/>
        <v>0.13627794968804538</v>
      </c>
      <c r="J1002" s="9">
        <f t="shared" si="120"/>
        <v>0</v>
      </c>
    </row>
    <row r="1003" spans="3:10" x14ac:dyDescent="0.35">
      <c r="C1003" s="9">
        <f t="shared" si="121"/>
        <v>0.14514758227677474</v>
      </c>
      <c r="J1003" s="9">
        <f t="shared" si="120"/>
        <v>0</v>
      </c>
    </row>
    <row r="1004" spans="3:10" x14ac:dyDescent="0.35">
      <c r="C1004" s="9">
        <f t="shared" si="121"/>
        <v>0.15288031962120235</v>
      </c>
      <c r="J1004" s="9">
        <f t="shared" si="120"/>
        <v>0</v>
      </c>
    </row>
    <row r="1005" spans="3:10" x14ac:dyDescent="0.35">
      <c r="C1005" s="9">
        <f t="shared" si="121"/>
        <v>0.15934742839478092</v>
      </c>
      <c r="J1005" s="9">
        <f t="shared" si="120"/>
        <v>0</v>
      </c>
    </row>
    <row r="1006" spans="3:10" x14ac:dyDescent="0.35">
      <c r="C1006" s="9">
        <f t="shared" si="121"/>
        <v>0.16445216279146582</v>
      </c>
      <c r="J1006" s="9">
        <f t="shared" si="120"/>
        <v>0</v>
      </c>
    </row>
    <row r="1007" spans="3:10" x14ac:dyDescent="0.35">
      <c r="C1007" s="9">
        <f t="shared" si="121"/>
        <v>0.16812642522297966</v>
      </c>
      <c r="J1007" s="9">
        <f t="shared" si="120"/>
        <v>0</v>
      </c>
    </row>
    <row r="1008" spans="3:10" x14ac:dyDescent="0.35">
      <c r="C1008" s="9">
        <f t="shared" si="121"/>
        <v>0.17032899474259777</v>
      </c>
      <c r="J1008" s="9">
        <f t="shared" si="120"/>
        <v>0</v>
      </c>
    </row>
    <row r="1009" spans="3:10" x14ac:dyDescent="0.35">
      <c r="C1009" s="9">
        <f t="shared" si="121"/>
        <v>0.17104474816032053</v>
      </c>
      <c r="J1009" s="9">
        <f t="shared" si="120"/>
        <v>0</v>
      </c>
    </row>
    <row r="1010" spans="3:10" x14ac:dyDescent="0.35">
      <c r="C1010" s="9">
        <f t="shared" si="121"/>
        <v>0.17028457385808402</v>
      </c>
      <c r="J1010" s="9">
        <f t="shared" si="120"/>
        <v>0</v>
      </c>
    </row>
    <row r="1011" spans="3:10" x14ac:dyDescent="0.35">
      <c r="C1011" s="9">
        <f t="shared" si="121"/>
        <v>0.16808585640591225</v>
      </c>
      <c r="J1011" s="9">
        <f t="shared" si="120"/>
        <v>0</v>
      </c>
    </row>
    <row r="1012" spans="3:10" x14ac:dyDescent="0.35">
      <c r="C1012" s="9">
        <f t="shared" si="121"/>
        <v>0.16451354173504149</v>
      </c>
      <c r="J1012" s="9">
        <f t="shared" si="120"/>
        <v>0</v>
      </c>
    </row>
    <row r="1013" spans="3:10" x14ac:dyDescent="0.35">
      <c r="C1013" s="9">
        <f t="shared" si="121"/>
        <v>0.15966190825002424</v>
      </c>
      <c r="J1013" s="9">
        <f t="shared" si="120"/>
        <v>0</v>
      </c>
    </row>
    <row r="1014" spans="3:10" x14ac:dyDescent="0.35">
      <c r="C1014" s="9">
        <f t="shared" si="121"/>
        <v>0.15365728669556436</v>
      </c>
      <c r="J1014" s="9">
        <f t="shared" si="120"/>
        <v>0</v>
      </c>
    </row>
    <row r="1015" spans="3:10" x14ac:dyDescent="0.35">
      <c r="C1015" s="9">
        <f t="shared" si="121"/>
        <v>0.14666209522768259</v>
      </c>
      <c r="J1015" s="9">
        <f t="shared" si="120"/>
        <v>0</v>
      </c>
    </row>
    <row r="1016" spans="3:10" x14ac:dyDescent="0.35">
      <c r="C1016" s="9">
        <f t="shared" si="121"/>
        <v>0.13888066263363738</v>
      </c>
      <c r="J1016" s="9">
        <f t="shared" si="120"/>
        <v>0</v>
      </c>
    </row>
    <row r="1017" spans="3:10" x14ac:dyDescent="0.35">
      <c r="C1017" s="9">
        <f t="shared" si="121"/>
        <v>0.13056730884470671</v>
      </c>
      <c r="J1017" s="9">
        <f t="shared" si="120"/>
        <v>0</v>
      </c>
    </row>
    <row r="1018" spans="3:10" x14ac:dyDescent="0.35">
      <c r="C1018" s="9">
        <f t="shared" si="121"/>
        <v>0.12203677693474436</v>
      </c>
      <c r="J1018" s="9">
        <f t="shared" si="120"/>
        <v>0</v>
      </c>
    </row>
    <row r="1019" spans="3:10" x14ac:dyDescent="0.35">
      <c r="C1019" s="9">
        <f t="shared" si="121"/>
        <v>0.11367575509834854</v>
      </c>
      <c r="J1019" s="9">
        <f t="shared" si="120"/>
        <v>0</v>
      </c>
    </row>
    <row r="1020" spans="3:10" x14ac:dyDescent="0.35">
      <c r="C1020" s="9">
        <f t="shared" si="121"/>
        <v>0.10595075958003902</v>
      </c>
      <c r="J1020" s="9">
        <f t="shared" si="120"/>
        <v>0</v>
      </c>
    </row>
    <row r="1021" spans="3:10" x14ac:dyDescent="0.35">
      <c r="C1021" s="9">
        <f t="shared" si="121"/>
        <v>9.9400896271737177E-2</v>
      </c>
      <c r="J1021" s="9">
        <f t="shared" si="120"/>
        <v>0</v>
      </c>
    </row>
    <row r="1022" spans="3:10" x14ac:dyDescent="0.35">
      <c r="C1022" s="9">
        <f t="shared" si="121"/>
        <v>9.459576212148485E-2</v>
      </c>
      <c r="J1022" s="9">
        <f t="shared" si="120"/>
        <v>0</v>
      </c>
    </row>
    <row r="1023" spans="3:10" x14ac:dyDescent="0.35">
      <c r="C1023" s="9">
        <f t="shared" si="121"/>
        <v>9.2040360441943414E-2</v>
      </c>
      <c r="J1023" s="9">
        <f t="shared" si="120"/>
        <v>0</v>
      </c>
    </row>
    <row r="1024" spans="3:10" x14ac:dyDescent="0.35">
      <c r="C1024" s="9">
        <f t="shared" si="121"/>
        <v>9.2040360441935851E-2</v>
      </c>
      <c r="J1024" s="9">
        <f t="shared" si="120"/>
        <v>0</v>
      </c>
    </row>
    <row r="1025" spans="3:10" x14ac:dyDescent="0.35">
      <c r="C1025" s="9">
        <f t="shared" si="121"/>
        <v>9.4595762121484281E-2</v>
      </c>
      <c r="J1025" s="9">
        <f t="shared" si="120"/>
        <v>0</v>
      </c>
    </row>
    <row r="1026" spans="3:10" x14ac:dyDescent="0.35">
      <c r="C1026" s="9">
        <f t="shared" si="121"/>
        <v>9.9400896271735539E-2</v>
      </c>
      <c r="J1026" s="9">
        <f t="shared" si="120"/>
        <v>0</v>
      </c>
    </row>
    <row r="1027" spans="3:10" x14ac:dyDescent="0.35">
      <c r="C1027" s="9">
        <f t="shared" si="121"/>
        <v>0.10595075958004921</v>
      </c>
      <c r="J1027" s="9">
        <f t="shared" si="120"/>
        <v>0</v>
      </c>
    </row>
    <row r="1028" spans="3:10" x14ac:dyDescent="0.35">
      <c r="C1028" s="9">
        <f t="shared" si="121"/>
        <v>0.11367575509833962</v>
      </c>
      <c r="J1028" s="9">
        <f t="shared" ref="J1028:J1091" si="122">DEGREES(I1028)</f>
        <v>0</v>
      </c>
    </row>
    <row r="1029" spans="3:10" x14ac:dyDescent="0.35">
      <c r="C1029" s="9">
        <f t="shared" si="121"/>
        <v>0.12203677693474402</v>
      </c>
      <c r="J1029" s="9">
        <f t="shared" si="122"/>
        <v>0</v>
      </c>
    </row>
    <row r="1030" spans="3:10" x14ac:dyDescent="0.35">
      <c r="C1030" s="9">
        <f t="shared" si="121"/>
        <v>0.13056730884469972</v>
      </c>
      <c r="J1030" s="9">
        <f t="shared" si="122"/>
        <v>0</v>
      </c>
    </row>
    <row r="1031" spans="3:10" x14ac:dyDescent="0.35">
      <c r="C1031" s="9">
        <f t="shared" si="121"/>
        <v>0.13888066263364579</v>
      </c>
      <c r="J1031" s="9">
        <f t="shared" si="122"/>
        <v>0</v>
      </c>
    </row>
    <row r="1032" spans="3:10" x14ac:dyDescent="0.35">
      <c r="C1032" s="9">
        <f t="shared" si="121"/>
        <v>0.14666209522767781</v>
      </c>
      <c r="J1032" s="9">
        <f t="shared" si="122"/>
        <v>0</v>
      </c>
    </row>
    <row r="1033" spans="3:10" x14ac:dyDescent="0.35">
      <c r="C1033" s="9">
        <f t="shared" si="121"/>
        <v>0.153657286695564</v>
      </c>
      <c r="J1033" s="9">
        <f t="shared" si="122"/>
        <v>0</v>
      </c>
    </row>
    <row r="1034" spans="3:10" x14ac:dyDescent="0.35">
      <c r="C1034" s="9">
        <f t="shared" si="121"/>
        <v>0.15966190825003215</v>
      </c>
      <c r="J1034" s="9">
        <f t="shared" si="122"/>
        <v>0</v>
      </c>
    </row>
    <row r="1035" spans="3:10" x14ac:dyDescent="0.35">
      <c r="C1035" s="9">
        <f t="shared" si="121"/>
        <v>0.16451354173503102</v>
      </c>
      <c r="J1035" s="9">
        <f t="shared" si="122"/>
        <v>0</v>
      </c>
    </row>
    <row r="1036" spans="3:10" x14ac:dyDescent="0.35">
      <c r="C1036" s="9">
        <f t="shared" si="121"/>
        <v>0.16808585640591103</v>
      </c>
      <c r="J1036" s="9">
        <f t="shared" si="122"/>
        <v>0</v>
      </c>
    </row>
    <row r="1037" spans="3:10" x14ac:dyDescent="0.35">
      <c r="C1037" s="9">
        <f t="shared" si="121"/>
        <v>0.17028457385808798</v>
      </c>
      <c r="J1037" s="9">
        <f t="shared" si="122"/>
        <v>0</v>
      </c>
    </row>
    <row r="1038" spans="3:10" x14ac:dyDescent="0.35">
      <c r="C1038" s="9">
        <f t="shared" si="121"/>
        <v>0.17104474816032911</v>
      </c>
      <c r="J1038" s="9">
        <f t="shared" si="122"/>
        <v>0</v>
      </c>
    </row>
    <row r="1039" spans="3:10" x14ac:dyDescent="0.35">
      <c r="C1039" s="9">
        <f t="shared" si="121"/>
        <v>0.17032899474258448</v>
      </c>
      <c r="J1039" s="9">
        <f t="shared" si="122"/>
        <v>0</v>
      </c>
    </row>
    <row r="1040" spans="3:10" x14ac:dyDescent="0.35">
      <c r="C1040" s="9">
        <f t="shared" si="121"/>
        <v>0.16812642522298238</v>
      </c>
      <c r="J1040" s="9">
        <f t="shared" si="122"/>
        <v>0</v>
      </c>
    </row>
    <row r="1041" spans="3:10" x14ac:dyDescent="0.35">
      <c r="C1041" s="9">
        <f t="shared" si="121"/>
        <v>0.16445216279146471</v>
      </c>
      <c r="J1041" s="9">
        <f t="shared" si="122"/>
        <v>0</v>
      </c>
    </row>
    <row r="1042" spans="3:10" x14ac:dyDescent="0.35">
      <c r="C1042" s="9">
        <f t="shared" si="121"/>
        <v>0.15934742839479712</v>
      </c>
      <c r="J1042" s="9">
        <f t="shared" si="122"/>
        <v>0</v>
      </c>
    </row>
    <row r="1043" spans="3:10" x14ac:dyDescent="0.35">
      <c r="C1043" s="9">
        <f t="shared" ref="C1043:C1106" si="123">SQRT((C443-C442)^2+(D443-D442)^2)</f>
        <v>0.15288031962117876</v>
      </c>
      <c r="J1043" s="9">
        <f t="shared" si="122"/>
        <v>0</v>
      </c>
    </row>
    <row r="1044" spans="3:10" x14ac:dyDescent="0.35">
      <c r="C1044" s="9">
        <f t="shared" si="123"/>
        <v>0.14514758227678276</v>
      </c>
      <c r="J1044" s="9">
        <f t="shared" si="122"/>
        <v>0</v>
      </c>
    </row>
    <row r="1045" spans="3:10" x14ac:dyDescent="0.35">
      <c r="C1045" s="9">
        <f t="shared" si="123"/>
        <v>0.13627794968806192</v>
      </c>
      <c r="J1045" s="9">
        <f t="shared" si="122"/>
        <v>0</v>
      </c>
    </row>
    <row r="1046" spans="3:10" x14ac:dyDescent="0.35">
      <c r="C1046" s="9">
        <f t="shared" si="123"/>
        <v>0.12643808244409049</v>
      </c>
      <c r="J1046" s="9">
        <f t="shared" si="122"/>
        <v>0</v>
      </c>
    </row>
    <row r="1047" spans="3:10" x14ac:dyDescent="0.35">
      <c r="C1047" s="9">
        <f t="shared" si="123"/>
        <v>0.11584292125421243</v>
      </c>
      <c r="J1047" s="9">
        <f t="shared" si="122"/>
        <v>0</v>
      </c>
    </row>
    <row r="1048" spans="3:10" x14ac:dyDescent="0.35">
      <c r="C1048" s="9">
        <f t="shared" si="123"/>
        <v>0.10477355091506939</v>
      </c>
      <c r="J1048" s="9">
        <f t="shared" si="122"/>
        <v>0</v>
      </c>
    </row>
    <row r="1049" spans="3:10" x14ac:dyDescent="0.35">
      <c r="C1049" s="9">
        <f t="shared" si="123"/>
        <v>9.3607477910188849E-2</v>
      </c>
      <c r="J1049" s="9">
        <f t="shared" si="122"/>
        <v>0</v>
      </c>
    </row>
    <row r="1050" spans="3:10" x14ac:dyDescent="0.35">
      <c r="C1050" s="9">
        <f t="shared" si="123"/>
        <v>8.2867258224108453E-2</v>
      </c>
      <c r="J1050" s="9">
        <f t="shared" si="122"/>
        <v>0</v>
      </c>
    </row>
    <row r="1051" spans="3:10" x14ac:dyDescent="0.35">
      <c r="C1051" s="9">
        <f t="shared" si="123"/>
        <v>7.3286746013749612E-2</v>
      </c>
      <c r="J1051" s="9">
        <f t="shared" si="122"/>
        <v>0</v>
      </c>
    </row>
    <row r="1052" spans="3:10" x14ac:dyDescent="0.35">
      <c r="C1052" s="9">
        <f t="shared" si="123"/>
        <v>6.5857156997393154E-2</v>
      </c>
      <c r="J1052" s="9">
        <f t="shared" si="122"/>
        <v>0</v>
      </c>
    </row>
    <row r="1053" spans="3:10" x14ac:dyDescent="0.35">
      <c r="C1053" s="9">
        <f t="shared" si="123"/>
        <v>6.1718344257365526E-2</v>
      </c>
      <c r="J1053" s="9">
        <f t="shared" si="122"/>
        <v>0</v>
      </c>
    </row>
    <row r="1054" spans="3:10" x14ac:dyDescent="0.35">
      <c r="C1054" s="9">
        <f t="shared" si="123"/>
        <v>6.1718344257361564E-2</v>
      </c>
      <c r="J1054" s="9">
        <f t="shared" si="122"/>
        <v>0</v>
      </c>
    </row>
    <row r="1055" spans="3:10" x14ac:dyDescent="0.35">
      <c r="C1055" s="9">
        <f t="shared" si="123"/>
        <v>6.5857156997393154E-2</v>
      </c>
      <c r="J1055" s="9">
        <f t="shared" si="122"/>
        <v>0</v>
      </c>
    </row>
    <row r="1056" spans="3:10" x14ac:dyDescent="0.35">
      <c r="C1056" s="9">
        <f t="shared" si="123"/>
        <v>7.3286746013749612E-2</v>
      </c>
      <c r="J1056" s="9">
        <f t="shared" si="122"/>
        <v>0</v>
      </c>
    </row>
    <row r="1057" spans="3:10" x14ac:dyDescent="0.35">
      <c r="C1057" s="9">
        <f t="shared" si="123"/>
        <v>8.2867258224112575E-2</v>
      </c>
      <c r="J1057" s="9">
        <f t="shared" si="122"/>
        <v>0</v>
      </c>
    </row>
    <row r="1058" spans="3:10" x14ac:dyDescent="0.35">
      <c r="C1058" s="9">
        <f t="shared" si="123"/>
        <v>9.3607477910177539E-2</v>
      </c>
      <c r="J1058" s="9">
        <f t="shared" si="122"/>
        <v>0</v>
      </c>
    </row>
    <row r="1059" spans="3:10" x14ac:dyDescent="0.35">
      <c r="C1059" s="9">
        <f t="shared" si="123"/>
        <v>0.10477355091507093</v>
      </c>
      <c r="J1059" s="9">
        <f t="shared" si="122"/>
        <v>0</v>
      </c>
    </row>
    <row r="1060" spans="3:10" x14ac:dyDescent="0.35">
      <c r="C1060" s="9">
        <f t="shared" si="123"/>
        <v>0.11584292125421525</v>
      </c>
      <c r="J1060" s="9">
        <f t="shared" si="122"/>
        <v>0</v>
      </c>
    </row>
    <row r="1061" spans="3:10" x14ac:dyDescent="0.35">
      <c r="C1061" s="9">
        <f t="shared" si="123"/>
        <v>0.12643808244408761</v>
      </c>
      <c r="J1061" s="9">
        <f t="shared" si="122"/>
        <v>0</v>
      </c>
    </row>
    <row r="1062" spans="3:10" x14ac:dyDescent="0.35">
      <c r="C1062" s="9">
        <f t="shared" si="123"/>
        <v>0.13627794968805898</v>
      </c>
      <c r="J1062" s="9">
        <f t="shared" si="122"/>
        <v>0</v>
      </c>
    </row>
    <row r="1063" spans="3:10" x14ac:dyDescent="0.35">
      <c r="C1063" s="9">
        <f t="shared" si="123"/>
        <v>0.14514758227677588</v>
      </c>
      <c r="J1063" s="9">
        <f t="shared" si="122"/>
        <v>0</v>
      </c>
    </row>
    <row r="1064" spans="3:10" x14ac:dyDescent="0.35">
      <c r="C1064" s="9">
        <f t="shared" si="123"/>
        <v>0.15288031962120738</v>
      </c>
      <c r="J1064" s="9">
        <f t="shared" si="122"/>
        <v>0</v>
      </c>
    </row>
    <row r="1065" spans="3:10" x14ac:dyDescent="0.35">
      <c r="C1065" s="9">
        <f t="shared" si="123"/>
        <v>0.15934742839476457</v>
      </c>
      <c r="J1065" s="9">
        <f t="shared" si="122"/>
        <v>0</v>
      </c>
    </row>
    <row r="1066" spans="3:10" x14ac:dyDescent="0.35">
      <c r="C1066" s="9">
        <f t="shared" si="123"/>
        <v>0.16445216279147459</v>
      </c>
      <c r="J1066" s="9">
        <f t="shared" si="122"/>
        <v>0</v>
      </c>
    </row>
    <row r="1067" spans="3:10" x14ac:dyDescent="0.35">
      <c r="C1067" s="9">
        <f t="shared" si="123"/>
        <v>0.16812642522298238</v>
      </c>
      <c r="J1067" s="9">
        <f t="shared" si="122"/>
        <v>0</v>
      </c>
    </row>
    <row r="1068" spans="3:10" x14ac:dyDescent="0.35">
      <c r="C1068" s="9">
        <f t="shared" si="123"/>
        <v>0.17032899474259727</v>
      </c>
      <c r="J1068" s="9">
        <f t="shared" si="122"/>
        <v>0</v>
      </c>
    </row>
    <row r="1069" spans="3:10" x14ac:dyDescent="0.35">
      <c r="C1069" s="9">
        <f t="shared" si="123"/>
        <v>0.17104474816031812</v>
      </c>
      <c r="J1069" s="9">
        <f t="shared" si="122"/>
        <v>0</v>
      </c>
    </row>
    <row r="1070" spans="3:10" x14ac:dyDescent="0.35">
      <c r="C1070" s="9">
        <f t="shared" si="123"/>
        <v>0.17028457385807563</v>
      </c>
      <c r="J1070" s="9">
        <f t="shared" si="122"/>
        <v>0</v>
      </c>
    </row>
    <row r="1071" spans="3:10" x14ac:dyDescent="0.35">
      <c r="C1071" s="9">
        <f t="shared" si="123"/>
        <v>0.16808585640592319</v>
      </c>
      <c r="J1071" s="9">
        <f t="shared" si="122"/>
        <v>0</v>
      </c>
    </row>
    <row r="1072" spans="3:10" x14ac:dyDescent="0.35">
      <c r="C1072" s="9">
        <f t="shared" si="123"/>
        <v>0.16451354173503951</v>
      </c>
      <c r="J1072" s="9">
        <f t="shared" si="122"/>
        <v>0</v>
      </c>
    </row>
    <row r="1073" spans="3:10" x14ac:dyDescent="0.35">
      <c r="C1073" s="9">
        <f t="shared" si="123"/>
        <v>0.15966190825002349</v>
      </c>
      <c r="J1073" s="9">
        <f t="shared" si="122"/>
        <v>0</v>
      </c>
    </row>
    <row r="1074" spans="3:10" x14ac:dyDescent="0.35">
      <c r="C1074" s="9">
        <f t="shared" si="123"/>
        <v>0.1536572866955665</v>
      </c>
      <c r="J1074" s="9">
        <f t="shared" si="122"/>
        <v>0</v>
      </c>
    </row>
    <row r="1075" spans="3:10" x14ac:dyDescent="0.35">
      <c r="C1075" s="9">
        <f t="shared" si="123"/>
        <v>0.14666209522767179</v>
      </c>
      <c r="J1075" s="9">
        <f t="shared" si="122"/>
        <v>0</v>
      </c>
    </row>
    <row r="1076" spans="3:10" x14ac:dyDescent="0.35">
      <c r="C1076" s="9">
        <f t="shared" si="123"/>
        <v>0.13888066263365154</v>
      </c>
      <c r="J1076" s="9">
        <f t="shared" si="122"/>
        <v>0</v>
      </c>
    </row>
    <row r="1077" spans="3:10" x14ac:dyDescent="0.35">
      <c r="C1077" s="9">
        <f t="shared" si="123"/>
        <v>0.13056730884470166</v>
      </c>
      <c r="J1077" s="9">
        <f t="shared" si="122"/>
        <v>0</v>
      </c>
    </row>
    <row r="1078" spans="3:10" x14ac:dyDescent="0.35">
      <c r="C1078" s="9">
        <f t="shared" si="123"/>
        <v>0.12203677693474232</v>
      </c>
      <c r="J1078" s="9">
        <f t="shared" si="122"/>
        <v>0</v>
      </c>
    </row>
    <row r="1079" spans="3:10" x14ac:dyDescent="0.35">
      <c r="C1079" s="9">
        <f t="shared" si="123"/>
        <v>0.11367575509835054</v>
      </c>
      <c r="J1079" s="9">
        <f t="shared" si="122"/>
        <v>0</v>
      </c>
    </row>
    <row r="1080" spans="3:10" x14ac:dyDescent="0.35">
      <c r="C1080" s="9">
        <f t="shared" si="123"/>
        <v>0.10595075958003877</v>
      </c>
      <c r="J1080" s="9">
        <f t="shared" si="122"/>
        <v>0</v>
      </c>
    </row>
    <row r="1081" spans="3:10" x14ac:dyDescent="0.35">
      <c r="C1081" s="9">
        <f t="shared" si="123"/>
        <v>9.94008962717364E-2</v>
      </c>
      <c r="J1081" s="9">
        <f t="shared" si="122"/>
        <v>0</v>
      </c>
    </row>
    <row r="1082" spans="3:10" x14ac:dyDescent="0.35">
      <c r="C1082" s="9">
        <f t="shared" si="123"/>
        <v>9.4595762121484128E-2</v>
      </c>
      <c r="J1082" s="9">
        <f t="shared" si="122"/>
        <v>0</v>
      </c>
    </row>
    <row r="1083" spans="3:10" x14ac:dyDescent="0.35">
      <c r="C1083" s="9">
        <f t="shared" si="123"/>
        <v>9.2040360441944524E-2</v>
      </c>
      <c r="J1083" s="9">
        <f t="shared" si="122"/>
        <v>0</v>
      </c>
    </row>
    <row r="1084" spans="3:10" x14ac:dyDescent="0.35">
      <c r="C1084" s="9">
        <f t="shared" si="123"/>
        <v>9.2040360441937127E-2</v>
      </c>
      <c r="J1084" s="9">
        <f t="shared" si="122"/>
        <v>0</v>
      </c>
    </row>
    <row r="1085" spans="3:10" x14ac:dyDescent="0.35">
      <c r="C1085" s="9">
        <f t="shared" si="123"/>
        <v>9.459576212148485E-2</v>
      </c>
      <c r="J1085" s="9">
        <f t="shared" si="122"/>
        <v>0</v>
      </c>
    </row>
    <row r="1086" spans="3:10" x14ac:dyDescent="0.35">
      <c r="C1086" s="9">
        <f t="shared" si="123"/>
        <v>9.9400896271734762E-2</v>
      </c>
      <c r="J1086" s="9">
        <f t="shared" si="122"/>
        <v>0</v>
      </c>
    </row>
    <row r="1087" spans="3:10" x14ac:dyDescent="0.35">
      <c r="C1087" s="9">
        <f t="shared" si="123"/>
        <v>0.10595075958003737</v>
      </c>
      <c r="J1087" s="9">
        <f t="shared" si="122"/>
        <v>0</v>
      </c>
    </row>
    <row r="1088" spans="3:10" x14ac:dyDescent="0.35">
      <c r="C1088" s="9">
        <f t="shared" si="123"/>
        <v>0.11367575509835157</v>
      </c>
      <c r="J1088" s="9">
        <f t="shared" si="122"/>
        <v>0</v>
      </c>
    </row>
    <row r="1089" spans="3:10" x14ac:dyDescent="0.35">
      <c r="C1089" s="9">
        <f t="shared" si="123"/>
        <v>0.12203677693474115</v>
      </c>
      <c r="J1089" s="9">
        <f t="shared" si="122"/>
        <v>0</v>
      </c>
    </row>
    <row r="1090" spans="3:10" x14ac:dyDescent="0.35">
      <c r="C1090" s="9">
        <f t="shared" si="123"/>
        <v>0.13056730884470197</v>
      </c>
      <c r="J1090" s="9">
        <f t="shared" si="122"/>
        <v>0</v>
      </c>
    </row>
    <row r="1091" spans="3:10" x14ac:dyDescent="0.35">
      <c r="C1091" s="9">
        <f t="shared" si="123"/>
        <v>0.1388806626336466</v>
      </c>
      <c r="J1091" s="9">
        <f t="shared" si="122"/>
        <v>0</v>
      </c>
    </row>
    <row r="1092" spans="3:10" x14ac:dyDescent="0.35">
      <c r="C1092" s="9">
        <f t="shared" si="123"/>
        <v>0.14666209522766646</v>
      </c>
      <c r="J1092" s="9">
        <f t="shared" ref="J1092:J1155" si="124">DEGREES(I1092)</f>
        <v>0</v>
      </c>
    </row>
    <row r="1093" spans="3:10" x14ac:dyDescent="0.35">
      <c r="C1093" s="9">
        <f t="shared" si="123"/>
        <v>0.15365728669557399</v>
      </c>
      <c r="J1093" s="9">
        <f t="shared" si="124"/>
        <v>0</v>
      </c>
    </row>
    <row r="1094" spans="3:10" x14ac:dyDescent="0.35">
      <c r="C1094" s="9">
        <f t="shared" si="123"/>
        <v>0.15966190825003526</v>
      </c>
      <c r="J1094" s="9">
        <f t="shared" si="124"/>
        <v>0</v>
      </c>
    </row>
    <row r="1095" spans="3:10" x14ac:dyDescent="0.35">
      <c r="C1095" s="9">
        <f t="shared" si="123"/>
        <v>0.16451354173502733</v>
      </c>
      <c r="J1095" s="9">
        <f t="shared" si="124"/>
        <v>0</v>
      </c>
    </row>
    <row r="1096" spans="3:10" x14ac:dyDescent="0.35">
      <c r="C1096" s="9">
        <f t="shared" si="123"/>
        <v>0.16808585640591589</v>
      </c>
      <c r="J1096" s="9">
        <f t="shared" si="124"/>
        <v>0</v>
      </c>
    </row>
    <row r="1097" spans="3:10" x14ac:dyDescent="0.35">
      <c r="C1097" s="9">
        <f t="shared" si="123"/>
        <v>0.17028457385807694</v>
      </c>
      <c r="J1097" s="9">
        <f t="shared" si="124"/>
        <v>0</v>
      </c>
    </row>
    <row r="1098" spans="3:10" x14ac:dyDescent="0.35">
      <c r="C1098" s="9">
        <f t="shared" si="123"/>
        <v>0.17104474816033829</v>
      </c>
      <c r="J1098" s="9">
        <f t="shared" si="124"/>
        <v>0</v>
      </c>
    </row>
    <row r="1099" spans="3:10" x14ac:dyDescent="0.35">
      <c r="C1099" s="9">
        <f t="shared" si="123"/>
        <v>0.17032899474258717</v>
      </c>
      <c r="J1099" s="9">
        <f t="shared" si="124"/>
        <v>0</v>
      </c>
    </row>
    <row r="1100" spans="3:10" x14ac:dyDescent="0.35">
      <c r="C1100" s="9">
        <f t="shared" si="123"/>
        <v>0.16812642522297955</v>
      </c>
      <c r="J1100" s="9">
        <f t="shared" si="124"/>
        <v>0</v>
      </c>
    </row>
    <row r="1101" spans="3:10" x14ac:dyDescent="0.35">
      <c r="C1101" s="9">
        <f t="shared" si="123"/>
        <v>0.16445216279146582</v>
      </c>
      <c r="J1101" s="9">
        <f t="shared" si="124"/>
        <v>0</v>
      </c>
    </row>
    <row r="1102" spans="3:10" x14ac:dyDescent="0.35">
      <c r="C1102" s="9">
        <f t="shared" si="123"/>
        <v>0.15934742839477364</v>
      </c>
      <c r="J1102" s="9">
        <f t="shared" si="124"/>
        <v>0</v>
      </c>
    </row>
    <row r="1103" spans="3:10" x14ac:dyDescent="0.35">
      <c r="C1103" s="9">
        <f t="shared" si="123"/>
        <v>0.15288031962120979</v>
      </c>
      <c r="J1103" s="9">
        <f t="shared" si="124"/>
        <v>0</v>
      </c>
    </row>
    <row r="1104" spans="3:10" x14ac:dyDescent="0.35">
      <c r="C1104" s="9">
        <f t="shared" si="123"/>
        <v>0.14514758227677466</v>
      </c>
      <c r="J1104" s="9">
        <f t="shared" si="124"/>
        <v>0</v>
      </c>
    </row>
    <row r="1105" spans="3:10" x14ac:dyDescent="0.35">
      <c r="C1105" s="9">
        <f t="shared" si="123"/>
        <v>0.13627794968805954</v>
      </c>
      <c r="J1105" s="9">
        <f t="shared" si="124"/>
        <v>0</v>
      </c>
    </row>
    <row r="1106" spans="3:10" x14ac:dyDescent="0.35">
      <c r="C1106" s="9">
        <f t="shared" si="123"/>
        <v>0.12643808244409041</v>
      </c>
      <c r="J1106" s="9">
        <f t="shared" si="124"/>
        <v>0</v>
      </c>
    </row>
    <row r="1107" spans="3:10" x14ac:dyDescent="0.35">
      <c r="C1107" s="9">
        <f t="shared" ref="C1107:C1170" si="125">SQRT((C507-C506)^2+(D507-D506)^2)</f>
        <v>0.115842921254212</v>
      </c>
      <c r="J1107" s="9">
        <f t="shared" si="124"/>
        <v>0</v>
      </c>
    </row>
    <row r="1108" spans="3:10" x14ac:dyDescent="0.35">
      <c r="C1108" s="9">
        <f t="shared" si="125"/>
        <v>0.10477355091507505</v>
      </c>
      <c r="J1108" s="9">
        <f t="shared" si="124"/>
        <v>0</v>
      </c>
    </row>
    <row r="1109" spans="3:10" x14ac:dyDescent="0.35">
      <c r="C1109" s="9">
        <f t="shared" si="125"/>
        <v>9.3607477910184866E-2</v>
      </c>
      <c r="J1109" s="9">
        <f t="shared" si="124"/>
        <v>0</v>
      </c>
    </row>
    <row r="1110" spans="3:10" x14ac:dyDescent="0.35">
      <c r="C1110" s="9">
        <f t="shared" si="125"/>
        <v>8.2867258224107593E-2</v>
      </c>
      <c r="J1110" s="9">
        <f t="shared" si="124"/>
        <v>0</v>
      </c>
    </row>
    <row r="1111" spans="3:10" x14ac:dyDescent="0.35">
      <c r="C1111" s="9">
        <f t="shared" si="125"/>
        <v>7.3286746013749904E-2</v>
      </c>
      <c r="J1111" s="9">
        <f t="shared" si="124"/>
        <v>0</v>
      </c>
    </row>
    <row r="1112" spans="3:10" x14ac:dyDescent="0.35">
      <c r="C1112" s="9">
        <f t="shared" si="125"/>
        <v>6.5857156997393251E-2</v>
      </c>
      <c r="J1112" s="9">
        <f t="shared" si="124"/>
        <v>0</v>
      </c>
    </row>
    <row r="1113" spans="3:10" x14ac:dyDescent="0.35">
      <c r="C1113" s="9">
        <f t="shared" si="125"/>
        <v>6.1718344257366643E-2</v>
      </c>
      <c r="J1113" s="9">
        <f t="shared" si="124"/>
        <v>0</v>
      </c>
    </row>
    <row r="1114" spans="3:10" x14ac:dyDescent="0.35">
      <c r="C1114" s="9">
        <f t="shared" si="125"/>
        <v>6.1718344257361273E-2</v>
      </c>
      <c r="J1114" s="9">
        <f t="shared" si="124"/>
        <v>0</v>
      </c>
    </row>
    <row r="1115" spans="3:10" x14ac:dyDescent="0.35">
      <c r="C1115" s="9">
        <f t="shared" si="125"/>
        <v>6.585715699739339E-2</v>
      </c>
      <c r="J1115" s="9">
        <f t="shared" si="124"/>
        <v>0</v>
      </c>
    </row>
    <row r="1116" spans="3:10" x14ac:dyDescent="0.35">
      <c r="C1116" s="9">
        <f t="shared" si="125"/>
        <v>7.3286746013749862E-2</v>
      </c>
      <c r="J1116" s="9">
        <f t="shared" si="124"/>
        <v>0</v>
      </c>
    </row>
    <row r="1117" spans="3:10" x14ac:dyDescent="0.35">
      <c r="C1117" s="9">
        <f t="shared" si="125"/>
        <v>8.2867258224106038E-2</v>
      </c>
      <c r="J1117" s="9">
        <f t="shared" si="124"/>
        <v>0</v>
      </c>
    </row>
    <row r="1118" spans="3:10" x14ac:dyDescent="0.35">
      <c r="C1118" s="9">
        <f t="shared" si="125"/>
        <v>9.3607477910182507E-2</v>
      </c>
      <c r="J1118" s="9">
        <f t="shared" si="124"/>
        <v>0</v>
      </c>
    </row>
    <row r="1119" spans="3:10" x14ac:dyDescent="0.35">
      <c r="C1119" s="9">
        <f t="shared" si="125"/>
        <v>0.10477355091506789</v>
      </c>
      <c r="J1119" s="9">
        <f t="shared" si="124"/>
        <v>0</v>
      </c>
    </row>
    <row r="1120" spans="3:10" x14ac:dyDescent="0.35">
      <c r="C1120" s="9">
        <f t="shared" si="125"/>
        <v>0.11584292125421727</v>
      </c>
      <c r="J1120" s="9">
        <f t="shared" si="124"/>
        <v>0</v>
      </c>
    </row>
    <row r="1121" spans="3:10" x14ac:dyDescent="0.35">
      <c r="C1121" s="9">
        <f t="shared" si="125"/>
        <v>0.12643808244409024</v>
      </c>
      <c r="J1121" s="9">
        <f t="shared" si="124"/>
        <v>0</v>
      </c>
    </row>
    <row r="1122" spans="3:10" x14ac:dyDescent="0.35">
      <c r="C1122" s="9">
        <f t="shared" si="125"/>
        <v>0.13627794968805726</v>
      </c>
      <c r="J1122" s="9">
        <f t="shared" si="124"/>
        <v>0</v>
      </c>
    </row>
    <row r="1123" spans="3:10" x14ac:dyDescent="0.35">
      <c r="C1123" s="9">
        <f t="shared" si="125"/>
        <v>0.14514758227677246</v>
      </c>
      <c r="J1123" s="9">
        <f t="shared" si="124"/>
        <v>0</v>
      </c>
    </row>
    <row r="1124" spans="3:10" x14ac:dyDescent="0.35">
      <c r="C1124" s="9">
        <f t="shared" si="125"/>
        <v>0.15288031962120019</v>
      </c>
      <c r="J1124" s="9">
        <f t="shared" si="124"/>
        <v>0</v>
      </c>
    </row>
    <row r="1125" spans="3:10" x14ac:dyDescent="0.35">
      <c r="C1125" s="9">
        <f t="shared" si="125"/>
        <v>0.15934742839478361</v>
      </c>
      <c r="J1125" s="9">
        <f t="shared" si="124"/>
        <v>0</v>
      </c>
    </row>
    <row r="1126" spans="3:10" x14ac:dyDescent="0.35">
      <c r="C1126" s="9">
        <f t="shared" si="125"/>
        <v>0.16445216279146796</v>
      </c>
      <c r="J1126" s="9">
        <f t="shared" si="124"/>
        <v>0</v>
      </c>
    </row>
    <row r="1127" spans="3:10" x14ac:dyDescent="0.35">
      <c r="C1127" s="9">
        <f t="shared" si="125"/>
        <v>0.1681264252229786</v>
      </c>
      <c r="J1127" s="9">
        <f t="shared" si="124"/>
        <v>0</v>
      </c>
    </row>
    <row r="1128" spans="3:10" x14ac:dyDescent="0.35">
      <c r="C1128" s="9">
        <f t="shared" si="125"/>
        <v>0.17032899474259777</v>
      </c>
      <c r="J1128" s="9">
        <f t="shared" si="124"/>
        <v>0</v>
      </c>
    </row>
    <row r="1129" spans="3:10" x14ac:dyDescent="0.35">
      <c r="C1129" s="9">
        <f t="shared" si="125"/>
        <v>0.17104474816032184</v>
      </c>
      <c r="J1129" s="9">
        <f t="shared" si="124"/>
        <v>0</v>
      </c>
    </row>
    <row r="1130" spans="3:10" x14ac:dyDescent="0.35">
      <c r="C1130" s="9">
        <f t="shared" si="125"/>
        <v>0.17028457385808368</v>
      </c>
      <c r="J1130" s="9">
        <f t="shared" si="124"/>
        <v>0</v>
      </c>
    </row>
    <row r="1131" spans="3:10" x14ac:dyDescent="0.35">
      <c r="C1131" s="9">
        <f t="shared" si="125"/>
        <v>0.16808585640591597</v>
      </c>
      <c r="J1131" s="9">
        <f t="shared" si="124"/>
        <v>0</v>
      </c>
    </row>
    <row r="1132" spans="3:10" x14ac:dyDescent="0.35">
      <c r="C1132" s="9">
        <f t="shared" si="125"/>
        <v>0.16451354173502464</v>
      </c>
      <c r="J1132" s="9">
        <f t="shared" si="124"/>
        <v>0</v>
      </c>
    </row>
    <row r="1133" spans="3:10" x14ac:dyDescent="0.35">
      <c r="C1133" s="9">
        <f t="shared" si="125"/>
        <v>0.15966190825003795</v>
      </c>
      <c r="J1133" s="9">
        <f t="shared" si="124"/>
        <v>0</v>
      </c>
    </row>
    <row r="1134" spans="3:10" x14ac:dyDescent="0.35">
      <c r="C1134" s="9">
        <f t="shared" si="125"/>
        <v>0.15365728669556455</v>
      </c>
      <c r="J1134" s="9">
        <f t="shared" si="124"/>
        <v>0</v>
      </c>
    </row>
    <row r="1135" spans="3:10" x14ac:dyDescent="0.35">
      <c r="C1135" s="9">
        <f t="shared" si="125"/>
        <v>0.14666209522767965</v>
      </c>
      <c r="J1135" s="9">
        <f t="shared" si="124"/>
        <v>0</v>
      </c>
    </row>
    <row r="1136" spans="3:10" x14ac:dyDescent="0.35">
      <c r="C1136" s="9">
        <f t="shared" si="125"/>
        <v>0.13888066263364202</v>
      </c>
      <c r="J1136" s="9">
        <f t="shared" si="124"/>
        <v>0</v>
      </c>
    </row>
    <row r="1137" spans="3:10" x14ac:dyDescent="0.35">
      <c r="C1137" s="9">
        <f t="shared" si="125"/>
        <v>0.13056730884470349</v>
      </c>
      <c r="J1137" s="9">
        <f t="shared" si="124"/>
        <v>0</v>
      </c>
    </row>
    <row r="1138" spans="3:10" x14ac:dyDescent="0.35">
      <c r="C1138" s="9">
        <f t="shared" si="125"/>
        <v>0.12203677693474341</v>
      </c>
      <c r="J1138" s="9">
        <f t="shared" si="124"/>
        <v>0</v>
      </c>
    </row>
    <row r="1139" spans="3:10" x14ac:dyDescent="0.35">
      <c r="C1139" s="9">
        <f t="shared" si="125"/>
        <v>0.11367575509835139</v>
      </c>
      <c r="J1139" s="9">
        <f t="shared" si="124"/>
        <v>0</v>
      </c>
    </row>
    <row r="1140" spans="3:10" x14ac:dyDescent="0.35">
      <c r="C1140" s="9">
        <f t="shared" si="125"/>
        <v>0.10595075958003851</v>
      </c>
      <c r="J1140" s="9">
        <f t="shared" si="124"/>
        <v>0</v>
      </c>
    </row>
    <row r="1141" spans="3:10" x14ac:dyDescent="0.35">
      <c r="C1141" s="9">
        <f t="shared" si="125"/>
        <v>9.9400896271735623E-2</v>
      </c>
      <c r="J1141" s="9">
        <f t="shared" si="124"/>
        <v>0</v>
      </c>
    </row>
    <row r="1142" spans="3:10" x14ac:dyDescent="0.35">
      <c r="C1142" s="9">
        <f t="shared" si="125"/>
        <v>9.4595762121483323E-2</v>
      </c>
      <c r="J1142" s="9">
        <f t="shared" si="124"/>
        <v>0</v>
      </c>
    </row>
    <row r="1143" spans="3:10" x14ac:dyDescent="0.35">
      <c r="C1143" s="9">
        <f t="shared" si="125"/>
        <v>9.2040360441946731E-2</v>
      </c>
      <c r="J1143" s="9">
        <f t="shared" si="124"/>
        <v>0</v>
      </c>
    </row>
    <row r="1144" spans="3:10" x14ac:dyDescent="0.35">
      <c r="C1144" s="9">
        <f t="shared" si="125"/>
        <v>9.204036044193642E-2</v>
      </c>
      <c r="J1144" s="9">
        <f t="shared" si="124"/>
        <v>0</v>
      </c>
    </row>
    <row r="1145" spans="3:10" x14ac:dyDescent="0.35">
      <c r="C1145" s="9">
        <f t="shared" si="125"/>
        <v>9.4595762121483462E-2</v>
      </c>
      <c r="J1145" s="9">
        <f t="shared" si="124"/>
        <v>0</v>
      </c>
    </row>
    <row r="1146" spans="3:10" x14ac:dyDescent="0.35">
      <c r="C1146" s="9">
        <f t="shared" si="125"/>
        <v>9.9400896271735442E-2</v>
      </c>
      <c r="J1146" s="9">
        <f t="shared" si="124"/>
        <v>0</v>
      </c>
    </row>
    <row r="1147" spans="3:10" x14ac:dyDescent="0.35">
      <c r="C1147" s="9">
        <f t="shared" si="125"/>
        <v>0.10595075958003798</v>
      </c>
      <c r="J1147" s="9">
        <f t="shared" si="124"/>
        <v>0</v>
      </c>
    </row>
    <row r="1148" spans="3:10" x14ac:dyDescent="0.35">
      <c r="C1148" s="9">
        <f t="shared" si="125"/>
        <v>0.11367575509834922</v>
      </c>
      <c r="J1148" s="9">
        <f t="shared" si="124"/>
        <v>0</v>
      </c>
    </row>
    <row r="1149" spans="3:10" x14ac:dyDescent="0.35">
      <c r="C1149" s="9">
        <f t="shared" si="125"/>
        <v>0.12203677693474242</v>
      </c>
      <c r="J1149" s="9">
        <f t="shared" si="124"/>
        <v>0</v>
      </c>
    </row>
    <row r="1150" spans="3:10" x14ac:dyDescent="0.35">
      <c r="C1150" s="9">
        <f t="shared" si="125"/>
        <v>0.13056730884470208</v>
      </c>
      <c r="J1150" s="9">
        <f t="shared" si="124"/>
        <v>0</v>
      </c>
    </row>
    <row r="1151" spans="3:10" x14ac:dyDescent="0.35">
      <c r="C1151" s="9">
        <f t="shared" si="125"/>
        <v>0.13888066263364343</v>
      </c>
      <c r="J1151" s="9">
        <f t="shared" si="124"/>
        <v>0</v>
      </c>
    </row>
    <row r="1152" spans="3:10" x14ac:dyDescent="0.35">
      <c r="C1152" s="9">
        <f t="shared" si="125"/>
        <v>0.14666209522767992</v>
      </c>
      <c r="J1152" s="9">
        <f t="shared" si="124"/>
        <v>0</v>
      </c>
    </row>
    <row r="1153" spans="3:10" x14ac:dyDescent="0.35">
      <c r="C1153" s="9">
        <f t="shared" si="125"/>
        <v>0.15365728669556525</v>
      </c>
      <c r="J1153" s="9">
        <f t="shared" si="124"/>
        <v>0</v>
      </c>
    </row>
    <row r="1154" spans="3:10" x14ac:dyDescent="0.35">
      <c r="C1154" s="9">
        <f t="shared" si="125"/>
        <v>0.15966190825003423</v>
      </c>
      <c r="J1154" s="9">
        <f t="shared" si="124"/>
        <v>0</v>
      </c>
    </row>
    <row r="1155" spans="3:10" x14ac:dyDescent="0.35">
      <c r="C1155" s="9">
        <f t="shared" si="125"/>
        <v>0.16451354173502539</v>
      </c>
      <c r="J1155" s="9">
        <f t="shared" si="124"/>
        <v>0</v>
      </c>
    </row>
    <row r="1156" spans="3:10" x14ac:dyDescent="0.35">
      <c r="C1156" s="9">
        <f t="shared" si="125"/>
        <v>0.16808585640591439</v>
      </c>
      <c r="J1156" s="9">
        <f t="shared" ref="J1156:J1202" si="126">DEGREES(I1156)</f>
        <v>0</v>
      </c>
    </row>
    <row r="1157" spans="3:10" x14ac:dyDescent="0.35">
      <c r="C1157" s="9">
        <f t="shared" si="125"/>
        <v>0.17028457385808654</v>
      </c>
      <c r="J1157" s="9">
        <f t="shared" si="126"/>
        <v>0</v>
      </c>
    </row>
    <row r="1158" spans="3:10" x14ac:dyDescent="0.35">
      <c r="C1158" s="9">
        <f t="shared" si="125"/>
        <v>0.17104474816030951</v>
      </c>
      <c r="J1158" s="9">
        <f t="shared" si="126"/>
        <v>0</v>
      </c>
    </row>
    <row r="1159" spans="3:10" x14ac:dyDescent="0.35">
      <c r="C1159" s="9">
        <f t="shared" si="125"/>
        <v>0.17032899474260713</v>
      </c>
      <c r="J1159" s="9">
        <f t="shared" si="126"/>
        <v>0</v>
      </c>
    </row>
    <row r="1160" spans="3:10" x14ac:dyDescent="0.35">
      <c r="C1160" s="9">
        <f t="shared" si="125"/>
        <v>0.16812642522298049</v>
      </c>
      <c r="J1160" s="9">
        <f t="shared" si="126"/>
        <v>0</v>
      </c>
    </row>
    <row r="1161" spans="3:10" x14ac:dyDescent="0.35">
      <c r="C1161" s="9">
        <f t="shared" si="125"/>
        <v>0.16445216279146502</v>
      </c>
      <c r="J1161" s="9">
        <f t="shared" si="126"/>
        <v>0</v>
      </c>
    </row>
    <row r="1162" spans="3:10" x14ac:dyDescent="0.35">
      <c r="C1162" s="9">
        <f t="shared" si="125"/>
        <v>0.15934742839477495</v>
      </c>
      <c r="J1162" s="9">
        <f t="shared" si="126"/>
        <v>0</v>
      </c>
    </row>
    <row r="1163" spans="3:10" x14ac:dyDescent="0.35">
      <c r="C1163" s="9">
        <f t="shared" si="125"/>
        <v>0.15288031962120224</v>
      </c>
      <c r="J1163" s="9">
        <f t="shared" si="126"/>
        <v>0</v>
      </c>
    </row>
    <row r="1164" spans="3:10" x14ac:dyDescent="0.35">
      <c r="C1164" s="9">
        <f t="shared" si="125"/>
        <v>0.14514758227678323</v>
      </c>
      <c r="J1164" s="9">
        <f t="shared" si="126"/>
        <v>0</v>
      </c>
    </row>
    <row r="1165" spans="3:10" x14ac:dyDescent="0.35">
      <c r="C1165" s="9">
        <f t="shared" si="125"/>
        <v>0.1362779496880577</v>
      </c>
      <c r="J1165" s="9">
        <f t="shared" si="126"/>
        <v>0</v>
      </c>
    </row>
    <row r="1166" spans="3:10" x14ac:dyDescent="0.35">
      <c r="C1166" s="9">
        <f t="shared" si="125"/>
        <v>0.12643808244409277</v>
      </c>
      <c r="J1166" s="9">
        <f t="shared" si="126"/>
        <v>0</v>
      </c>
    </row>
    <row r="1167" spans="3:10" x14ac:dyDescent="0.35">
      <c r="C1167" s="9">
        <f t="shared" si="125"/>
        <v>0.11584292125421174</v>
      </c>
      <c r="J1167" s="9">
        <f t="shared" si="126"/>
        <v>0</v>
      </c>
    </row>
    <row r="1168" spans="3:10" x14ac:dyDescent="0.35">
      <c r="C1168" s="9">
        <f t="shared" si="125"/>
        <v>0.10477355091506978</v>
      </c>
      <c r="J1168" s="9">
        <f t="shared" si="126"/>
        <v>0</v>
      </c>
    </row>
    <row r="1169" spans="3:10" x14ac:dyDescent="0.35">
      <c r="C1169" s="9">
        <f t="shared" si="125"/>
        <v>9.3607477910188266E-2</v>
      </c>
      <c r="J1169" s="9">
        <f t="shared" si="126"/>
        <v>0</v>
      </c>
    </row>
    <row r="1170" spans="3:10" x14ac:dyDescent="0.35">
      <c r="C1170" s="9">
        <f t="shared" si="125"/>
        <v>8.2867258224109744E-2</v>
      </c>
      <c r="J1170" s="9">
        <f t="shared" si="126"/>
        <v>0</v>
      </c>
    </row>
    <row r="1171" spans="3:10" x14ac:dyDescent="0.35">
      <c r="C1171" s="9">
        <f t="shared" ref="C1171:C1202" si="127">SQRT((C571-C570)^2+(D571-D570)^2)</f>
        <v>7.3286746013747933E-2</v>
      </c>
      <c r="J1171" s="9">
        <f t="shared" si="126"/>
        <v>0</v>
      </c>
    </row>
    <row r="1172" spans="3:10" x14ac:dyDescent="0.35">
      <c r="C1172" s="9">
        <f t="shared" si="127"/>
        <v>6.5857156997395291E-2</v>
      </c>
      <c r="J1172" s="9">
        <f t="shared" si="126"/>
        <v>0</v>
      </c>
    </row>
    <row r="1173" spans="3:10" x14ac:dyDescent="0.35">
      <c r="C1173" s="9">
        <f t="shared" si="127"/>
        <v>6.171834425735969E-2</v>
      </c>
      <c r="J1173" s="9">
        <f t="shared" si="126"/>
        <v>0</v>
      </c>
    </row>
    <row r="1174" spans="3:10" x14ac:dyDescent="0.35">
      <c r="C1174" s="9">
        <f t="shared" si="127"/>
        <v>6.1718344257368711E-2</v>
      </c>
      <c r="J1174" s="9">
        <f t="shared" si="126"/>
        <v>0</v>
      </c>
    </row>
    <row r="1175" spans="3:10" x14ac:dyDescent="0.35">
      <c r="C1175" s="9">
        <f t="shared" si="127"/>
        <v>6.5857156997392363E-2</v>
      </c>
      <c r="J1175" s="9">
        <f t="shared" si="126"/>
        <v>0</v>
      </c>
    </row>
    <row r="1176" spans="3:10" x14ac:dyDescent="0.35">
      <c r="C1176" s="9">
        <f t="shared" si="127"/>
        <v>7.3286746013747309E-2</v>
      </c>
      <c r="J1176" s="9">
        <f t="shared" si="126"/>
        <v>0</v>
      </c>
    </row>
    <row r="1177" spans="3:10" x14ac:dyDescent="0.35">
      <c r="C1177" s="9">
        <f t="shared" si="127"/>
        <v>8.2867258224107329E-2</v>
      </c>
      <c r="J1177" s="9">
        <f t="shared" si="126"/>
        <v>0</v>
      </c>
    </row>
    <row r="1178" spans="3:10" x14ac:dyDescent="0.35">
      <c r="C1178" s="9">
        <f t="shared" si="127"/>
        <v>9.3607477910182327E-2</v>
      </c>
      <c r="J1178" s="9">
        <f t="shared" si="126"/>
        <v>0</v>
      </c>
    </row>
    <row r="1179" spans="3:10" x14ac:dyDescent="0.35">
      <c r="C1179" s="9">
        <f t="shared" si="127"/>
        <v>0.10477355091507523</v>
      </c>
      <c r="J1179" s="9">
        <f t="shared" si="126"/>
        <v>0</v>
      </c>
    </row>
    <row r="1180" spans="3:10" x14ac:dyDescent="0.35">
      <c r="C1180" s="9">
        <f t="shared" si="127"/>
        <v>0.11584292125421128</v>
      </c>
      <c r="J1180" s="9">
        <f t="shared" si="126"/>
        <v>0</v>
      </c>
    </row>
    <row r="1181" spans="3:10" x14ac:dyDescent="0.35">
      <c r="C1181" s="9">
        <f t="shared" si="127"/>
        <v>0.12643808244408875</v>
      </c>
      <c r="J1181" s="9">
        <f t="shared" si="126"/>
        <v>0</v>
      </c>
    </row>
    <row r="1182" spans="3:10" x14ac:dyDescent="0.35">
      <c r="C1182" s="9">
        <f t="shared" si="127"/>
        <v>0.13627794968805707</v>
      </c>
      <c r="J1182" s="9">
        <f t="shared" si="126"/>
        <v>0</v>
      </c>
    </row>
    <row r="1183" spans="3:10" x14ac:dyDescent="0.35">
      <c r="C1183" s="9">
        <f t="shared" si="127"/>
        <v>0.14514758227677446</v>
      </c>
      <c r="J1183" s="9">
        <f t="shared" si="126"/>
        <v>0</v>
      </c>
    </row>
    <row r="1184" spans="3:10" x14ac:dyDescent="0.35">
      <c r="C1184" s="9">
        <f t="shared" si="127"/>
        <v>0.15288031962120829</v>
      </c>
      <c r="J1184" s="9">
        <f t="shared" si="126"/>
        <v>0</v>
      </c>
    </row>
    <row r="1185" spans="3:10" x14ac:dyDescent="0.35">
      <c r="C1185" s="9">
        <f t="shared" si="127"/>
        <v>0.15934742839476609</v>
      </c>
      <c r="J1185" s="9">
        <f t="shared" si="126"/>
        <v>0</v>
      </c>
    </row>
    <row r="1186" spans="3:10" x14ac:dyDescent="0.35">
      <c r="C1186" s="9">
        <f t="shared" si="127"/>
        <v>0.16445216279147548</v>
      </c>
      <c r="J1186" s="9">
        <f t="shared" si="126"/>
        <v>0</v>
      </c>
    </row>
    <row r="1187" spans="3:10" x14ac:dyDescent="0.35">
      <c r="C1187" s="9">
        <f t="shared" si="127"/>
        <v>0.16812642522297958</v>
      </c>
      <c r="J1187" s="9">
        <f t="shared" si="126"/>
        <v>0</v>
      </c>
    </row>
    <row r="1188" spans="3:10" x14ac:dyDescent="0.35">
      <c r="C1188" s="9">
        <f t="shared" si="127"/>
        <v>0.17032899474258578</v>
      </c>
      <c r="J1188" s="9">
        <f t="shared" si="126"/>
        <v>0</v>
      </c>
    </row>
    <row r="1189" spans="3:10" x14ac:dyDescent="0.35">
      <c r="C1189" s="9">
        <f t="shared" si="127"/>
        <v>0.17104474816033091</v>
      </c>
      <c r="J1189" s="9">
        <f t="shared" si="126"/>
        <v>0</v>
      </c>
    </row>
    <row r="1190" spans="3:10" x14ac:dyDescent="0.35">
      <c r="C1190" s="9">
        <f t="shared" si="127"/>
        <v>0.17028457385807963</v>
      </c>
      <c r="J1190" s="9">
        <f t="shared" si="126"/>
        <v>0</v>
      </c>
    </row>
    <row r="1191" spans="3:10" x14ac:dyDescent="0.35">
      <c r="C1191" s="9">
        <f t="shared" si="127"/>
        <v>0.16808585640592005</v>
      </c>
      <c r="J1191" s="9">
        <f t="shared" si="126"/>
        <v>0</v>
      </c>
    </row>
    <row r="1192" spans="3:10" x14ac:dyDescent="0.35">
      <c r="C1192" s="9">
        <f t="shared" si="127"/>
        <v>0.16451354173502716</v>
      </c>
      <c r="J1192" s="9">
        <f t="shared" si="126"/>
        <v>0</v>
      </c>
    </row>
    <row r="1193" spans="3:10" x14ac:dyDescent="0.35">
      <c r="C1193" s="9">
        <f t="shared" si="127"/>
        <v>0.15966190825003654</v>
      </c>
      <c r="J1193" s="9">
        <f t="shared" si="126"/>
        <v>0</v>
      </c>
    </row>
    <row r="1194" spans="3:10" x14ac:dyDescent="0.35">
      <c r="C1194" s="9">
        <f t="shared" si="127"/>
        <v>0.15365728669556644</v>
      </c>
      <c r="J1194" s="9">
        <f t="shared" si="126"/>
        <v>0</v>
      </c>
    </row>
    <row r="1195" spans="3:10" x14ac:dyDescent="0.35">
      <c r="C1195" s="9">
        <f t="shared" si="127"/>
        <v>0.14666209522767096</v>
      </c>
      <c r="J1195" s="9">
        <f t="shared" si="126"/>
        <v>0</v>
      </c>
    </row>
    <row r="1196" spans="3:10" x14ac:dyDescent="0.35">
      <c r="C1196" s="9">
        <f t="shared" si="127"/>
        <v>0.1388806626336509</v>
      </c>
      <c r="J1196" s="9">
        <f t="shared" si="126"/>
        <v>0</v>
      </c>
    </row>
    <row r="1197" spans="3:10" x14ac:dyDescent="0.35">
      <c r="C1197" s="9">
        <f t="shared" si="127"/>
        <v>0.1305673088447018</v>
      </c>
      <c r="J1197" s="9">
        <f t="shared" si="126"/>
        <v>0</v>
      </c>
    </row>
    <row r="1198" spans="3:10" x14ac:dyDescent="0.35">
      <c r="C1198" s="9">
        <f t="shared" si="127"/>
        <v>0.12203677693474417</v>
      </c>
      <c r="J1198" s="9">
        <f t="shared" si="126"/>
        <v>0</v>
      </c>
    </row>
    <row r="1199" spans="3:10" x14ac:dyDescent="0.35">
      <c r="C1199" s="9">
        <f t="shared" si="127"/>
        <v>0.11367575509834937</v>
      </c>
      <c r="J1199" s="9">
        <f t="shared" si="126"/>
        <v>0</v>
      </c>
    </row>
    <row r="1200" spans="3:10" x14ac:dyDescent="0.35">
      <c r="C1200" s="9">
        <f t="shared" si="127"/>
        <v>0.10595075958004027</v>
      </c>
      <c r="J1200" s="9">
        <f t="shared" si="126"/>
        <v>0</v>
      </c>
    </row>
    <row r="1201" spans="3:10" x14ac:dyDescent="0.35">
      <c r="C1201" s="9">
        <f t="shared" si="127"/>
        <v>9.9400896271735928E-2</v>
      </c>
      <c r="D1201" s="9" t="s">
        <v>39</v>
      </c>
      <c r="J1201" s="9">
        <f t="shared" si="126"/>
        <v>0</v>
      </c>
    </row>
    <row r="1202" spans="3:10" x14ac:dyDescent="0.35">
      <c r="C1202" s="9">
        <f t="shared" si="127"/>
        <v>9.4595762121481505E-2</v>
      </c>
      <c r="D1202" s="9">
        <f>SUM(C604:C1202)/500</f>
        <v>0.15389634699964805</v>
      </c>
      <c r="J1202" s="9">
        <f t="shared" si="126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51FE-59CA-4738-94D0-18CD1B3C3FE6}">
  <dimension ref="M2:O27"/>
  <sheetViews>
    <sheetView workbookViewId="0">
      <selection activeCell="N6" sqref="N6"/>
    </sheetView>
  </sheetViews>
  <sheetFormatPr baseColWidth="10" defaultRowHeight="14.5" x14ac:dyDescent="0.35"/>
  <cols>
    <col min="13" max="13" width="13.1796875" bestFit="1" customWidth="1"/>
    <col min="14" max="14" width="12.453125" bestFit="1" customWidth="1"/>
    <col min="15" max="15" width="5.81640625" bestFit="1" customWidth="1"/>
  </cols>
  <sheetData>
    <row r="2" spans="13:15" x14ac:dyDescent="0.35">
      <c r="O2" t="s">
        <v>13</v>
      </c>
    </row>
    <row r="3" spans="13:15" x14ac:dyDescent="0.35">
      <c r="M3" t="s">
        <v>8</v>
      </c>
      <c r="N3">
        <v>1.46</v>
      </c>
      <c r="O3" s="1">
        <f>N3*1.33</f>
        <v>1.9418</v>
      </c>
    </row>
    <row r="4" spans="13:15" x14ac:dyDescent="0.35">
      <c r="M4" t="s">
        <v>9</v>
      </c>
      <c r="N4">
        <v>10</v>
      </c>
      <c r="O4" s="1" t="s">
        <v>14</v>
      </c>
    </row>
    <row r="5" spans="13:15" x14ac:dyDescent="0.35">
      <c r="M5" t="s">
        <v>18</v>
      </c>
      <c r="N5">
        <v>0</v>
      </c>
      <c r="O5" s="2" t="s">
        <v>15</v>
      </c>
    </row>
    <row r="6" spans="13:15" x14ac:dyDescent="0.35">
      <c r="M6" t="s">
        <v>10</v>
      </c>
      <c r="N6">
        <v>5</v>
      </c>
      <c r="O6" s="1" t="s">
        <v>16</v>
      </c>
    </row>
    <row r="7" spans="13:15" x14ac:dyDescent="0.35">
      <c r="M7" t="s">
        <v>11</v>
      </c>
      <c r="N7">
        <v>13</v>
      </c>
      <c r="O7" s="1" t="s">
        <v>16</v>
      </c>
    </row>
    <row r="8" spans="13:15" x14ac:dyDescent="0.35">
      <c r="M8" t="s">
        <v>12</v>
      </c>
      <c r="N8">
        <v>24.5</v>
      </c>
      <c r="O8" s="1" t="s">
        <v>16</v>
      </c>
    </row>
    <row r="9" spans="13:15" x14ac:dyDescent="0.35">
      <c r="M9" t="s">
        <v>17</v>
      </c>
      <c r="N9">
        <v>20</v>
      </c>
    </row>
    <row r="11" spans="13:15" x14ac:dyDescent="0.35">
      <c r="M11" t="s">
        <v>28</v>
      </c>
      <c r="N11" s="3">
        <f>MAX('Datos excel'!D3:D602)-MIN('Datos excel'!D3:D602)</f>
        <v>16.711151991336504</v>
      </c>
    </row>
    <row r="14" spans="13:15" x14ac:dyDescent="0.35">
      <c r="M14" t="s">
        <v>29</v>
      </c>
    </row>
    <row r="15" spans="13:15" x14ac:dyDescent="0.35">
      <c r="M15" s="5" t="s">
        <v>32</v>
      </c>
      <c r="N15" s="6" cm="1">
        <f t="array" ref="N15:N23">TRANSPOSE('Datos excel'!I603:Q603)</f>
        <v>2.3168413262120016</v>
      </c>
    </row>
    <row r="16" spans="13:15" x14ac:dyDescent="0.35">
      <c r="M16" s="5" t="s">
        <v>33</v>
      </c>
      <c r="N16" s="6">
        <v>132.74522979344007</v>
      </c>
    </row>
    <row r="17" spans="13:15" x14ac:dyDescent="0.35">
      <c r="M17" s="5" t="s">
        <v>34</v>
      </c>
      <c r="N17" s="6">
        <v>0.93652866256792233</v>
      </c>
    </row>
    <row r="18" spans="13:15" x14ac:dyDescent="0.35">
      <c r="M18" s="5" t="s">
        <v>35</v>
      </c>
      <c r="N18" s="6">
        <v>9.4254109330741738</v>
      </c>
    </row>
    <row r="19" spans="13:15" x14ac:dyDescent="0.35">
      <c r="M19" s="7" t="s">
        <v>32</v>
      </c>
      <c r="N19" s="8">
        <v>81.326446474206961</v>
      </c>
    </row>
    <row r="20" spans="13:15" x14ac:dyDescent="0.35">
      <c r="M20" s="7" t="s">
        <v>33</v>
      </c>
      <c r="N20" s="8">
        <v>-0.85516356781874592</v>
      </c>
    </row>
    <row r="21" spans="13:15" x14ac:dyDescent="0.35">
      <c r="M21" s="7" t="s">
        <v>34</v>
      </c>
      <c r="N21" s="8">
        <v>1.571247947856611</v>
      </c>
    </row>
    <row r="22" spans="13:15" x14ac:dyDescent="0.35">
      <c r="M22" s="7" t="s">
        <v>35</v>
      </c>
      <c r="N22" s="8">
        <v>12.853565521978648</v>
      </c>
    </row>
    <row r="23" spans="13:15" x14ac:dyDescent="0.35">
      <c r="N23">
        <v>166.41053849996317</v>
      </c>
    </row>
    <row r="24" spans="13:15" x14ac:dyDescent="0.35">
      <c r="M24" s="4" t="s">
        <v>30</v>
      </c>
    </row>
    <row r="25" spans="13:15" x14ac:dyDescent="0.35">
      <c r="M25" s="14" t="s">
        <v>31</v>
      </c>
      <c r="N25" s="14"/>
      <c r="O25" s="14"/>
    </row>
    <row r="26" spans="13:15" x14ac:dyDescent="0.35">
      <c r="M26" s="14"/>
      <c r="N26" s="14"/>
      <c r="O26" s="14"/>
    </row>
    <row r="27" spans="13:15" x14ac:dyDescent="0.35">
      <c r="M27" s="14"/>
      <c r="N27" s="14"/>
      <c r="O27" s="14"/>
    </row>
  </sheetData>
  <mergeCells count="1">
    <mergeCell ref="M25:O2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7151-9C22-4A46-BFB8-BA3CF47AF999}">
  <dimension ref="A1:I603"/>
  <sheetViews>
    <sheetView workbookViewId="0">
      <pane ySplit="2" topLeftCell="A3" activePane="bottomLeft" state="frozen"/>
      <selection pane="bottomLeft" activeCell="J602" sqref="J602"/>
    </sheetView>
  </sheetViews>
  <sheetFormatPr baseColWidth="10" defaultRowHeight="14.5" x14ac:dyDescent="0.35"/>
  <cols>
    <col min="1" max="1" width="11.81640625" bestFit="1" customWidth="1"/>
    <col min="2" max="8" width="12.453125" bestFit="1" customWidth="1"/>
  </cols>
  <sheetData>
    <row r="1" spans="1:9" x14ac:dyDescent="0.35">
      <c r="A1" s="15" t="s">
        <v>1</v>
      </c>
      <c r="B1" s="15"/>
      <c r="C1" s="15"/>
      <c r="D1" s="15"/>
      <c r="E1" s="15" t="s">
        <v>2</v>
      </c>
      <c r="F1" s="15"/>
      <c r="G1" s="15"/>
      <c r="H1" s="15"/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 t="s">
        <v>3</v>
      </c>
      <c r="F2" t="s">
        <v>4</v>
      </c>
      <c r="G2" t="s">
        <v>5</v>
      </c>
      <c r="H2" t="s">
        <v>6</v>
      </c>
    </row>
    <row r="3" spans="1:9" x14ac:dyDescent="0.35">
      <c r="A3">
        <v>1.73311036868725</v>
      </c>
      <c r="B3">
        <f>(A4-A3)/'Datos excel'!$B$1</f>
        <v>-0.43101464823638602</v>
      </c>
      <c r="C3">
        <f>(B4-B3)/'Datos excel'!$B$1</f>
        <v>0.18888366680709501</v>
      </c>
      <c r="D3">
        <f>(C4-C3)/'Datos excel'!$B$1</f>
        <v>3.5045472445212456</v>
      </c>
      <c r="E3">
        <v>-1.5692338261591099</v>
      </c>
      <c r="F3">
        <f>(E4-E3)/'Datos excel'!$B$1</f>
        <v>0.74618844334776591</v>
      </c>
      <c r="G3">
        <f>(F4-F3)/'Datos excel'!$B$1</f>
        <v>0.80191864594400741</v>
      </c>
      <c r="H3">
        <f>(G4-G3)/'Datos excel'!$B$1</f>
        <v>-3.631827615111781</v>
      </c>
      <c r="I3">
        <v>0</v>
      </c>
    </row>
    <row r="4" spans="1:9" x14ac:dyDescent="0.35">
      <c r="A4">
        <v>1.7285967938456199</v>
      </c>
      <c r="B4">
        <f>(A5-A4)/'Datos excel'!$B$1</f>
        <v>-0.42903666310297178</v>
      </c>
      <c r="C4">
        <f>(B5-B4)/'Datos excel'!$B$1</f>
        <v>0.22558319973224933</v>
      </c>
      <c r="D4">
        <f>(C5-C4)/'Datos excel'!$B$1</f>
        <v>3.4893104760552056</v>
      </c>
      <c r="E4">
        <v>-1.5614197590530601</v>
      </c>
      <c r="F4">
        <f>(E5-E4)/'Datos excel'!$B$1</f>
        <v>0.75458611577068047</v>
      </c>
      <c r="G4">
        <f>(F5-F4)/'Datos excel'!$B$1</f>
        <v>0.76388623609487505</v>
      </c>
      <c r="H4">
        <f>(G5-G4)/'Datos excel'!$B$1</f>
        <v>-3.8291624935900161</v>
      </c>
      <c r="I4">
        <v>1</v>
      </c>
    </row>
    <row r="5" spans="1:9" x14ac:dyDescent="0.35">
      <c r="A5">
        <v>1.72410393241587</v>
      </c>
      <c r="B5">
        <f>(A6-A5)/'Datos excel'!$B$1</f>
        <v>-0.42667436135946474</v>
      </c>
      <c r="C5">
        <f>(B6-B5)/'Datos excel'!$B$1</f>
        <v>0.26212317359114579</v>
      </c>
      <c r="D5">
        <f>(C6-C5)/'Datos excel'!$B$1</f>
        <v>3.4715550734924441</v>
      </c>
      <c r="E5">
        <v>-1.55351775172704</v>
      </c>
      <c r="F5">
        <f>(E6-E5)/'Datos excel'!$B$1</f>
        <v>0.76258551372899386</v>
      </c>
      <c r="G5">
        <f>(F6-F5)/'Datos excel'!$B$1</f>
        <v>0.72378734023066182</v>
      </c>
      <c r="H5">
        <f>(G6-G5)/'Datos excel'!$B$1</f>
        <v>-4.0225794029424362</v>
      </c>
      <c r="I5">
        <v>2</v>
      </c>
    </row>
    <row r="6" spans="1:9" x14ac:dyDescent="0.35">
      <c r="A6">
        <v>1.71963580895213</v>
      </c>
      <c r="B6">
        <f>(A7-A6)/'Datos excel'!$B$1</f>
        <v>-0.42392941390449945</v>
      </c>
      <c r="C6">
        <f>(B7-B6)/'Datos excel'!$B$1</f>
        <v>0.29847721330919991</v>
      </c>
      <c r="D6">
        <f>(C7-C6)/'Datos excel'!$B$1</f>
        <v>3.451541578205886</v>
      </c>
      <c r="E6">
        <v>-1.54553197490149</v>
      </c>
      <c r="F6">
        <f>(E7-E6)/'Datos excel'!$B$1</f>
        <v>0.77016499703176033</v>
      </c>
      <c r="G6">
        <f>(F7-F6)/'Datos excel'!$B$1</f>
        <v>0.68166298722810992</v>
      </c>
      <c r="H6">
        <f>(G7-G6)/'Datos excel'!$B$1</f>
        <v>-4.211888380069106</v>
      </c>
      <c r="I6">
        <v>3</v>
      </c>
    </row>
    <row r="7" spans="1:9" x14ac:dyDescent="0.35">
      <c r="A7">
        <v>1.71519643051092</v>
      </c>
      <c r="B7">
        <f>(A8-A7)/'Datos excel'!$B$1</f>
        <v>-0.42080376783584567</v>
      </c>
      <c r="C7">
        <f>(B8-B7)/'Datos excel'!$B$1</f>
        <v>0.33462167219470434</v>
      </c>
      <c r="D7">
        <f>(C8-C7)/'Datos excel'!$B$1</f>
        <v>3.4295188452202967</v>
      </c>
      <c r="E7">
        <v>-1.5374668259124</v>
      </c>
      <c r="F7">
        <f>(E8-E7)/'Datos excel'!$B$1</f>
        <v>0.77730335514142668</v>
      </c>
      <c r="G7">
        <f>(F8-F7)/'Datos excel'!$B$1</f>
        <v>0.6375561952528922</v>
      </c>
      <c r="H7">
        <f>(G8-G7)/'Datos excel'!$B$1</f>
        <v>-4.3969078824579668</v>
      </c>
      <c r="I7">
        <v>4</v>
      </c>
    </row>
    <row r="8" spans="1:9" x14ac:dyDescent="0.35">
      <c r="A8">
        <v>1.7107897837588</v>
      </c>
      <c r="B8">
        <f>(A9-A8)/'Datos excel'!$B$1</f>
        <v>-0.41729961787884962</v>
      </c>
      <c r="C8">
        <f>(B9-B8)/'Datos excel'!$B$1</f>
        <v>0.37053550955967712</v>
      </c>
      <c r="D8">
        <f>(C9-C8)/'Datos excel'!$B$1</f>
        <v>3.4057217175467791</v>
      </c>
      <c r="E8">
        <v>-1.52932692421199</v>
      </c>
      <c r="F8">
        <f>(E9-E8)/'Datos excel'!$B$1</f>
        <v>0.78397982800561716</v>
      </c>
      <c r="G8">
        <f>(F9-F8)/'Datos excel'!$B$1</f>
        <v>0.59151188357942219</v>
      </c>
      <c r="H8">
        <f>(G9-G8)/'Datos excel'!$B$1</f>
        <v>-4.5774635586488515</v>
      </c>
      <c r="I8">
        <v>5</v>
      </c>
    </row>
    <row r="9" spans="1:9" x14ac:dyDescent="0.35">
      <c r="A9">
        <v>1.7064198323792199</v>
      </c>
      <c r="B9">
        <f>(A10-A9)/'Datos excel'!$B$1</f>
        <v>-0.41341937909642684</v>
      </c>
      <c r="C9">
        <f>(B10-B9)/'Datos excel'!$B$1</f>
        <v>0.4062001439863977</v>
      </c>
      <c r="D9">
        <f>(C10-C9)/'Datos excel'!$B$1</f>
        <v>3.3803692430623782</v>
      </c>
      <c r="E9">
        <v>-1.5211171066512399</v>
      </c>
      <c r="F9">
        <f>(E10-E9)/'Datos excel'!$B$1</f>
        <v>0.79017412596549774</v>
      </c>
      <c r="G9">
        <f>(F10-F9)/'Datos excel'!$B$1</f>
        <v>0.54357679728633479</v>
      </c>
      <c r="H9">
        <f>(G10-G9)/'Datos excel'!$B$1</f>
        <v>-4.7533861735353158</v>
      </c>
      <c r="I9">
        <v>6</v>
      </c>
    </row>
    <row r="10" spans="1:9" x14ac:dyDescent="0.35">
      <c r="A10">
        <v>1.7020905147651499</v>
      </c>
      <c r="B10">
        <f>(A11-A10)/'Datos excel'!$B$1</f>
        <v>-0.40916566113564423</v>
      </c>
      <c r="C10">
        <f>(B11-B10)/'Datos excel'!$B$1</f>
        <v>0.44159928792114989</v>
      </c>
      <c r="D10">
        <f>(C11-C10)/'Datos excel'!$B$1</f>
        <v>3.3536628712844343</v>
      </c>
      <c r="E10">
        <v>-1.5128424225539401</v>
      </c>
      <c r="F10">
        <f>(E11-E10)/'Datos excel'!$B$1</f>
        <v>0.79586644887555313</v>
      </c>
      <c r="G10">
        <f>(F11-F10)/'Datos excel'!$B$1</f>
        <v>0.49379945367815531</v>
      </c>
      <c r="H10">
        <f>(G11-G10)/'Datos excel'!$B$1</f>
        <v>-4.9245094891966517</v>
      </c>
      <c r="I10">
        <v>7</v>
      </c>
    </row>
    <row r="11" spans="1:9" x14ac:dyDescent="0.35">
      <c r="A11">
        <v>1.6978057419814001</v>
      </c>
      <c r="B11">
        <f>(A12-A11)/'Datos excel'!$B$1</f>
        <v>-0.40454124420643234</v>
      </c>
      <c r="C11">
        <f>(B12-B11)/'Datos excel'!$B$1</f>
        <v>0.47671876338462998</v>
      </c>
      <c r="D11">
        <f>(C12-C11)/'Datos excel'!$B$1</f>
        <v>3.3257848585909358</v>
      </c>
      <c r="E11">
        <v>-1.50450812859052</v>
      </c>
      <c r="F11">
        <f>(E12-E11)/'Datos excel'!$B$1</f>
        <v>0.80103750466229295</v>
      </c>
      <c r="G11">
        <f>(F12-F11)/'Datos excel'!$B$1</f>
        <v>0.4422301108988439</v>
      </c>
      <c r="H11">
        <f>(G12-G11)/'Datos excel'!$B$1</f>
        <v>-5.0906685987696978</v>
      </c>
      <c r="I11">
        <v>8</v>
      </c>
    </row>
    <row r="12" spans="1:9" x14ac:dyDescent="0.35">
      <c r="A12">
        <v>1.6935693959784901</v>
      </c>
      <c r="B12">
        <f>(A13-A12)/'Datos excel'!$B$1</f>
        <v>-0.39954905699017379</v>
      </c>
      <c r="C12">
        <f>(B13-B12)/'Datos excel'!$B$1</f>
        <v>0.51154630098186149</v>
      </c>
      <c r="D12">
        <f>(C13-C12)/'Datos excel'!$B$1</f>
        <v>3.2968968832125509</v>
      </c>
      <c r="E12">
        <v>-1.4961196834575301</v>
      </c>
      <c r="F12">
        <f>(E13-E12)/'Datos excel'!$B$1</f>
        <v>0.80566852755427965</v>
      </c>
      <c r="G12">
        <f>(F13-F12)/'Datos excel'!$B$1</f>
        <v>0.38892075399299347</v>
      </c>
      <c r="H12">
        <f>(G13-G12)/'Datos excel'!$B$1</f>
        <v>-5.2516972738088139</v>
      </c>
      <c r="I12">
        <v>9</v>
      </c>
    </row>
    <row r="13" spans="1:9" x14ac:dyDescent="0.35">
      <c r="A13">
        <v>1.6893853280378599</v>
      </c>
      <c r="B13">
        <f>(A14-A13)/'Datos excel'!$B$1</f>
        <v>-0.39419215665305496</v>
      </c>
      <c r="C13">
        <f>(B14-B13)/'Datos excel'!$B$1</f>
        <v>0.54607132440834028</v>
      </c>
      <c r="D13">
        <f>(C14-C13)/'Datos excel'!$B$1</f>
        <v>3.2671386749328657</v>
      </c>
      <c r="E13">
        <v>-1.48768274236622</v>
      </c>
      <c r="F13">
        <f>(E14-E13)/'Datos excel'!$B$1</f>
        <v>0.80974129616618962</v>
      </c>
      <c r="G13">
        <f>(F14-F13)/'Datos excel'!$B$1</f>
        <v>0.33392510874540909</v>
      </c>
      <c r="H13">
        <f>(G14-G13)/'Datos excel'!$B$1</f>
        <v>-5.4074263391468183</v>
      </c>
      <c r="I13">
        <v>10</v>
      </c>
    </row>
    <row r="14" spans="1:9" x14ac:dyDescent="0.35">
      <c r="A14">
        <v>1.6852573574263801</v>
      </c>
      <c r="B14">
        <f>(A15-A14)/'Datos excel'!$B$1</f>
        <v>-0.38847371111606399</v>
      </c>
      <c r="C14">
        <f>(B15-B14)/'Datos excel'!$B$1</f>
        <v>0.58028472060643421</v>
      </c>
      <c r="D14">
        <f>(C15-C14)/'Datos excel'!$B$1</f>
        <v>3.23662719739509</v>
      </c>
      <c r="E14">
        <v>-1.4792031513417401</v>
      </c>
      <c r="F14">
        <f>(E15-E14)/'Datos excel'!$B$1</f>
        <v>0.81323815172780212</v>
      </c>
      <c r="G14">
        <f>(F15-F14)/'Datos excel'!$B$1</f>
        <v>0.27729867253910379</v>
      </c>
      <c r="H14">
        <f>(G15-G14)/'Datos excel'!$B$1</f>
        <v>-5.5576811741734291</v>
      </c>
      <c r="I14">
        <v>11</v>
      </c>
    </row>
    <row r="15" spans="1:9" x14ac:dyDescent="0.35">
      <c r="A15">
        <v>1.6811892702365301</v>
      </c>
      <c r="B15">
        <f>(A16-A15)/'Datos excel'!$B$1</f>
        <v>-0.38239698373190539</v>
      </c>
      <c r="C15">
        <f>(B16-B15)/'Datos excel'!$B$1</f>
        <v>0.61417860135891866</v>
      </c>
      <c r="D15">
        <f>(C16-C15)/'Datos excel'!$B$1</f>
        <v>3.2054552493668917</v>
      </c>
      <c r="E15">
        <v>-1.4706869413314501</v>
      </c>
      <c r="F15">
        <f>(E16-E15)/'Datos excel'!$B$1</f>
        <v>0.81614201663613228</v>
      </c>
      <c r="G15">
        <f>(F16-F15)/'Datos excel'!$B$1</f>
        <v>0.21909877137984532</v>
      </c>
      <c r="H15">
        <f>(G16-G15)/'Datos excel'!$B$1</f>
        <v>-5.7022796346595008</v>
      </c>
      <c r="I15">
        <v>12</v>
      </c>
    </row>
    <row r="16" spans="1:9" x14ac:dyDescent="0.35">
      <c r="A16">
        <v>1.6771848183870399</v>
      </c>
      <c r="B16">
        <f>(A17-A16)/'Datos excel'!$B$1</f>
        <v>-0.37596532045850128</v>
      </c>
      <c r="C16">
        <f>(B17-B16)/'Datos excel'!$B$1</f>
        <v>0.64774605023499154</v>
      </c>
      <c r="D16">
        <f>(C17-C16)/'Datos excel'!$B$1</f>
        <v>3.1736912079771575</v>
      </c>
      <c r="E16">
        <v>-1.46214032211895</v>
      </c>
      <c r="F16">
        <f>(E17-E16)/'Datos excel'!$B$1</f>
        <v>0.81843641360472386</v>
      </c>
      <c r="G16">
        <f>(F17-F16)/'Datos excel'!$B$1</f>
        <v>0.15938463868330874</v>
      </c>
      <c r="H16">
        <f>(G17-G16)/'Datos excel'!$B$1</f>
        <v>-5.8410299306895173</v>
      </c>
      <c r="I16">
        <v>13</v>
      </c>
    </row>
    <row r="17" spans="1:9" x14ac:dyDescent="0.35">
      <c r="A17">
        <v>1.6732477187578501</v>
      </c>
      <c r="B17">
        <f>(A18-A17)/'Datos excel'!$B$1</f>
        <v>-0.36918213968246777</v>
      </c>
      <c r="C17">
        <f>(B18-B17)/'Datos excel'!$B$1</f>
        <v>0.68098086684747006</v>
      </c>
      <c r="D17">
        <f>(C18-C17)/'Datos excel'!$B$1</f>
        <v>3.1413780451100903</v>
      </c>
      <c r="E17">
        <v>-1.45356967603758</v>
      </c>
      <c r="F17">
        <f>(E18-E17)/'Datos excel'!$B$1</f>
        <v>0.82010548563799901</v>
      </c>
      <c r="G17">
        <f>(F18-F17)/'Datos excel'!$B$1</f>
        <v>9.8217516284467787E-2</v>
      </c>
      <c r="H17">
        <f>(G18-G17)/'Datos excel'!$B$1</f>
        <v>-5.9737286606366453</v>
      </c>
      <c r="I17">
        <v>14</v>
      </c>
    </row>
    <row r="18" spans="1:9" x14ac:dyDescent="0.35">
      <c r="A18">
        <v>1.6693816524316401</v>
      </c>
      <c r="B18">
        <f>(A19-A18)/'Datos excel'!$B$1</f>
        <v>-0.3620509247207237</v>
      </c>
      <c r="C18">
        <f>(B19-B18)/'Datos excel'!$B$1</f>
        <v>0.71387730080969047</v>
      </c>
      <c r="D18">
        <f>(C19-C18)/'Datos excel'!$B$1</f>
        <v>3.1085329849820997</v>
      </c>
      <c r="E18">
        <v>-1.4449815514747499</v>
      </c>
      <c r="F18">
        <f>(E19-E18)/'Datos excel'!$B$1</f>
        <v>0.82113401706337608</v>
      </c>
      <c r="G18">
        <f>(F19-F18)/'Datos excel'!$B$1</f>
        <v>3.5660776035151533E-2</v>
      </c>
      <c r="H18">
        <f>(G19-G18)/'Datos excel'!$B$1</f>
        <v>-6.1001585810112191</v>
      </c>
      <c r="I18">
        <v>15</v>
      </c>
    </row>
    <row r="19" spans="1:9" x14ac:dyDescent="0.35">
      <c r="A19">
        <v>1.66559026401388</v>
      </c>
      <c r="B19">
        <f>(A20-A19)/'Datos excel'!$B$1</f>
        <v>-0.35457521910809625</v>
      </c>
      <c r="C19">
        <f>(B20-B19)/'Datos excel'!$B$1</f>
        <v>0.74642978210656152</v>
      </c>
      <c r="D19">
        <f>(C20-C19)/'Datos excel'!$B$1</f>
        <v>3.0751473473273108</v>
      </c>
      <c r="E19">
        <v>-1.43638265615602</v>
      </c>
      <c r="F19">
        <f>(E20-E19)/'Datos excel'!$B$1</f>
        <v>0.82150745583675389</v>
      </c>
      <c r="G19">
        <f>(F20-F19)/'Datos excel'!$B$1</f>
        <v>-2.8219935244307073E-2</v>
      </c>
      <c r="H19">
        <f>(G20-G19)/'Datos excel'!$B$1</f>
        <v>-6.2200870074072183</v>
      </c>
      <c r="I19">
        <v>16</v>
      </c>
    </row>
    <row r="20" spans="1:9" x14ac:dyDescent="0.35">
      <c r="A20">
        <v>1.66187716100223</v>
      </c>
      <c r="B20">
        <f>(A21-A20)/'Datos excel'!$B$1</f>
        <v>-0.34675862470847424</v>
      </c>
      <c r="C20">
        <f>(B21-B20)/'Datos excel'!$B$1</f>
        <v>0.77863264982346025</v>
      </c>
      <c r="D20">
        <f>(C21-C20)/'Datos excel'!$B$1</f>
        <v>3.0411861409692285</v>
      </c>
      <c r="E20">
        <v>-1.4277798501956001</v>
      </c>
      <c r="F20">
        <f>(E21-E20)/'Datos excel'!$B$1</f>
        <v>0.82121193736592624</v>
      </c>
      <c r="G20">
        <f>(F21-F20)/'Datos excel'!$B$1</f>
        <v>-9.3356534068173194E-2</v>
      </c>
      <c r="H20">
        <f>(G21-G20)/'Datos excel'!$B$1</f>
        <v>-6.3332639260323713</v>
      </c>
      <c r="I20">
        <v>17</v>
      </c>
    </row>
    <row r="21" spans="1:9" x14ac:dyDescent="0.35">
      <c r="A21">
        <v>1.6582459131757199</v>
      </c>
      <c r="B21">
        <f>(A22-A21)/'Datos excel'!$B$1</f>
        <v>-0.33860480266670578</v>
      </c>
      <c r="C21">
        <f>(B22-B21)/'Datos excel'!$B$1</f>
        <v>0.81047987661902032</v>
      </c>
      <c r="D21">
        <f>(C22-C21)/'Datos excel'!$B$1</f>
        <v>3.0065882834669808</v>
      </c>
      <c r="E21">
        <v>-1.4191801388973699</v>
      </c>
      <c r="F21">
        <f>(E22-E21)/'Datos excel'!$B$1</f>
        <v>0.82023431002728231</v>
      </c>
      <c r="G21">
        <f>(F22-F21)/'Datos excel'!$B$1</f>
        <v>-0.15967831881240169</v>
      </c>
      <c r="H21">
        <f>(G22-G21)/'Datos excel'!$B$1</f>
        <v>-6.4394204458811588</v>
      </c>
      <c r="I21">
        <v>18</v>
      </c>
    </row>
    <row r="22" spans="1:9" x14ac:dyDescent="0.35">
      <c r="A22">
        <v>1.6547000519739601</v>
      </c>
      <c r="B22">
        <f>(A23-A22)/'Datos excel'!$B$1</f>
        <v>-0.3301174772458102</v>
      </c>
      <c r="C22">
        <f>(B23-B22)/'Datos excel'!$B$1</f>
        <v>0.84196479549805037</v>
      </c>
      <c r="D22">
        <f>(C23-C22)/'Datos excel'!$B$1</f>
        <v>2.9712668230935573</v>
      </c>
      <c r="E22">
        <v>-1.4105906652886899</v>
      </c>
      <c r="F22">
        <f>(E23-E22)/'Datos excel'!$B$1</f>
        <v>0.81856216258288694</v>
      </c>
      <c r="G22">
        <f>(F23-F22)/'Datos excel'!$B$1</f>
        <v>-0.22711177203292221</v>
      </c>
      <c r="H22">
        <f>(G23-G22)/'Datos excel'!$B$1</f>
        <v>-6.5382675949199962</v>
      </c>
      <c r="I22">
        <v>19</v>
      </c>
    </row>
    <row r="23" spans="1:9" x14ac:dyDescent="0.35">
      <c r="A23">
        <v>1.65124306983617</v>
      </c>
      <c r="B23">
        <f>(A24-A23)/'Datos excel'!$B$1</f>
        <v>-0.32130044252541717</v>
      </c>
      <c r="C23">
        <f>(B24-B23)/'Datos excel'!$B$1</f>
        <v>0.87307982890900304</v>
      </c>
      <c r="D23">
        <f>(C24-C23)/'Datos excel'!$B$1</f>
        <v>2.9351089854254839</v>
      </c>
      <c r="E23">
        <v>-1.4020187023671</v>
      </c>
      <c r="F23">
        <f>(E24-E23)/'Datos excel'!$B$1</f>
        <v>0.81618385366767898</v>
      </c>
      <c r="G23">
        <f>(F24-F23)/'Datos excel'!$B$1</f>
        <v>-0.29558035017760509</v>
      </c>
      <c r="H23">
        <f>(G24-G23)/'Datos excel'!$B$1</f>
        <v>-6.6294950404657849</v>
      </c>
      <c r="I23">
        <v>20</v>
      </c>
    </row>
    <row r="24" spans="1:9" x14ac:dyDescent="0.35">
      <c r="A24">
        <v>1.64787841947006</v>
      </c>
      <c r="B24">
        <f>(A25-A24)/'Datos excel'!$B$1</f>
        <v>-0.31215757193709065</v>
      </c>
      <c r="C24">
        <f>(B25-B24)/'Datos excel'!$B$1</f>
        <v>0.90381621832933001</v>
      </c>
      <c r="D24">
        <f>(C25-C24)/'Datos excel'!$B$1</f>
        <v>2.8979771675778681</v>
      </c>
      <c r="E24">
        <v>-1.3934716450382301</v>
      </c>
      <c r="F24">
        <f>(E25-E24)/'Datos excel'!$B$1</f>
        <v>0.81308854347880077</v>
      </c>
      <c r="G24">
        <f>(F25-F24)/'Datos excel'!$B$1</f>
        <v>-0.36500425989806268</v>
      </c>
      <c r="H24">
        <f>(G25-G24)/'Datos excel'!$B$1</f>
        <v>-6.7127703312450517</v>
      </c>
      <c r="I24">
        <v>21</v>
      </c>
    </row>
    <row r="25" spans="1:9" x14ac:dyDescent="0.35">
      <c r="A25">
        <v>1.64460951302086</v>
      </c>
      <c r="B25">
        <f>(A26-A25)/'Datos excel'!$B$1</f>
        <v>-0.30269283063142821</v>
      </c>
      <c r="C25">
        <f>(B26-B25)/'Datos excel'!$B$1</f>
        <v>0.93416376426244196</v>
      </c>
      <c r="D25">
        <f>(C26-C25)/'Datos excel'!$B$1</f>
        <v>2.8597091756449524</v>
      </c>
      <c r="E25">
        <v>-1.38495700172186</v>
      </c>
      <c r="F25">
        <f>(E26-E25)/'Datos excel'!$B$1</f>
        <v>0.809266227807385</v>
      </c>
      <c r="G25">
        <f>(F26-F25)/'Datos excel'!$B$1</f>
        <v>-0.4353002264243126</v>
      </c>
      <c r="H25">
        <f>(G26-G25)/'Datos excel'!$B$1</f>
        <v>-6.7877385675048485</v>
      </c>
      <c r="I25">
        <v>22</v>
      </c>
    </row>
    <row r="26" spans="1:9" x14ac:dyDescent="0.35">
      <c r="A26">
        <v>1.64143972111084</v>
      </c>
      <c r="B26">
        <f>(A27-A26)/'Datos excel'!$B$1</f>
        <v>-0.29291029056790596</v>
      </c>
      <c r="C26">
        <f>(B27-B26)/'Datos excel'!$B$1</f>
        <v>0.96411056872114032</v>
      </c>
      <c r="D26">
        <f>(C27-C26)/'Datos excel'!$B$1</f>
        <v>2.8201194447595372</v>
      </c>
      <c r="E26">
        <v>-1.3764823856016</v>
      </c>
      <c r="F26">
        <f>(E27-E26)/'Datos excel'!$B$1</f>
        <v>0.80470777449591635</v>
      </c>
      <c r="G26">
        <f>(F27-F26)/'Datos excel'!$B$1</f>
        <v>-0.50638125848485038</v>
      </c>
      <c r="H26">
        <f>(G27-G26)/'Datos excel'!$B$1</f>
        <v>-6.8540219319718698</v>
      </c>
      <c r="I26">
        <v>23</v>
      </c>
    </row>
    <row r="27" spans="1:9" x14ac:dyDescent="0.35">
      <c r="A27">
        <v>1.6383723717208101</v>
      </c>
      <c r="B27">
        <f>(A28-A27)/'Datos excel'!$B$1</f>
        <v>-0.28281414830143059</v>
      </c>
      <c r="C27">
        <f>(B28-B27)/'Datos excel'!$B$1</f>
        <v>0.99364279048748128</v>
      </c>
      <c r="D27">
        <f>(C28-C27)/'Datos excel'!$B$1</f>
        <v>2.7789999766768712</v>
      </c>
      <c r="E27">
        <v>-1.3680555054927901</v>
      </c>
      <c r="F27">
        <f>(E28-E27)/'Datos excel'!$B$1</f>
        <v>0.79940496235734448</v>
      </c>
      <c r="G27">
        <f>(F28-F27)/'Datos excel'!$B$1</f>
        <v>-0.57815640831493753</v>
      </c>
      <c r="H27">
        <f>(G28-G27)/'Datos excel'!$B$1</f>
        <v>-6.9112201275706182</v>
      </c>
      <c r="I27">
        <v>24</v>
      </c>
    </row>
    <row r="28" spans="1:9" x14ac:dyDescent="0.35">
      <c r="A28">
        <v>1.63541074888536</v>
      </c>
      <c r="B28">
        <f>(A29-A28)/'Datos excel'!$B$1</f>
        <v>-0.27240874533180415</v>
      </c>
      <c r="C28">
        <f>(B29-B28)/'Datos excel'!$B$1</f>
        <v>1.0227444101909955</v>
      </c>
      <c r="D28">
        <f>(C29-C28)/'Datos excel'!$B$1</f>
        <v>2.7361217361807841</v>
      </c>
      <c r="E28">
        <v>-1.3596841563028399</v>
      </c>
      <c r="F28">
        <f>(E29-E28)/'Datos excel'!$B$1</f>
        <v>0.79335052260738426</v>
      </c>
      <c r="G28">
        <f>(F29-F28)/'Datos excel'!$B$1</f>
        <v>-0.65053053624866342</v>
      </c>
      <c r="H28">
        <f>(G29-G28)/'Datos excel'!$B$1</f>
        <v>-6.9589111798744705</v>
      </c>
      <c r="I28">
        <v>25</v>
      </c>
    </row>
    <row r="29" spans="1:9" x14ac:dyDescent="0.35">
      <c r="A29">
        <v>1.6325580911749999</v>
      </c>
      <c r="B29">
        <f>(A30-A29)/'Datos excel'!$B$1</f>
        <v>-0.26169859091328396</v>
      </c>
      <c r="C29">
        <f>(B30-B29)/'Datos excel'!$B$1</f>
        <v>1.0513970100100385</v>
      </c>
      <c r="D29">
        <f>(C30-C29)/'Datos excel'!$B$1</f>
        <v>2.6912360173181331</v>
      </c>
      <c r="E29">
        <v>-1.35137620905769</v>
      </c>
      <c r="F29">
        <f>(E30-E29)/'Datos excel'!$B$1</f>
        <v>0.78653818276200216</v>
      </c>
      <c r="G29">
        <f>(F30-F29)/'Datos excel'!$B$1</f>
        <v>-0.72340408371425513</v>
      </c>
      <c r="H29">
        <f>(G30-G29)/'Datos excel'!$B$1</f>
        <v>-6.9966521078310508</v>
      </c>
      <c r="I29">
        <v>26</v>
      </c>
    </row>
    <row r="30" spans="1:9" x14ac:dyDescent="0.35">
      <c r="A30">
        <v>1.62981758993944</v>
      </c>
      <c r="B30">
        <f>(A31-A30)/'Datos excel'!$B$1</f>
        <v>-0.25068838717110459</v>
      </c>
      <c r="C30">
        <f>(B31-B30)/'Datos excel'!$B$1</f>
        <v>1.0795795676803148</v>
      </c>
      <c r="D30">
        <f>(C31-C30)/'Datos excel'!$B$1</f>
        <v>2.6440763740562438</v>
      </c>
      <c r="E30">
        <v>-1.3431396004685801</v>
      </c>
      <c r="F30">
        <f>(E31-E30)/'Datos excel'!$B$1</f>
        <v>0.77896271291209029</v>
      </c>
      <c r="G30">
        <f>(F31-F30)/'Datos excel'!$B$1</f>
        <v>-0.79667285325320703</v>
      </c>
      <c r="H30">
        <f>(G31-G30)/'Datos excel'!$B$1</f>
        <v>-7.0239811914344843</v>
      </c>
      <c r="I30">
        <v>27</v>
      </c>
    </row>
    <row r="31" spans="1:9" x14ac:dyDescent="0.35">
      <c r="A31">
        <v>1.62719238728785</v>
      </c>
      <c r="B31">
        <f>(A32-A31)/'Datos excel'!$B$1</f>
        <v>-0.23938305637513752</v>
      </c>
      <c r="C31">
        <f>(B32-B31)/'Datos excel'!$B$1</f>
        <v>1.1072682707211996</v>
      </c>
      <c r="D31">
        <f>(C32-C31)/'Datos excel'!$B$1</f>
        <v>2.594360601384297</v>
      </c>
      <c r="E31">
        <v>-1.3349823220142301</v>
      </c>
      <c r="F31">
        <f>(E32-E31)/'Datos excel'!$B$1</f>
        <v>0.77061997430177465</v>
      </c>
      <c r="G31">
        <f>(F32-F31)/'Datos excel'!$B$1</f>
        <v>-0.87022781228641855</v>
      </c>
      <c r="H31">
        <f>(G32-G31)/'Datos excel'!$B$1</f>
        <v>-7.0404195481485914</v>
      </c>
      <c r="I31">
        <v>28</v>
      </c>
    </row>
    <row r="32" spans="1:9" x14ac:dyDescent="0.35">
      <c r="A32">
        <v>1.62468557378351</v>
      </c>
      <c r="B32">
        <f>(A33-A32)/'Datos excel'!$B$1</f>
        <v>-0.2277877701589682</v>
      </c>
      <c r="C32">
        <f>(B33-B32)/'Datos excel'!$B$1</f>
        <v>1.1344363514081053</v>
      </c>
      <c r="D32">
        <f>(C33-C32)/'Datos excel'!$B$1</f>
        <v>2.541792724935358</v>
      </c>
      <c r="E32">
        <v>-1.32691240851431</v>
      </c>
      <c r="F32">
        <f>(E33-E32)/'Datos excel'!$B$1</f>
        <v>0.76150696996167955</v>
      </c>
      <c r="G32">
        <f>(F33-F32)/'Datos excel'!$B$1</f>
        <v>-0.94395491338859716</v>
      </c>
      <c r="H32">
        <f>(G33-G32)/'Datos excel'!$B$1</f>
        <v>-7.0454742832195638</v>
      </c>
      <c r="I32">
        <v>29</v>
      </c>
    </row>
    <row r="33" spans="1:9" x14ac:dyDescent="0.35">
      <c r="A33">
        <v>1.6223001858324799</v>
      </c>
      <c r="B33">
        <f>(A34-A33)/'Datos excel'!$B$1</f>
        <v>-0.21590798046713849</v>
      </c>
      <c r="C33">
        <f>(B34-B33)/'Datos excel'!$B$1</f>
        <v>1.1610539425801216</v>
      </c>
      <c r="D33">
        <f>(C34-C33)/'Datos excel'!$B$1</f>
        <v>2.4860659836727943</v>
      </c>
      <c r="E33">
        <v>-1.3189379261726799</v>
      </c>
      <c r="F33">
        <f>(E34-E33)/'Datos excel'!$B$1</f>
        <v>0.75162189722427419</v>
      </c>
      <c r="G33">
        <f>(F34-F33)/'Datos excel'!$B$1</f>
        <v>-1.0177349475526585</v>
      </c>
      <c r="H33">
        <f>(G34-G33)/'Datos excel'!$B$1</f>
        <v>-7.0386416007628441</v>
      </c>
      <c r="I33">
        <v>30</v>
      </c>
    </row>
    <row r="34" spans="1:9" x14ac:dyDescent="0.35">
      <c r="A34">
        <v>1.62003920274819</v>
      </c>
      <c r="B34">
        <f>(A35-A34)/'Datos excel'!$B$1</f>
        <v>-0.20374945201236791</v>
      </c>
      <c r="C34">
        <f>(B35-B34)/'Datos excel'!$B$1</f>
        <v>1.1870879646822747</v>
      </c>
      <c r="D34">
        <f>(C35-C34)/'Datos excel'!$B$1</f>
        <v>2.4268650362595676</v>
      </c>
      <c r="E34">
        <v>-1.3110669600706899</v>
      </c>
      <c r="F34">
        <f>(E35-E34)/'Datos excel'!$B$1</f>
        <v>0.74096420177583078</v>
      </c>
      <c r="G34">
        <f>(F35-F34)/'Datos excel'!$B$1</f>
        <v>-1.091443430033352</v>
      </c>
      <c r="H34">
        <f>(G35-G34)/'Datos excel'!$B$1</f>
        <v>-7.0194107816416684</v>
      </c>
      <c r="I34">
        <v>31</v>
      </c>
    </row>
    <row r="35" spans="1:9" x14ac:dyDescent="0.35">
      <c r="A35">
        <v>1.61790554347614</v>
      </c>
      <c r="B35">
        <f>(A36-A35)/'Datos excel'!$B$1</f>
        <v>-0.1913182959156656</v>
      </c>
      <c r="C35">
        <f>(B36-B35)/'Datos excel'!$B$1</f>
        <v>1.2125020359128313</v>
      </c>
      <c r="D35">
        <f>(C36-C35)/'Datos excel'!$B$1</f>
        <v>2.3638695729192425</v>
      </c>
      <c r="E35">
        <v>-1.30330760109445</v>
      </c>
      <c r="F35">
        <f>(E36-E35)/'Datos excel'!$B$1</f>
        <v>0.72953463290382536</v>
      </c>
      <c r="G35">
        <f>(F36-F35)/'Datos excel'!$B$1</f>
        <v>-1.1649505278471335</v>
      </c>
      <c r="H35">
        <f>(G36-G35)/'Datos excel'!$B$1</f>
        <v>-6.9872687816245502</v>
      </c>
      <c r="I35">
        <v>32</v>
      </c>
    </row>
    <row r="36" spans="1:9" x14ac:dyDescent="0.35">
      <c r="A36">
        <v>1.6159020629663201</v>
      </c>
      <c r="B36">
        <f>(A37-A36)/'Datos excel'!$B$1</f>
        <v>-0.17862100428737754</v>
      </c>
      <c r="C36">
        <f>(B37-B36)/'Datos excel'!$B$1</f>
        <v>1.2372564201939231</v>
      </c>
      <c r="D36">
        <f>(C37-C36)/'Datos excel'!$B$1</f>
        <v>2.2967571281667296</v>
      </c>
      <c r="E36">
        <v>-1.29566793228355</v>
      </c>
      <c r="F36">
        <f>(E37-E36)/'Datos excel'!$B$1</f>
        <v>0.71733529950355834</v>
      </c>
      <c r="G36">
        <f>(F37-F36)/'Datos excel'!$B$1</f>
        <v>-1.2381210354238301</v>
      </c>
      <c r="H36">
        <f>(G37-G36)/'Datos excel'!$B$1</f>
        <v>-6.9417052209176351</v>
      </c>
      <c r="I36">
        <v>33</v>
      </c>
    </row>
    <row r="37" spans="1:9" x14ac:dyDescent="0.35">
      <c r="A37">
        <v>1.6140315481834999</v>
      </c>
      <c r="B37">
        <f>(A38-A37)/'Datos excel'!$B$1</f>
        <v>-0.16566448535308409</v>
      </c>
      <c r="C37">
        <f>(B38-B37)/'Datos excel'!$B$1</f>
        <v>1.2613080045970184</v>
      </c>
      <c r="D37">
        <f>(C38-C37)/'Datos excel'!$B$1</f>
        <v>2.2252070004897564</v>
      </c>
      <c r="E37">
        <v>-1.28815601459328</v>
      </c>
      <c r="F37">
        <f>(E38-E37)/'Datos excel'!$B$1</f>
        <v>0.70436972633975004</v>
      </c>
      <c r="G37">
        <f>(F38-F37)/'Datos excel'!$B$1</f>
        <v>-1.310814402508566</v>
      </c>
      <c r="H37">
        <f>(G38-G37)/'Datos excel'!$B$1</f>
        <v>-6.882218384121531</v>
      </c>
      <c r="I37">
        <v>34</v>
      </c>
    </row>
    <row r="38" spans="1:9" x14ac:dyDescent="0.35">
      <c r="A38">
        <v>1.61229671374968</v>
      </c>
      <c r="B38">
        <f>(A39-A38)/'Datos excel'!$B$1</f>
        <v>-0.15245609881589745</v>
      </c>
      <c r="C38">
        <f>(B39-B38)/'Datos excel'!$B$1</f>
        <v>1.2846103178152024</v>
      </c>
      <c r="D38">
        <f>(C39-C38)/'Datos excel'!$B$1</f>
        <v>2.1489039015303564</v>
      </c>
      <c r="E38">
        <v>-1.28077987206768</v>
      </c>
      <c r="F38">
        <f>(E39-E38)/'Datos excel'!$B$1</f>
        <v>0.69064291001594802</v>
      </c>
      <c r="G38">
        <f>(F39-F38)/'Datos excel'!$B$1</f>
        <v>-1.3828848248950887</v>
      </c>
      <c r="H38">
        <f>(G39-G38)/'Datos excel'!$B$1</f>
        <v>-6.8083212649121005</v>
      </c>
      <c r="I38">
        <v>35</v>
      </c>
    </row>
    <row r="39" spans="1:9" x14ac:dyDescent="0.35">
      <c r="A39">
        <v>1.61070019721623</v>
      </c>
      <c r="B39">
        <f>(A40-A39)/'Datos excel'!$B$1</f>
        <v>-0.13900369102531782</v>
      </c>
      <c r="C39">
        <f>(B40-B39)/'Datos excel'!$B$1</f>
        <v>1.3071135868495964</v>
      </c>
      <c r="D39">
        <f>(C40-C39)/'Datos excel'!$B$1</f>
        <v>2.067541983464122</v>
      </c>
      <c r="E39">
        <v>-1.27354747642648</v>
      </c>
      <c r="F39">
        <f>(E40-E39)/'Datos excel'!$B$1</f>
        <v>0.67616137399377729</v>
      </c>
      <c r="G39">
        <f>(F40-F39)/'Datos excel'!$B$1</f>
        <v>-1.4541813984588454</v>
      </c>
      <c r="H39">
        <f>(G40-G39)/'Datos excel'!$B$1</f>
        <v>-6.7195487893524994</v>
      </c>
      <c r="I39">
        <v>36</v>
      </c>
    </row>
    <row r="40" spans="1:9" x14ac:dyDescent="0.35">
      <c r="A40">
        <v>1.60924455396774</v>
      </c>
      <c r="B40">
        <f>(A41-A40)/'Datos excel'!$B$1</f>
        <v>-0.12531562955247083</v>
      </c>
      <c r="C40">
        <f>(B41-B40)/'Datos excel'!$B$1</f>
        <v>1.3287648358703943</v>
      </c>
      <c r="D40">
        <f>(C41-C40)/'Datos excel'!$B$1</f>
        <v>1.9808293037547271</v>
      </c>
      <c r="E40">
        <v>-1.2664667310758799</v>
      </c>
      <c r="F40">
        <f>(E41-E40)/'Datos excel'!$B$1</f>
        <v>0.66093322199915983</v>
      </c>
      <c r="G40">
        <f>(F41-F40)/'Datos excel'!$B$1</f>
        <v>-1.5245483488324054</v>
      </c>
      <c r="H40">
        <f>(G41-G40)/'Datos excel'!$B$1</f>
        <v>-6.6154647352985387</v>
      </c>
      <c r="I40">
        <v>37</v>
      </c>
    </row>
    <row r="41" spans="1:9" x14ac:dyDescent="0.35">
      <c r="A41">
        <v>1.6079322517637999</v>
      </c>
      <c r="B41">
        <f>(A42-A41)/'Datos excel'!$B$1</f>
        <v>-0.11140083673007457</v>
      </c>
      <c r="C41">
        <f>(B42-B41)/'Datos excel'!$B$1</f>
        <v>1.3495080318326984</v>
      </c>
      <c r="D41">
        <f>(C42-C41)/'Datos excel'!$B$1</f>
        <v>1.8884918177262078</v>
      </c>
      <c r="E41">
        <v>-1.25954545456006</v>
      </c>
      <c r="F41">
        <f>(E42-E41)/'Datos excel'!$B$1</f>
        <v>0.64496818902337871</v>
      </c>
      <c r="G41">
        <f>(F42-F41)/'Datos excel'!$B$1</f>
        <v>-1.5938253335407262</v>
      </c>
      <c r="H41">
        <f>(G42-G41)/'Datos excel'!$B$1</f>
        <v>-6.4956700632531437</v>
      </c>
      <c r="I41">
        <v>38</v>
      </c>
    </row>
    <row r="42" spans="1:9" x14ac:dyDescent="0.35">
      <c r="A42">
        <v>1.6067656649295501</v>
      </c>
      <c r="B42">
        <f>(A43-A42)/'Datos excel'!$B$1</f>
        <v>-9.7268821667521155E-2</v>
      </c>
      <c r="C42">
        <f>(B43-B42)/'Datos excel'!$B$1</f>
        <v>1.3692842719024754</v>
      </c>
      <c r="D42">
        <f>(C43-C42)/'Datos excel'!$B$1</f>
        <v>1.7902784390412703</v>
      </c>
      <c r="E42">
        <v>-1.2527913634786101</v>
      </c>
      <c r="F42">
        <f>(E43-E42)/'Datos excel'!$B$1</f>
        <v>0.62827768916018922</v>
      </c>
      <c r="G42">
        <f>(F43-F42)/'Datos excel'!$B$1</f>
        <v>-1.6618478313769236</v>
      </c>
      <c r="H42">
        <f>(G43-G42)/'Datos excel'!$B$1</f>
        <v>-6.3598104730766094</v>
      </c>
      <c r="I42">
        <v>39</v>
      </c>
    </row>
    <row r="43" spans="1:9" x14ac:dyDescent="0.35">
      <c r="A43">
        <v>1.60574706821097</v>
      </c>
      <c r="B43">
        <f>(A44-A43)/'Datos excel'!$B$1</f>
        <v>-8.2929710303238272E-2</v>
      </c>
      <c r="C43">
        <f>(B44-B43)/'Datos excel'!$B$1</f>
        <v>1.3880320238757162</v>
      </c>
      <c r="D43">
        <f>(C44-C43)/'Datos excel'!$B$1</f>
        <v>1.6859652277600894</v>
      </c>
      <c r="E43">
        <v>-1.24621205490301</v>
      </c>
      <c r="F43">
        <f>(E44-E43)/'Datos excel'!$B$1</f>
        <v>0.61087485936539632</v>
      </c>
      <c r="G43">
        <f>(F44-F43)/'Datos excel'!$B$1</f>
        <v>-1.7284476109117266</v>
      </c>
      <c r="H43">
        <f>(G44-G43)/'Datos excel'!$B$1</f>
        <v>-6.2075851853358888</v>
      </c>
      <c r="I43">
        <v>40</v>
      </c>
    </row>
    <row r="44" spans="1:9" x14ac:dyDescent="0.35">
      <c r="A44">
        <v>1.6048786303154601</v>
      </c>
      <c r="B44">
        <f>(A45-A44)/'Datos excel'!$B$1</f>
        <v>-6.8394272939387199E-2</v>
      </c>
      <c r="C44">
        <f>(B45-B44)/'Datos excel'!$B$1</f>
        <v>1.405687410454846</v>
      </c>
      <c r="D44">
        <f>(C45-C44)/'Datos excel'!$B$1</f>
        <v>1.5753602617141158</v>
      </c>
      <c r="E44">
        <v>-1.2398149883348599</v>
      </c>
      <c r="F44">
        <f>(E45-E44)/'Datos excel'!$B$1</f>
        <v>0.59277459831021262</v>
      </c>
      <c r="G44">
        <f>(F45-F44)/'Datos excel'!$B$1</f>
        <v>-1.7934532909610068</v>
      </c>
      <c r="H44">
        <f>(G45-G44)/'Datos excel'!$B$1</f>
        <v>-6.0387552020380433</v>
      </c>
      <c r="I44">
        <v>41</v>
      </c>
    </row>
    <row r="45" spans="1:9" x14ac:dyDescent="0.35">
      <c r="A45">
        <v>1.6041624071640801</v>
      </c>
      <c r="B45">
        <f>(A46-A45)/'Datos excel'!$B$1</f>
        <v>-5.3673948799625185E-2</v>
      </c>
      <c r="C45">
        <f>(B46-B45)/'Datos excel'!$B$1</f>
        <v>1.4221845445380406</v>
      </c>
      <c r="D45">
        <f>(C46-C45)/'Datos excel'!$B$1</f>
        <v>1.4583081109235705</v>
      </c>
      <c r="E45">
        <v>-1.2336074672572399</v>
      </c>
      <c r="F45">
        <f>(E46-E45)/'Datos excel'!$B$1</f>
        <v>0.57399359936541416</v>
      </c>
      <c r="G45">
        <f>(F46-F45)/'Datos excel'!$B$1</f>
        <v>-1.8566909875595063</v>
      </c>
      <c r="H45">
        <f>(G46-G45)/'Datos excel'!$B$1</f>
        <v>-5.8531516869579177</v>
      </c>
      <c r="I45">
        <v>42</v>
      </c>
    </row>
    <row r="46" spans="1:9" x14ac:dyDescent="0.35">
      <c r="A46">
        <v>1.6036003348866199</v>
      </c>
      <c r="B46">
        <f>(A47-A46)/'Datos excel'!$B$1</f>
        <v>-3.8780867075726339E-2</v>
      </c>
      <c r="C46">
        <f>(B47-B46)/'Datos excel'!$B$1</f>
        <v>1.4374559113645335</v>
      </c>
      <c r="D46">
        <f>(C47-C46)/'Datos excel'!$B$1</f>
        <v>1.3346943483656883</v>
      </c>
      <c r="E46">
        <v>-1.2275966203406601</v>
      </c>
      <c r="F46">
        <f>(E47-E46)/'Datos excel'!$B$1</f>
        <v>0.55455037681040309</v>
      </c>
      <c r="G46">
        <f>(F47-F46)/'Datos excel'!$B$1</f>
        <v>-1.917985048693152</v>
      </c>
      <c r="H46">
        <f>(G47-G46)/'Datos excel'!$B$1</f>
        <v>-5.650684284748916</v>
      </c>
      <c r="I46">
        <v>43</v>
      </c>
    </row>
    <row r="47" spans="1:9" x14ac:dyDescent="0.35">
      <c r="A47">
        <v>1.6031942225962701</v>
      </c>
      <c r="B47">
        <f>(A48-A47)/'Datos excel'!$B$1</f>
        <v>-2.3727863972386208E-2</v>
      </c>
      <c r="C47">
        <f>(B48-B47)/'Datos excel'!$B$1</f>
        <v>1.4514327978965784</v>
      </c>
      <c r="D47">
        <f>(C48-C47)/'Datos excel'!$B$1</f>
        <v>1.2044497256591844</v>
      </c>
      <c r="E47">
        <v>-1.22178938237455</v>
      </c>
      <c r="F47">
        <f>(E48-E47)/'Datos excel'!$B$1</f>
        <v>0.53446528434817153</v>
      </c>
      <c r="G47">
        <f>(F48-F47)/'Datos excel'!$B$1</f>
        <v>-1.9771588761488936</v>
      </c>
      <c r="H47">
        <f>(G48-G47)/'Datos excel'!$B$1</f>
        <v>-5.4313490871374288</v>
      </c>
      <c r="I47">
        <v>44</v>
      </c>
    </row>
    <row r="48" spans="1:9" x14ac:dyDescent="0.35">
      <c r="A48">
        <v>1.6029457449858</v>
      </c>
      <c r="B48">
        <f>(A49-A48)/'Datos excel'!$B$1</f>
        <v>-8.5284952555489766E-3</v>
      </c>
      <c r="C48">
        <f>(B49-B48)/'Datos excel'!$B$1</f>
        <v>1.4640457659290755</v>
      </c>
      <c r="D48">
        <f>(C49-C48)/'Datos excel'!$B$1</f>
        <v>1.0675542331227956</v>
      </c>
      <c r="E48">
        <v>-1.2161924750048601</v>
      </c>
      <c r="F48">
        <f>(E49-E48)/'Datos excel'!$B$1</f>
        <v>0.51376052501387415</v>
      </c>
      <c r="G48">
        <f>(F49-F48)/'Datos excel'!$B$1</f>
        <v>-2.0340358307863355</v>
      </c>
      <c r="H48">
        <f>(G49-G48)/'Datos excel'!$B$1</f>
        <v>-5.1952357760176886</v>
      </c>
      <c r="I48">
        <v>45</v>
      </c>
    </row>
    <row r="49" spans="1:9" x14ac:dyDescent="0.35">
      <c r="A49">
        <v>1.60285643479233</v>
      </c>
      <c r="B49">
        <f>(A50-A49)/'Datos excel'!$B$1</f>
        <v>6.8029561536577729E-3</v>
      </c>
      <c r="C49">
        <f>(B50-B49)/'Datos excel'!$B$1</f>
        <v>1.4752251677160331</v>
      </c>
      <c r="D49">
        <f>(C50-C49)/'Datos excel'!$B$1</f>
        <v>0.92404046511132454</v>
      </c>
      <c r="E49">
        <v>-1.2108123873679</v>
      </c>
      <c r="F49">
        <f>(E50-E49)/'Datos excel'!$B$1</f>
        <v>0.49246015160341827</v>
      </c>
      <c r="G49">
        <f>(F50-F49)/'Datos excel'!$B$1</f>
        <v>-2.0884402126116823</v>
      </c>
      <c r="H49">
        <f>(G50-G49)/'Datos excel'!$B$1</f>
        <v>-4.9425344542835541</v>
      </c>
      <c r="I49">
        <v>46</v>
      </c>
    </row>
    <row r="50" spans="1:9" x14ac:dyDescent="0.35">
      <c r="A50">
        <v>1.6029276751825801</v>
      </c>
      <c r="B50">
        <f>(A51-A50)/'Datos excel'!$B$1</f>
        <v>2.2251477984615971E-2</v>
      </c>
      <c r="C50">
        <f>(B51-B50)/'Datos excel'!$B$1</f>
        <v>1.4849016968387445</v>
      </c>
      <c r="D50">
        <f>(C51-C50)/'Datos excel'!$B$1</f>
        <v>0.77399704084384124</v>
      </c>
      <c r="E50">
        <v>-1.2056553567196899</v>
      </c>
      <c r="F50">
        <f>(E51-E50)/'Datos excel'!$B$1</f>
        <v>0.47059005683874372</v>
      </c>
      <c r="G50">
        <f>(F51-F50)/'Datos excel'!$B$1</f>
        <v>-2.1401983123839878</v>
      </c>
      <c r="H50">
        <f>(G51-G50)/'Datos excel'!$B$1</f>
        <v>-4.6735413561727412</v>
      </c>
      <c r="I50">
        <v>47</v>
      </c>
    </row>
    <row r="51" spans="1:9" x14ac:dyDescent="0.35">
      <c r="A51">
        <v>1.60316069211514</v>
      </c>
      <c r="B51">
        <f>(A52-A51)/'Datos excel'!$B$1</f>
        <v>3.780133219158803E-2</v>
      </c>
      <c r="C51">
        <f>(B52-B51)/'Datos excel'!$B$1</f>
        <v>1.4930069748967953</v>
      </c>
      <c r="D51">
        <f>(C52-C51)/'Datos excel'!$B$1</f>
        <v>0.61757078544284794</v>
      </c>
      <c r="E51">
        <v>-1.2007273491682999</v>
      </c>
      <c r="F51">
        <f>(E52-E51)/'Datos excel'!$B$1</f>
        <v>0.44817795252070769</v>
      </c>
      <c r="G51">
        <f>(F52-F51)/'Datos excel'!$B$1</f>
        <v>-2.189139523019989</v>
      </c>
      <c r="H51">
        <f>(G52-G51)/'Datos excel'!$B$1</f>
        <v>-4.3886636119036373</v>
      </c>
      <c r="I51">
        <v>48</v>
      </c>
    </row>
    <row r="52" spans="1:9" x14ac:dyDescent="0.35">
      <c r="A52">
        <v>1.60355654674017</v>
      </c>
      <c r="B52">
        <f>(A53-A52)/'Datos excel'!$B$1</f>
        <v>5.3436064671901672E-2</v>
      </c>
      <c r="C52">
        <f>(B53-B52)/'Datos excel'!$B$1</f>
        <v>1.4994741610388584</v>
      </c>
      <c r="D52">
        <f>(C53-C52)/'Datos excel'!$B$1</f>
        <v>0.45496878974089799</v>
      </c>
      <c r="E52">
        <v>-1.1960340406245</v>
      </c>
      <c r="F52">
        <f>(E53-E52)/'Datos excel'!$B$1</f>
        <v>0.42525333704336549</v>
      </c>
      <c r="G52">
        <f>(F53-F52)/'Datos excel'!$B$1</f>
        <v>-2.2350975008941001</v>
      </c>
      <c r="H52">
        <f>(G53-G52)/'Datos excel'!$B$1</f>
        <v>-4.0884225642829124</v>
      </c>
      <c r="I52">
        <v>49</v>
      </c>
    </row>
    <row r="53" spans="1:9" x14ac:dyDescent="0.35">
      <c r="A53">
        <v>1.60411612790087</v>
      </c>
      <c r="B53">
        <f>(A54-A53)/'Datos excel'!$B$1</f>
        <v>6.9138521367126324E-2</v>
      </c>
      <c r="C53">
        <f>(B54-B53)/'Datos excel'!$B$1</f>
        <v>1.5042385830637339</v>
      </c>
      <c r="D53">
        <f>(C54-C53)/'Datos excel'!$B$1</f>
        <v>0.28645965876897961</v>
      </c>
      <c r="E53">
        <v>-1.1915807980926001</v>
      </c>
      <c r="F53">
        <f>(E54-E53)/'Datos excel'!$B$1</f>
        <v>0.40184745074714612</v>
      </c>
      <c r="G53">
        <f>(F54-F53)/'Datos excel'!$B$1</f>
        <v>-2.2779113618698399</v>
      </c>
      <c r="H53">
        <f>(G54-G53)/'Datos excel'!$B$1</f>
        <v>-3.7734558758948795</v>
      </c>
      <c r="I53">
        <v>50</v>
      </c>
    </row>
    <row r="54" spans="1:9" x14ac:dyDescent="0.35">
      <c r="A54">
        <v>1.6048401448035601</v>
      </c>
      <c r="B54">
        <f>(A55-A54)/'Datos excel'!$B$1</f>
        <v>8.4890870973124144E-2</v>
      </c>
      <c r="C54">
        <f>(B55-B54)/'Datos excel'!$B$1</f>
        <v>1.5072383815955288</v>
      </c>
      <c r="D54">
        <f>(C55-C54)/'Datos excel'!$B$1</f>
        <v>0.11237372735032926</v>
      </c>
      <c r="E54">
        <v>-1.18737266142883</v>
      </c>
      <c r="F54">
        <f>(E55-E54)/'Datos excel'!$B$1</f>
        <v>0.37799321874721609</v>
      </c>
      <c r="G54">
        <f>(F55-F54)/'Datos excel'!$B$1</f>
        <v>-2.3174268993976952</v>
      </c>
      <c r="H54">
        <f>(G55-G54)/'Datos excel'!$B$1</f>
        <v>-3.444518271182786</v>
      </c>
      <c r="I54">
        <v>51</v>
      </c>
    </row>
    <row r="55" spans="1:9" x14ac:dyDescent="0.35">
      <c r="A55">
        <v>1.6057291199255801</v>
      </c>
      <c r="B55">
        <f>(A56-A55)/'Datos excel'!$B$1</f>
        <v>0.10067463439588775</v>
      </c>
      <c r="C55">
        <f>(B56-B55)/'Datos excel'!$B$1</f>
        <v>1.5084151565165298</v>
      </c>
      <c r="D55">
        <f>(C56-C55)/'Datos excel'!$B$1</f>
        <v>-6.6897332994222986E-2</v>
      </c>
      <c r="E55">
        <v>-1.18341432569842</v>
      </c>
      <c r="F55">
        <f>(E56-E55)/'Datos excel'!$B$1</f>
        <v>0.35372518100595218</v>
      </c>
      <c r="G55">
        <f>(F56-F55)/'Datos excel'!$B$1</f>
        <v>-2.3534978103840407</v>
      </c>
      <c r="H55">
        <f>(G56-G55)/'Datos excel'!$B$1</f>
        <v>-3.1024800265528687</v>
      </c>
      <c r="I55">
        <v>52</v>
      </c>
    </row>
    <row r="56" spans="1:9" x14ac:dyDescent="0.35">
      <c r="A56">
        <v>1.60678338223165</v>
      </c>
      <c r="B56">
        <f>(A57-A56)/'Datos excel'!$B$1</f>
        <v>0.11647072097680718</v>
      </c>
      <c r="C56">
        <f>(B57-B56)/'Datos excel'!$B$1</f>
        <v>1.5077146092835985</v>
      </c>
      <c r="D56">
        <f>(C57-C56)/'Datos excel'!$B$1</f>
        <v>-0.25090186558910332</v>
      </c>
      <c r="E56">
        <v>-1.1797101242649599</v>
      </c>
      <c r="F56">
        <f>(E57-E56)/'Datos excel'!$B$1</f>
        <v>0.32907940956814496</v>
      </c>
      <c r="G56">
        <f>(F57-F56)/'Datos excel'!$B$1</f>
        <v>-2.3859869052484659</v>
      </c>
      <c r="H56">
        <f>(G57-G56)/'Datos excel'!$B$1</f>
        <v>-2.7483244503807622</v>
      </c>
      <c r="I56">
        <v>53</v>
      </c>
    </row>
    <row r="57" spans="1:9" x14ac:dyDescent="0.35">
      <c r="A57">
        <v>1.6080030607695801</v>
      </c>
      <c r="B57">
        <f>(A58-A57)/'Datos excel'!$B$1</f>
        <v>0.13225947144425837</v>
      </c>
      <c r="C57">
        <f>(B58-B57)/'Datos excel'!$B$1</f>
        <v>1.5050871710912428</v>
      </c>
      <c r="D57">
        <f>(C58-C57)/'Datos excel'!$B$1</f>
        <v>-0.43913045257326849</v>
      </c>
      <c r="E57">
        <v>-1.1762640127464701</v>
      </c>
      <c r="F57">
        <f>(E58-E57)/'Datos excel'!$B$1</f>
        <v>0.30409341312451155</v>
      </c>
      <c r="G57">
        <f>(F58-F57)/'Datos excel'!$B$1</f>
        <v>-2.4147672915917906</v>
      </c>
      <c r="H57">
        <f>(G58-G57)/'Datos excel'!$B$1</f>
        <v>-2.3831431038661854</v>
      </c>
      <c r="I57">
        <v>54</v>
      </c>
    </row>
    <row r="58" spans="1:9" x14ac:dyDescent="0.35">
      <c r="A58">
        <v>1.6093880787157699</v>
      </c>
      <c r="B58">
        <f>(A59-A58)/'Datos excel'!$B$1</f>
        <v>0.14802070744330001</v>
      </c>
      <c r="C58">
        <f>(B59-B58)/'Datos excel'!$B$1</f>
        <v>1.500488607745337</v>
      </c>
      <c r="D58">
        <f>(C59-C58)/'Datos excel'!$B$1</f>
        <v>-0.63101904433824207</v>
      </c>
      <c r="E58">
        <v>-1.17307955397088</v>
      </c>
      <c r="F58">
        <f>(E59-E58)/'Datos excel'!$B$1</f>
        <v>0.27880602917986591</v>
      </c>
      <c r="G58">
        <f>(F59-F58)/'Datos excel'!$B$1</f>
        <v>-2.4397235078169879</v>
      </c>
      <c r="H58">
        <f>(G59-G58)/'Datos excel'!$B$1</f>
        <v>-2.0081295562639001</v>
      </c>
      <c r="I58">
        <v>55</v>
      </c>
    </row>
    <row r="59" spans="1:9" x14ac:dyDescent="0.35">
      <c r="A59">
        <v>1.6109381479393801</v>
      </c>
      <c r="B59">
        <f>(A60-A59)/'Datos excel'!$B$1</f>
        <v>0.1637337873995931</v>
      </c>
      <c r="C59">
        <f>(B60-B59)/'Datos excel'!$B$1</f>
        <v>1.4938805917654427</v>
      </c>
      <c r="D59">
        <f>(C60-C59)/'Datos excel'!$B$1</f>
        <v>-0.82595310737416261</v>
      </c>
      <c r="E59">
        <v>-1.17015990406072</v>
      </c>
      <c r="F59">
        <f>(E60-E59)/'Datos excel'!$B$1</f>
        <v>0.25325730435003868</v>
      </c>
      <c r="G59">
        <f>(F60-F59)/'Datos excel'!$B$1</f>
        <v>-2.4607525913550385</v>
      </c>
      <c r="H59">
        <f>(G60-G59)/'Datos excel'!$B$1</f>
        <v>-1.6245710354484277</v>
      </c>
      <c r="I59">
        <v>56</v>
      </c>
    </row>
    <row r="60" spans="1:9" x14ac:dyDescent="0.35">
      <c r="A60">
        <v>1.61265276415151</v>
      </c>
      <c r="B60">
        <f>(A61-A60)/'Datos excel'!$B$1</f>
        <v>0.17937766837436206</v>
      </c>
      <c r="C60">
        <f>(B61-B60)/'Datos excel'!$B$1</f>
        <v>1.4852312310509883</v>
      </c>
      <c r="D60">
        <f>(C61-C60)/'Datos excel'!$B$1</f>
        <v>-1.0232723384435312</v>
      </c>
      <c r="E60">
        <v>-1.1675077997713399</v>
      </c>
      <c r="F60">
        <f>(E61-E60)/'Datos excel'!$B$1</f>
        <v>0.2274883634723619</v>
      </c>
      <c r="G60">
        <f>(F61-F60)/'Datos excel'!$B$1</f>
        <v>-2.4777650594557037</v>
      </c>
      <c r="H60">
        <f>(G61-G60)/'Datos excel'!$B$1</f>
        <v>-1.2338389891153336</v>
      </c>
      <c r="I60">
        <v>57</v>
      </c>
    </row>
    <row r="61" spans="1:9" x14ac:dyDescent="0.35">
      <c r="A61">
        <v>1.6145312027021199</v>
      </c>
      <c r="B61">
        <f>(A62-A61)/'Datos excel'!$B$1</f>
        <v>0.19493097345553509</v>
      </c>
      <c r="C61">
        <f>(B62-B61)/'Datos excel'!$B$1</f>
        <v>1.4745155481807355</v>
      </c>
      <c r="D61">
        <f>(C62-C61)/'Datos excel'!$B$1</f>
        <v>-1.2222763762763962</v>
      </c>
      <c r="E61">
        <v>-1.1651255471998001</v>
      </c>
      <c r="F61">
        <f>(E62-E61)/'Datos excel'!$B$1</f>
        <v>0.20154126844533685</v>
      </c>
      <c r="G61">
        <f>(F62-F61)/'Datos excel'!$B$1</f>
        <v>-2.4906857911354283</v>
      </c>
      <c r="H61">
        <f>(G62-G61)/'Datos excel'!$B$1</f>
        <v>-0.8373774989803715</v>
      </c>
      <c r="I61">
        <v>58</v>
      </c>
    </row>
    <row r="62" spans="1:9" x14ac:dyDescent="0.35">
      <c r="A62">
        <v>1.61657251508267</v>
      </c>
      <c r="B62">
        <f>(A63-A62)/'Datos excel'!$B$1</f>
        <v>0.21037206416809684</v>
      </c>
      <c r="C62">
        <f>(B63-B62)/'Datos excel'!$B$1</f>
        <v>1.4617158998995146</v>
      </c>
      <c r="D62">
        <f>(C63-C62)/'Datos excel'!$B$1</f>
        <v>-1.422231143984946</v>
      </c>
      <c r="E62">
        <v>-1.16301501197199</v>
      </c>
      <c r="F62">
        <f>(E63-E62)/'Datos excel'!$B$1</f>
        <v>0.17545886783256504</v>
      </c>
      <c r="G62">
        <f>(F63-F62)/'Datos excel'!$B$1</f>
        <v>-2.4994547877990221</v>
      </c>
      <c r="H62">
        <f>(G63-G62)/'Datos excel'!$B$1</f>
        <v>-0.43669086045773609</v>
      </c>
      <c r="I62">
        <v>59</v>
      </c>
    </row>
    <row r="63" spans="1:9" x14ac:dyDescent="0.35">
      <c r="A63">
        <v>1.61877552618704</v>
      </c>
      <c r="B63">
        <f>(A64-A63)/'Datos excel'!$B$1</f>
        <v>0.22567911727729587</v>
      </c>
      <c r="C63">
        <f>(B64-B63)/'Datos excel'!$B$1</f>
        <v>1.4468223301873488</v>
      </c>
      <c r="D63">
        <f>(C64-C63)/'Datos excel'!$B$1</f>
        <v>-1.622375770961636</v>
      </c>
      <c r="E63">
        <v>-1.1611776110046901</v>
      </c>
      <c r="F63">
        <f>(E64-E63)/'Datos excel'!$B$1</f>
        <v>0.14928463850146756</v>
      </c>
      <c r="G63">
        <f>(F64-F63)/'Datos excel'!$B$1</f>
        <v>-2.5040278037960348</v>
      </c>
      <c r="H63">
        <f>(G64-G63)/'Datos excel'!$B$1</f>
        <v>-3.3329559617372627E-2</v>
      </c>
      <c r="I63">
        <v>60</v>
      </c>
    </row>
    <row r="64" spans="1:9" x14ac:dyDescent="0.35">
      <c r="A64">
        <v>1.62113883237673</v>
      </c>
      <c r="B64">
        <f>(A65-A64)/'Datos excel'!$B$1</f>
        <v>0.24083020528918334</v>
      </c>
      <c r="C64">
        <f>(B65-B64)/'Datos excel'!$B$1</f>
        <v>1.4298328508426317</v>
      </c>
      <c r="D64">
        <f>(C65-C64)/'Datos excel'!$B$1</f>
        <v>-1.8219298529596104</v>
      </c>
      <c r="E64">
        <v>-1.15961430592599</v>
      </c>
      <c r="F64">
        <f>(E65-E64)/'Datos excel'!$B$1</f>
        <v>0.12306252065883354</v>
      </c>
      <c r="G64">
        <f>(F65-F64)/'Datos excel'!$B$1</f>
        <v>-2.5043768301281726</v>
      </c>
      <c r="H64">
        <f>(G65-G64)/'Datos excel'!$B$1</f>
        <v>0.37112401918801746</v>
      </c>
      <c r="I64">
        <v>61</v>
      </c>
    </row>
    <row r="65" spans="1:9" x14ac:dyDescent="0.35">
      <c r="A65">
        <v>1.62366080038906</v>
      </c>
      <c r="B65">
        <f>(A66-A65)/'Datos excel'!$B$1</f>
        <v>0.25580337988941187</v>
      </c>
      <c r="C65">
        <f>(B66-B65)/'Datos excel'!$B$1</f>
        <v>1.4107536460379189</v>
      </c>
      <c r="D65">
        <f>(C66-C65)/'Datos excel'!$B$1</f>
        <v>-2.0201014575437046</v>
      </c>
      <c r="E65">
        <v>-1.1583255982232099</v>
      </c>
      <c r="F65">
        <f>(E66-E65)/'Datos excel'!$B$1</f>
        <v>9.6836747820996341E-2</v>
      </c>
      <c r="G65">
        <f>(F66-F65)/'Datos excel'!$B$1</f>
        <v>-2.5004904284873333</v>
      </c>
      <c r="H65">
        <f>(G66-G65)/'Datos excel'!$B$1</f>
        <v>0.77507156228911223</v>
      </c>
      <c r="I65">
        <v>62</v>
      </c>
    </row>
    <row r="66" spans="1:9" x14ac:dyDescent="0.35">
      <c r="A66">
        <v>1.6263395671191401</v>
      </c>
      <c r="B66">
        <f>(A67-A66)/'Datos excel'!$B$1</f>
        <v>0.27057675752413768</v>
      </c>
      <c r="C66">
        <f>(B67-B66)/'Datos excel'!$B$1</f>
        <v>1.3895991930428344</v>
      </c>
      <c r="D66">
        <f>(C67-C66)/'Datos excel'!$B$1</f>
        <v>-2.2160946471367939</v>
      </c>
      <c r="E66">
        <v>-1.15731152617137</v>
      </c>
      <c r="F66">
        <f>(E67-E66)/'Datos excel'!$B$1</f>
        <v>7.0651673285971675E-2</v>
      </c>
      <c r="G66">
        <f>(F67-F66)/'Datos excel'!$B$1</f>
        <v>-2.4923738980670205</v>
      </c>
      <c r="H66">
        <f>(G67-G66)/'Datos excel'!$B$1</f>
        <v>1.1769138118642679</v>
      </c>
      <c r="I66">
        <v>63</v>
      </c>
    </row>
    <row r="67" spans="1:9" x14ac:dyDescent="0.35">
      <c r="A67">
        <v>1.62917304029804</v>
      </c>
      <c r="B67">
        <f>(A68-A67)/'Datos excel'!$B$1</f>
        <v>0.28512860624512992</v>
      </c>
      <c r="C67">
        <f>(B68-B67)/'Datos excel'!$B$1</f>
        <v>1.366392304165819</v>
      </c>
      <c r="D67">
        <f>(C68-C67)/'Datos excel'!$B$1</f>
        <v>-2.4091177501396035</v>
      </c>
      <c r="E67">
        <v>-1.1565716635788399</v>
      </c>
      <c r="F67">
        <f>(E68-E67)/'Datos excel'!$B$1</f>
        <v>4.4551594858750654E-2</v>
      </c>
      <c r="G67">
        <f>(F68-F67)/'Datos excel'!$B$1</f>
        <v>-2.4800492854494833</v>
      </c>
      <c r="H67">
        <f>(G68-G67)/'Datos excel'!$B$1</f>
        <v>1.5750669612471777</v>
      </c>
      <c r="I67">
        <v>64</v>
      </c>
    </row>
    <row r="68" spans="1:9" x14ac:dyDescent="0.35">
      <c r="A68">
        <v>1.6321589000804</v>
      </c>
      <c r="B68">
        <f>(A69-A68)/'Datos excel'!$B$1</f>
        <v>0.29943743299409314</v>
      </c>
      <c r="C68">
        <f>(B69-B68)/'Datos excel'!$B$1</f>
        <v>1.3411640820809145</v>
      </c>
      <c r="D68">
        <f>(C69-C68)/'Datos excel'!$B$1</f>
        <v>-2.5983910243504145</v>
      </c>
      <c r="E68">
        <v>-1.15610512036846</v>
      </c>
      <c r="F68">
        <f>(E69-E68)/'Datos excel'!$B$1</f>
        <v>1.8580579473054949E-2</v>
      </c>
      <c r="G68">
        <f>(F69-F68)/'Datos excel'!$B$1</f>
        <v>-2.4635552228015962</v>
      </c>
      <c r="H68">
        <f>(G69-G68)/'Datos excel'!$B$1</f>
        <v>1.9679777808581109</v>
      </c>
      <c r="I68">
        <v>65</v>
      </c>
    </row>
    <row r="69" spans="1:9" x14ac:dyDescent="0.35">
      <c r="A69">
        <v>1.6352946015460801</v>
      </c>
      <c r="B69">
        <f>(A70-A69)/'Datos excel'!$B$1</f>
        <v>0.31348207041917281</v>
      </c>
      <c r="C69">
        <f>(B70-B69)/'Datos excel'!$B$1</f>
        <v>1.3139537949034048</v>
      </c>
      <c r="D69">
        <f>(C70-C69)/'Datos excel'!$B$1</f>
        <v>-2.7831543834071861</v>
      </c>
      <c r="E69">
        <v>-1.1559105449952201</v>
      </c>
      <c r="F69">
        <f>(E70-E69)/'Datos excel'!$B$1</f>
        <v>-7.2177104924992536E-3</v>
      </c>
      <c r="G69">
        <f>(F70-F69)/'Datos excel'!$B$1</f>
        <v>-2.4429466076723569</v>
      </c>
      <c r="H69">
        <f>(G70-G69)/'Datos excel'!$B$1</f>
        <v>2.3541387568978682</v>
      </c>
      <c r="I69">
        <v>66</v>
      </c>
    </row>
    <row r="70" spans="1:9" x14ac:dyDescent="0.35">
      <c r="A70">
        <v>1.6385773781109501</v>
      </c>
      <c r="B70">
        <f>(A71-A70)/'Datos excel'!$B$1</f>
        <v>0.32724176238325603</v>
      </c>
      <c r="C70">
        <f>(B71-B70)/'Datos excel'!$B$1</f>
        <v>1.284808670354344</v>
      </c>
      <c r="D70">
        <f>(C71-C70)/'Datos excel'!$B$1</f>
        <v>-2.9626743668389</v>
      </c>
      <c r="E70">
        <v>-1.15598612868275</v>
      </c>
      <c r="F70">
        <f>(E71-E70)/'Datos excel'!$B$1</f>
        <v>-3.2800187545084528E-2</v>
      </c>
      <c r="G70">
        <f>(F71-F70)/'Datos excel'!$B$1</f>
        <v>-2.4182941242583524</v>
      </c>
      <c r="H70">
        <f>(G71-G70)/'Datos excel'!$B$1</f>
        <v>2.7321023027130655</v>
      </c>
      <c r="I70">
        <v>67</v>
      </c>
    </row>
    <row r="71" spans="1:9" x14ac:dyDescent="0.35">
      <c r="A71">
        <v>1.6420042458331201</v>
      </c>
      <c r="B71">
        <f>(A72-A71)/'Datos excel'!$B$1</f>
        <v>0.34069624731676829</v>
      </c>
      <c r="C71">
        <f>(B72-B71)/'Datos excel'!$B$1</f>
        <v>1.2537836169348777</v>
      </c>
      <c r="D71">
        <f>(C72-C71)/'Datos excel'!$B$1</f>
        <v>-3.1362511126144019</v>
      </c>
      <c r="E71">
        <v>-1.15632961144351</v>
      </c>
      <c r="F71">
        <f>(E72-E71)/'Datos excel'!$B$1</f>
        <v>-5.8124504395049202E-2</v>
      </c>
      <c r="G71">
        <f>(F72-F71)/'Datos excel'!$B$1</f>
        <v>-2.3896836158481554</v>
      </c>
      <c r="H71">
        <f>(G72-G71)/'Datos excel'!$B$1</f>
        <v>3.1004938821545172</v>
      </c>
      <c r="I71">
        <v>68</v>
      </c>
    </row>
    <row r="72" spans="1:9" x14ac:dyDescent="0.35">
      <c r="A72">
        <v>1.64557200859204</v>
      </c>
      <c r="B72">
        <f>(A73-A72)/'Datos excel'!$B$1</f>
        <v>0.35382583865061445</v>
      </c>
      <c r="C72">
        <f>(B73-B72)/'Datos excel'!$B$1</f>
        <v>1.2209408720842037</v>
      </c>
      <c r="D72">
        <f>(C73-C72)/'Datos excel'!$B$1</f>
        <v>-3.3032240715492223</v>
      </c>
      <c r="E72">
        <v>-1.1569382898301801</v>
      </c>
      <c r="F72">
        <f>(E73-E72)/'Datos excel'!$B$1</f>
        <v>-8.3149212701557396E-2</v>
      </c>
      <c r="G72">
        <f>(F73-F72)/'Datos excel'!$B$1</f>
        <v>-2.3572153198392329</v>
      </c>
      <c r="H72">
        <f>(G73-G72)/'Datos excel'!$B$1</f>
        <v>3.4580237322784506</v>
      </c>
      <c r="I72">
        <v>69</v>
      </c>
    </row>
    <row r="73" spans="1:9" x14ac:dyDescent="0.35">
      <c r="A73">
        <v>1.6492772641098901</v>
      </c>
      <c r="B73">
        <f>(A74-A73)/'Datos excel'!$B$1</f>
        <v>0.36661150156463862</v>
      </c>
      <c r="C73">
        <f>(B74-B73)/'Datos excel'!$B$1</f>
        <v>1.1863495904964036</v>
      </c>
      <c r="D73">
        <f>(C74-C73)/'Datos excel'!$B$1</f>
        <v>-3.462977742976713</v>
      </c>
      <c r="E73">
        <v>-1.1578090263494301</v>
      </c>
      <c r="F73">
        <f>(E74-E73)/'Datos excel'!$B$1</f>
        <v>-0.10783391380734489</v>
      </c>
      <c r="G73">
        <f>(F74-F73)/'Datos excel'!$B$1</f>
        <v>-2.3210029799950158</v>
      </c>
      <c r="H73">
        <f>(G74-G73)/'Datos excel'!$B$1</f>
        <v>3.8034974487311137</v>
      </c>
      <c r="I73">
        <v>70</v>
      </c>
    </row>
    <row r="74" spans="1:9" x14ac:dyDescent="0.35">
      <c r="A74">
        <v>1.65311641077668</v>
      </c>
      <c r="B74">
        <f>(A75-A74)/'Datos excel'!$B$1</f>
        <v>0.37903492542494782</v>
      </c>
      <c r="C74">
        <f>(B75-B74)/'Datos excel'!$B$1</f>
        <v>1.1500853723734683</v>
      </c>
      <c r="D74">
        <f>(C75-C74)/'Datos excel'!$B$1</f>
        <v>-3.614945598674034</v>
      </c>
      <c r="E74">
        <v>-1.15893826045418</v>
      </c>
      <c r="F74">
        <f>(E75-E74)/'Datos excel'!$B$1</f>
        <v>-0.13213940017705275</v>
      </c>
      <c r="G74">
        <f>(F75-F74)/'Datos excel'!$B$1</f>
        <v>-2.2811728478520785</v>
      </c>
      <c r="H74">
        <f>(G75-G74)/'Datos excel'!$B$1</f>
        <v>4.1358245310545758</v>
      </c>
      <c r="I74">
        <v>71</v>
      </c>
    </row>
    <row r="75" spans="1:9" x14ac:dyDescent="0.35">
      <c r="A75">
        <v>1.6570856552339099</v>
      </c>
      <c r="B75">
        <f>(A76-A75)/'Datos excel'!$B$1</f>
        <v>0.39107859128111305</v>
      </c>
      <c r="C75">
        <f>(B76-B75)/'Datos excel'!$B$1</f>
        <v>1.1122297505870646</v>
      </c>
      <c r="D75">
        <f>(C76-C75)/'Datos excel'!$B$1</f>
        <v>-3.7586144901987395</v>
      </c>
      <c r="E75">
        <v>-1.160322021017</v>
      </c>
      <c r="F75">
        <f>(E76-E75)/'Datos excel'!$B$1</f>
        <v>-0.1560277863783214</v>
      </c>
      <c r="G75">
        <f>(F76-F75)/'Datos excel'!$B$1</f>
        <v>-2.2378625946410868</v>
      </c>
      <c r="H75">
        <f>(G76-G75)/'Datos excel'!$B$1</f>
        <v>4.4540254869201394</v>
      </c>
      <c r="I75">
        <v>72</v>
      </c>
    </row>
    <row r="76" spans="1:9" x14ac:dyDescent="0.35">
      <c r="A76">
        <v>1.6611810206650599</v>
      </c>
      <c r="B76">
        <f>(A77-A76)/'Datos excel'!$B$1</f>
        <v>0.40272583399294082</v>
      </c>
      <c r="C76">
        <f>(B77-B76)/'Datos excel'!$B$1</f>
        <v>1.072869631686783</v>
      </c>
      <c r="D76">
        <f>(C77-C76)/'Datos excel'!$B$1</f>
        <v>-3.893526719898496</v>
      </c>
      <c r="E76">
        <v>-1.16195594017514</v>
      </c>
      <c r="F76">
        <f>(E77-E76)/'Datos excel'!$B$1</f>
        <v>-0.17946262866854751</v>
      </c>
      <c r="G76">
        <f>(F77-F76)/'Datos excel'!$B$1</f>
        <v>-2.1912201488123868</v>
      </c>
      <c r="H76">
        <f>(G77-G76)/'Datos excel'!$B$1</f>
        <v>4.7572370733850908</v>
      </c>
      <c r="I76">
        <v>73</v>
      </c>
    </row>
    <row r="77" spans="1:9" x14ac:dyDescent="0.35">
      <c r="A77">
        <v>1.6653983557366701</v>
      </c>
      <c r="B77">
        <f>(A78-A77)/'Datos excel'!$B$1</f>
        <v>0.41396089850349677</v>
      </c>
      <c r="C77">
        <f>(B78-B77)/'Datos excel'!$B$1</f>
        <v>1.0320967152208207</v>
      </c>
      <c r="D77">
        <f>(C78-C77)/'Datos excel'!$B$1</f>
        <v>-4.0192824300094454</v>
      </c>
      <c r="E77">
        <v>-1.1638352684278701</v>
      </c>
      <c r="F77">
        <f>(E78-E77)/'Datos excel'!$B$1</f>
        <v>-0.20240903240823727</v>
      </c>
      <c r="G77">
        <f>(F78-F77)/'Datos excel'!$B$1</f>
        <v>-2.1414024786752814</v>
      </c>
      <c r="H77">
        <f>(G78-G77)/'Datos excel'!$B$1</f>
        <v>5.0447156552761463</v>
      </c>
      <c r="I77">
        <v>74</v>
      </c>
    </row>
    <row r="78" spans="1:9" x14ac:dyDescent="0.35">
      <c r="A78">
        <v>1.6697333441287101</v>
      </c>
      <c r="B78">
        <f>(A79-A78)/'Datos excel'!$B$1</f>
        <v>0.42476899003126972</v>
      </c>
      <c r="C78">
        <f>(B79-B78)/'Datos excel'!$B$1</f>
        <v>0.99000688803808667</v>
      </c>
      <c r="D78">
        <f>(C79-C78)/'Datos excel'!$B$1</f>
        <v>-4.1355403741306587</v>
      </c>
      <c r="E78">
        <v>-1.1659548908586499</v>
      </c>
      <c r="F78">
        <f>(E79-E78)/'Datos excel'!$B$1</f>
        <v>-0.22483374672618806</v>
      </c>
      <c r="G78">
        <f>(F79-F78)/'Datos excel'!$B$1</f>
        <v>-2.0885743398683982</v>
      </c>
      <c r="H78">
        <f>(G79-G78)/'Datos excel'!$B$1</f>
        <v>5.3158389691516579</v>
      </c>
      <c r="I78">
        <v>75</v>
      </c>
    </row>
    <row r="79" spans="1:9" x14ac:dyDescent="0.35">
      <c r="A79">
        <v>1.6741815145905601</v>
      </c>
      <c r="B79">
        <f>(A80-A79)/'Datos excel'!$B$1</f>
        <v>0.43513631791948221</v>
      </c>
      <c r="C79">
        <f>(B80-B79)/'Datos excel'!$B$1</f>
        <v>0.9466996105114438</v>
      </c>
      <c r="D79">
        <f>(C80-C79)/'Datos excel'!$B$1</f>
        <v>-4.242018294854212</v>
      </c>
      <c r="E79">
        <v>-1.1683093443486301</v>
      </c>
      <c r="F79">
        <f>(E80-E79)/'Datos excel'!$B$1</f>
        <v>-0.24670524606821043</v>
      </c>
      <c r="G79">
        <f>(F80-F79)/'Datos excel'!$B$1</f>
        <v>-2.0329070043578876</v>
      </c>
      <c r="H79">
        <f>(G80-G79)/'Datos excel'!$B$1</f>
        <v>5.5701058178138174</v>
      </c>
      <c r="I79">
        <v>76</v>
      </c>
    </row>
    <row r="80" spans="1:9" x14ac:dyDescent="0.35">
      <c r="A80">
        <v>1.6787382514561799</v>
      </c>
      <c r="B80">
        <f>(A81-A80)/'Datos excel'!$B$1</f>
        <v>0.44505013305794577</v>
      </c>
      <c r="C80">
        <f>(B81-B80)/'Datos excel'!$B$1</f>
        <v>0.90227729880641883</v>
      </c>
      <c r="D80">
        <f>(C81-C80)/'Datos excel'!$B$1</f>
        <v>-4.3384919798020443</v>
      </c>
      <c r="E80">
        <v>-1.1708928356441299</v>
      </c>
      <c r="F80">
        <f>(E81-E80)/'Datos excel'!$B$1</f>
        <v>-0.26799379843595034</v>
      </c>
      <c r="G80">
        <f>(F81-F80)/'Datos excel'!$B$1</f>
        <v>-1.9745769926346821</v>
      </c>
      <c r="H80">
        <f>(G81-G80)/'Datos excel'!$B$1</f>
        <v>5.8071346700235056</v>
      </c>
      <c r="I80">
        <v>77</v>
      </c>
    </row>
    <row r="81" spans="1:9" x14ac:dyDescent="0.35">
      <c r="A81">
        <v>1.6833988055511599</v>
      </c>
      <c r="B81">
        <f>(A82-A81)/'Datos excel'!$B$1</f>
        <v>0.4544987588360494</v>
      </c>
      <c r="C81">
        <f>(B82-B81)/'Datos excel'!$B$1</f>
        <v>0.85684471703507104</v>
      </c>
      <c r="D81">
        <f>(C82-C81)/'Datos excel'!$B$1</f>
        <v>-4.4247943333373616</v>
      </c>
      <c r="E81">
        <v>-1.17369926013871</v>
      </c>
      <c r="F81">
        <f>(E82-E81)/'Datos excel'!$B$1</f>
        <v>-0.28867152034931215</v>
      </c>
      <c r="G81">
        <f>(F82-F81)/'Datos excel'!$B$1</f>
        <v>-1.9137648205755073</v>
      </c>
      <c r="H81">
        <f>(G82-G81)/'Datos excel'!$B$1</f>
        <v>6.0266602663633524</v>
      </c>
      <c r="I81">
        <v>78</v>
      </c>
    </row>
    <row r="82" spans="1:9" x14ac:dyDescent="0.35">
      <c r="A82">
        <v>1.68815830542391</v>
      </c>
      <c r="B82">
        <f>(A83-A82)/'Datos excel'!$B$1</f>
        <v>0.46347161573039808</v>
      </c>
      <c r="C82">
        <f>(B83-B82)/'Datos excel'!$B$1</f>
        <v>0.81050837913087637</v>
      </c>
      <c r="D82">
        <f>(C83-C82)/'Datos excel'!$B$1</f>
        <v>-4.5008130750580122</v>
      </c>
      <c r="E82">
        <v>-1.1767222212308099</v>
      </c>
      <c r="F82">
        <f>(E83-E82)/'Datos excel'!$B$1</f>
        <v>-0.30871241868604082</v>
      </c>
      <c r="G82">
        <f>(F83-F82)/'Datos excel'!$B$1</f>
        <v>-1.850653781847212</v>
      </c>
      <c r="H82">
        <f>(G83-G82)/'Datos excel'!$B$1</f>
        <v>6.2285291301230234</v>
      </c>
      <c r="I82">
        <v>79</v>
      </c>
    </row>
    <row r="83" spans="1:9" x14ac:dyDescent="0.35">
      <c r="A83">
        <v>1.69301176883433</v>
      </c>
      <c r="B83">
        <f>(A84-A83)/'Datos excel'!$B$1</f>
        <v>0.47195923962889985</v>
      </c>
      <c r="C83">
        <f>(B84-B83)/'Datos excel'!$B$1</f>
        <v>0.76337597482493258</v>
      </c>
      <c r="D83">
        <f>(C84-C83)/'Datos excel'!$B$1</f>
        <v>-4.5664882872916106</v>
      </c>
      <c r="E83">
        <v>-1.1799550501195299</v>
      </c>
      <c r="F83">
        <f>(E84-E83)/'Datos excel'!$B$1</f>
        <v>-0.32809241977067205</v>
      </c>
      <c r="G83">
        <f>(F84-F83)/'Datos excel'!$B$1</f>
        <v>-1.7854287773209969</v>
      </c>
      <c r="H83">
        <f>(G84-G83)/'Datos excel'!$B$1</f>
        <v>6.4126939932674993</v>
      </c>
      <c r="I83">
        <v>80</v>
      </c>
    </row>
    <row r="84" spans="1:9" x14ac:dyDescent="0.35">
      <c r="A84">
        <v>1.6979541144343699</v>
      </c>
      <c r="B84">
        <f>(A85-A84)/'Datos excel'!$B$1</f>
        <v>0.4799532941436897</v>
      </c>
      <c r="C84">
        <f>(B85-B84)/'Datos excel'!$B$1</f>
        <v>0.71555582130473538</v>
      </c>
      <c r="D84">
        <f>(C85-C84)/'Datos excel'!$B$1</f>
        <v>-4.6218093523633819</v>
      </c>
      <c r="E84">
        <v>-1.1833908259050301</v>
      </c>
      <c r="F84">
        <f>(E85-E84)/'Datos excel'!$B$1</f>
        <v>-0.34678938620513688</v>
      </c>
      <c r="G84">
        <f>(F85-F84)/'Datos excel'!$B$1</f>
        <v>-1.7182752028577684</v>
      </c>
      <c r="H84">
        <f>(G85-G84)/'Datos excel'!$B$1</f>
        <v>6.5792070095142448</v>
      </c>
      <c r="I84">
        <v>81</v>
      </c>
    </row>
    <row r="85" spans="1:9" x14ac:dyDescent="0.35">
      <c r="A85">
        <v>1.7029801735775301</v>
      </c>
      <c r="B85">
        <f>(A86-A85)/'Datos excel'!$B$1</f>
        <v>0.48744657718183759</v>
      </c>
      <c r="C85">
        <f>(B86-B85)/'Datos excel'!$B$1</f>
        <v>0.66715634694581072</v>
      </c>
      <c r="D85">
        <f>(C86-C85)/'Datos excel'!$B$1</f>
        <v>-4.6668116543442837</v>
      </c>
      <c r="E85">
        <v>-1.18702239586518</v>
      </c>
      <c r="F85">
        <f>(E86-E85)/'Datos excel'!$B$1</f>
        <v>-0.36478312205228181</v>
      </c>
      <c r="G85">
        <f>(F86-F85)/'Datos excel'!$B$1</f>
        <v>-1.6493779081659803</v>
      </c>
      <c r="H85">
        <f>(G86-G85)/'Datos excel'!$B$1</f>
        <v>6.7282123540598953</v>
      </c>
      <c r="I85">
        <v>82</v>
      </c>
    </row>
    <row r="86" spans="1:9" x14ac:dyDescent="0.35">
      <c r="A86">
        <v>1.7080847021971699</v>
      </c>
      <c r="B86">
        <f>(A87-A86)/'Datos excel'!$B$1</f>
        <v>0.4944330221097068</v>
      </c>
      <c r="C86">
        <f>(B87-B86)/'Datos excel'!$B$1</f>
        <v>0.61828560958255996</v>
      </c>
      <c r="D86">
        <f>(C87-C86)/'Datos excel'!$B$1</f>
        <v>-4.7015727239593614</v>
      </c>
      <c r="E86">
        <v>-1.19084239578649</v>
      </c>
      <c r="F86">
        <f>(E87-E86)/'Datos excel'!$B$1</f>
        <v>-0.38205536711657362</v>
      </c>
      <c r="G86">
        <f>(F87-F86)/'Datos excel'!$B$1</f>
        <v>-1.5789202331549581</v>
      </c>
      <c r="H86">
        <f>(G87-G86)/'Datos excel'!$B$1</f>
        <v>6.8599380800755858</v>
      </c>
      <c r="I86">
        <v>83</v>
      </c>
    </row>
    <row r="87" spans="1:9" x14ac:dyDescent="0.35">
      <c r="A87">
        <v>1.7132623926970101</v>
      </c>
      <c r="B87">
        <f>(A88-A87)/'Datos excel'!$B$1</f>
        <v>0.50090769387265632</v>
      </c>
      <c r="C87">
        <f>(B88-B87)/'Datos excel'!$B$1</f>
        <v>0.56905085514953035</v>
      </c>
      <c r="D87">
        <f>(C88-C87)/'Datos excel'!$B$1</f>
        <v>-4.7262083026538084</v>
      </c>
      <c r="E87">
        <v>-1.1948432702351499</v>
      </c>
      <c r="F87">
        <f>(E88-E87)/'Datos excel'!$B$1</f>
        <v>-0.39858978113351995</v>
      </c>
      <c r="G87">
        <f>(F88-F87)/'Datos excel'!$B$1</f>
        <v>-1.5070831295668037</v>
      </c>
      <c r="H87">
        <f>(G88-G87)/'Datos excel'!$B$1</f>
        <v>6.9746876911545446</v>
      </c>
      <c r="I87">
        <v>84</v>
      </c>
    </row>
    <row r="88" spans="1:9" x14ac:dyDescent="0.35">
      <c r="A88">
        <v>1.7185078858009999</v>
      </c>
      <c r="B88">
        <f>(A89-A88)/'Datos excel'!$B$1</f>
        <v>0.5068667804928455</v>
      </c>
      <c r="C88">
        <f>(B89-B88)/'Datos excel'!$B$1</f>
        <v>0.51955811753968939</v>
      </c>
      <c r="D88">
        <f>(C89-C88)/'Datos excel'!$B$1</f>
        <v>-4.7408687202970503</v>
      </c>
      <c r="E88">
        <v>-1.1990172926625</v>
      </c>
      <c r="F88">
        <f>(E89-E88)/'Datos excel'!$B$1</f>
        <v>-0.41437191876084056</v>
      </c>
      <c r="G88">
        <f>(F89-F88)/'Datos excel'!$B$1</f>
        <v>-1.4340443708614228</v>
      </c>
      <c r="H88">
        <f>(G89-G88)/'Datos excel'!$B$1</f>
        <v>7.0728314239214942</v>
      </c>
      <c r="I88">
        <v>85</v>
      </c>
    </row>
    <row r="89" spans="1:9" x14ac:dyDescent="0.35">
      <c r="A89">
        <v>1.72381578231415</v>
      </c>
      <c r="B89">
        <f>(A90-A89)/'Datos excel'!$B$1</f>
        <v>0.51230758037676427</v>
      </c>
      <c r="C89">
        <f>(B90-B89)/'Datos excel'!$B$1</f>
        <v>0.4699118563952932</v>
      </c>
      <c r="D89">
        <f>(C90-C89)/'Datos excel'!$B$1</f>
        <v>-4.7457342937209708</v>
      </c>
      <c r="E89">
        <v>-1.2033565852486099</v>
      </c>
      <c r="F89">
        <f>(E90-E89)/'Datos excel'!$B$1</f>
        <v>-0.42938919629557404</v>
      </c>
      <c r="G89">
        <f>(F90-F89)/'Datos excel'!$B$1</f>
        <v>-1.3599778533898534</v>
      </c>
      <c r="H89">
        <f>(G90-G89)/'Datos excel'!$B$1</f>
        <v>7.1547972185686968</v>
      </c>
      <c r="I89">
        <v>86</v>
      </c>
    </row>
    <row r="90" spans="1:9" x14ac:dyDescent="0.35">
      <c r="A90">
        <v>1.72918065475045</v>
      </c>
      <c r="B90">
        <f>(A91-A90)/'Datos excel'!$B$1</f>
        <v>0.51722848582971825</v>
      </c>
      <c r="C90">
        <f>(B91-B90)/'Datos excel'!$B$1</f>
        <v>0.42021464308515005</v>
      </c>
      <c r="D90">
        <f>(C91-C90)/'Datos excel'!$B$1</f>
        <v>-4.7410119308498091</v>
      </c>
      <c r="E90">
        <v>-1.2078531383973199</v>
      </c>
      <c r="F90">
        <f>(E91-E90)/'Datos excel'!$B$1</f>
        <v>-0.44363085107308864</v>
      </c>
      <c r="G90">
        <f>(F91-F90)/'Datos excel'!$B$1</f>
        <v>-1.2850529921239198</v>
      </c>
      <c r="H90">
        <f>(G91-G90)/'Datos excel'!$B$1</f>
        <v>7.2210622605651418</v>
      </c>
      <c r="I90">
        <v>87</v>
      </c>
    </row>
    <row r="91" spans="1:9" x14ac:dyDescent="0.35">
      <c r="A91">
        <v>1.7345970587881501</v>
      </c>
      <c r="B91">
        <f>(A92-A91)/'Datos excel'!$B$1</f>
        <v>0.52162896328187547</v>
      </c>
      <c r="C91">
        <f>(B92-B91)/'Datos excel'!$B$1</f>
        <v>0.37056688224335232</v>
      </c>
      <c r="D91">
        <f>(C92-C91)/'Datos excel'!$B$1</f>
        <v>-4.7269307715031532</v>
      </c>
      <c r="E91">
        <v>-1.2124988298061099</v>
      </c>
      <c r="F91">
        <f>(E92-E91)/'Datos excel'!$B$1</f>
        <v>-0.45708789453818893</v>
      </c>
      <c r="G91">
        <f>(F92-F91)/'Datos excel'!$B$1</f>
        <v>-1.2094342049608999</v>
      </c>
      <c r="H91">
        <f>(G92-G91)/'Datos excel'!$B$1</f>
        <v>7.2721441226922359</v>
      </c>
      <c r="I91">
        <v>88</v>
      </c>
    </row>
    <row r="92" spans="1:9" x14ac:dyDescent="0.35">
      <c r="A92">
        <v>1.7400595445179701</v>
      </c>
      <c r="B92">
        <f>(A93-A92)/'Datos excel'!$B$1</f>
        <v>0.52550953059827343</v>
      </c>
      <c r="C92">
        <f>(B93-B92)/'Datos excel'!$B$1</f>
        <v>0.32106657895741286</v>
      </c>
      <c r="D92">
        <f>(C93-C92)/'Datos excel'!$B$1</f>
        <v>-4.703739018714324</v>
      </c>
      <c r="E92">
        <v>-1.2172854430445299</v>
      </c>
      <c r="F92">
        <f>(E93-E92)/'Datos excel'!$B$1</f>
        <v>-0.46975305991587352</v>
      </c>
      <c r="G92">
        <f>(F93-F92)/'Datos excel'!$B$1</f>
        <v>-1.1332804897885795</v>
      </c>
      <c r="H92">
        <f>(G93-G92)/'Datos excel'!$B$1</f>
        <v>7.3085926911452068</v>
      </c>
      <c r="I92">
        <v>89</v>
      </c>
    </row>
    <row r="93" spans="1:9" x14ac:dyDescent="0.35">
      <c r="A93">
        <v>1.7455626674536999</v>
      </c>
      <c r="B93">
        <f>(A94-A93)/'Datos excel'!$B$1</f>
        <v>0.52887173195082615</v>
      </c>
      <c r="C93">
        <f>(B94-B93)/'Datos excel'!$B$1</f>
        <v>0.27180913913875759</v>
      </c>
      <c r="D93">
        <f>(C94-C93)/'Datos excel'!$B$1</f>
        <v>-4.6716999372601409</v>
      </c>
      <c r="E93">
        <v>-1.22220468558464</v>
      </c>
      <c r="F93">
        <f>(E94-E93)/'Datos excel'!$B$1</f>
        <v>-0.48162074545312833</v>
      </c>
      <c r="G93">
        <f>(F94-F93)/'Datos excel'!$B$1</f>
        <v>-1.0567450860999734</v>
      </c>
      <c r="H93">
        <f>(G94-G93)/'Datos excel'!$B$1</f>
        <v>7.3309822105376687</v>
      </c>
      <c r="I93">
        <v>90</v>
      </c>
    </row>
    <row r="94" spans="1:9" x14ac:dyDescent="0.35">
      <c r="A94">
        <v>1.75110099927966</v>
      </c>
      <c r="B94">
        <f>(A95-A94)/'Datos excel'!$B$1</f>
        <v>0.53171811059981577</v>
      </c>
      <c r="C94">
        <f>(B95-B94)/'Datos excel'!$B$1</f>
        <v>0.22288721179651641</v>
      </c>
      <c r="D94">
        <f>(C95-C94)/'Datos excel'!$B$1</f>
        <v>-4.6310890637381084</v>
      </c>
      <c r="E94">
        <v>-1.22724820623708</v>
      </c>
      <c r="F94">
        <f>(E95-E94)/'Datos excel'!$B$1</f>
        <v>-0.49268695411715763</v>
      </c>
      <c r="G94">
        <f>(F95-F94)/'Datos excel'!$B$1</f>
        <v>-0.97997521991256475</v>
      </c>
      <c r="H94">
        <f>(G95-G94)/'Datos excel'!$B$1</f>
        <v>7.3399040174378571</v>
      </c>
      <c r="I94">
        <v>91</v>
      </c>
    </row>
    <row r="95" spans="1:9" x14ac:dyDescent="0.35">
      <c r="A95">
        <v>1.7566691383131301</v>
      </c>
      <c r="B95">
        <f>(A96-A95)/'Datos excel'!$B$1</f>
        <v>0.53405218002367927</v>
      </c>
      <c r="C95">
        <f>(B96-B95)/'Datos excel'!$B$1</f>
        <v>0.1743905605273175</v>
      </c>
      <c r="D95">
        <f>(C96-C95)/'Datos excel'!$B$1</f>
        <v>-4.5821912337441475</v>
      </c>
      <c r="E95">
        <v>-1.23240761195566</v>
      </c>
      <c r="F95">
        <f>(E96-E95)/'Datos excel'!$B$1</f>
        <v>-0.50294923062241548</v>
      </c>
      <c r="G95">
        <f>(F96-F95)/'Datos excel'!$B$1</f>
        <v>-0.90311192478177482</v>
      </c>
      <c r="H95">
        <f>(G96-G95)/'Datos excel'!$B$1</f>
        <v>7.3359596807479077</v>
      </c>
      <c r="I95">
        <v>92</v>
      </c>
    </row>
    <row r="96" spans="1:9" x14ac:dyDescent="0.35">
      <c r="A96">
        <v>1.7622617196644501</v>
      </c>
      <c r="B96">
        <f>(A97-A96)/'Datos excel'!$B$1</f>
        <v>0.53587839370303936</v>
      </c>
      <c r="C96">
        <f>(B97-B96)/'Datos excel'!$B$1</f>
        <v>0.12640596613640362</v>
      </c>
      <c r="D96">
        <f>(C97-C96)/'Datos excel'!$B$1</f>
        <v>-4.5252976055737024</v>
      </c>
      <c r="E96">
        <v>-1.2376744839825</v>
      </c>
      <c r="F96">
        <f>(E97-E96)/'Datos excel'!$B$1</f>
        <v>-0.51240659658329468</v>
      </c>
      <c r="G96">
        <f>(F97-F96)/'Datos excel'!$B$1</f>
        <v>-0.82628993464821299</v>
      </c>
      <c r="H96">
        <f>(G97-G96)/'Datos excel'!$B$1</f>
        <v>7.3197546523042103</v>
      </c>
      <c r="I96">
        <v>93</v>
      </c>
    </row>
    <row r="97" spans="1:9" x14ac:dyDescent="0.35">
      <c r="A97">
        <v>1.7678734250807</v>
      </c>
      <c r="B97">
        <f>(A98-A97)/'Datos excel'!$B$1</f>
        <v>0.53720211388498618</v>
      </c>
      <c r="C97">
        <f>(B98-B97)/'Datos excel'!$B$1</f>
        <v>7.9017160426477537E-2</v>
      </c>
      <c r="D97">
        <f>(C98-C97)/'Datos excel'!$B$1</f>
        <v>-4.4607039606235608</v>
      </c>
      <c r="E97">
        <v>-1.2430403933140901</v>
      </c>
      <c r="F97">
        <f>(E98-E97)/'Datos excel'!$B$1</f>
        <v>-0.52105948454471473</v>
      </c>
      <c r="G97">
        <f>(F98-F97)/'Datos excel'!$B$1</f>
        <v>-0.74963764317568427</v>
      </c>
      <c r="H97">
        <f>(G98-G97)/'Datos excel'!$B$1</f>
        <v>7.2918930190606668</v>
      </c>
      <c r="I97">
        <v>94</v>
      </c>
    </row>
    <row r="98" spans="1:9" x14ac:dyDescent="0.35">
      <c r="A98">
        <v>1.7734989924622799</v>
      </c>
      <c r="B98">
        <f>(A99-A98)/'Datos excel'!$B$1</f>
        <v>0.53802957965399734</v>
      </c>
      <c r="C98">
        <f>(B99-B98)/'Datos excel'!$B$1</f>
        <v>3.2304777784697966E-2</v>
      </c>
      <c r="D98">
        <f>(C99-C98)/'Datos excel'!$B$1</f>
        <v>-4.3887081965599561</v>
      </c>
      <c r="E98">
        <v>-1.24849691547652</v>
      </c>
      <c r="F98">
        <f>(E99-E98)/'Datos excel'!$B$1</f>
        <v>-0.52890967158689839</v>
      </c>
      <c r="G98">
        <f>(F99-F98)/'Datos excel'!$B$1</f>
        <v>-0.67327711804420531</v>
      </c>
      <c r="H98">
        <f>(G99-G98)/'Datos excel'!$B$1</f>
        <v>7.2529719771972694</v>
      </c>
      <c r="I98">
        <v>95</v>
      </c>
    </row>
    <row r="99" spans="1:9" x14ac:dyDescent="0.35">
      <c r="A99">
        <v>1.7791332250451299</v>
      </c>
      <c r="B99">
        <f>(A100-A99)/'Datos excel'!$B$1</f>
        <v>0.5383678744958782</v>
      </c>
      <c r="C99">
        <f>(B100-B99)/'Datos excel'!$B$1</f>
        <v>-1.3653666978842259E-2</v>
      </c>
      <c r="D99">
        <f>(C100-C99)/'Datos excel'!$B$1</f>
        <v>-4.3096089860094482</v>
      </c>
      <c r="E99">
        <v>-1.2540356446054199</v>
      </c>
      <c r="F99">
        <f>(E100-E99)/'Datos excel'!$B$1</f>
        <v>-0.53596021307982433</v>
      </c>
      <c r="G99">
        <f>(F100-F99)/'Datos excel'!$B$1</f>
        <v>-0.59732417311002006</v>
      </c>
      <c r="H99">
        <f>(G100-G99)/'Datos excel'!$B$1</f>
        <v>7.2035781098645542</v>
      </c>
      <c r="I99">
        <v>96</v>
      </c>
    </row>
    <row r="100" spans="1:9" x14ac:dyDescent="0.35">
      <c r="A100">
        <v>1.7847710002432799</v>
      </c>
      <c r="B100">
        <f>(A101-A100)/'Datos excel'!$B$1</f>
        <v>0.53822489362962722</v>
      </c>
      <c r="C100">
        <f>(B101-B100)/'Datos excel'!$B$1</f>
        <v>-5.8783786746481721E-2</v>
      </c>
      <c r="D100">
        <f>(C101-C100)/'Datos excel'!$B$1</f>
        <v>-4.223704367015908</v>
      </c>
      <c r="E100">
        <v>-1.2596482068321799</v>
      </c>
      <c r="F100">
        <f>(E101-E100)/'Datos excel'!$B$1</f>
        <v>-0.54221537719333779</v>
      </c>
      <c r="G100">
        <f>(F101-F100)/'Datos excel'!$B$1</f>
        <v>-0.5218884795449843</v>
      </c>
      <c r="H100">
        <f>(G101-G100)/'Datos excel'!$B$1</f>
        <v>7.1442831608204775</v>
      </c>
      <c r="I100">
        <v>97</v>
      </c>
    </row>
    <row r="101" spans="1:9" x14ac:dyDescent="0.35">
      <c r="A101">
        <v>1.7904072781492999</v>
      </c>
      <c r="B101">
        <f>(A102-A101)/'Datos excel'!$B$1</f>
        <v>0.53760931125431743</v>
      </c>
      <c r="C101">
        <f>(B102-B101)/'Datos excel'!$B$1</f>
        <v>-0.10301431544765606</v>
      </c>
      <c r="D101">
        <f>(C102-C101)/'Datos excel'!$B$1</f>
        <v>-4.1312905809660299</v>
      </c>
      <c r="E101">
        <v>-1.26532627298436</v>
      </c>
      <c r="F101">
        <f>(E102-E101)/'Datos excel'!$B$1</f>
        <v>-0.54768058057111002</v>
      </c>
      <c r="G101">
        <f>(F102-F101)/'Datos excel'!$B$1</f>
        <v>-0.44707372123432138</v>
      </c>
      <c r="H101">
        <f>(G102-G101)/'Datos excel'!$B$1</f>
        <v>7.075641206643704</v>
      </c>
      <c r="I101">
        <v>98</v>
      </c>
    </row>
    <row r="102" spans="1:9" x14ac:dyDescent="0.35">
      <c r="A102">
        <v>1.79603710969176</v>
      </c>
      <c r="B102">
        <f>(A103-A102)/'Datos excel'!$B$1</f>
        <v>0.53653054786556764</v>
      </c>
      <c r="C102">
        <f>(B103-B102)/'Datos excel'!$B$1</f>
        <v>-0.14627708924434801</v>
      </c>
      <c r="D102">
        <f>(C103-C102)/'Datos excel'!$B$1</f>
        <v>-4.0326614875090465</v>
      </c>
      <c r="E102">
        <v>-1.2710615706124799</v>
      </c>
      <c r="F102">
        <f>(E103-E102)/'Datos excel'!$B$1</f>
        <v>-0.55236232563191934</v>
      </c>
      <c r="G102">
        <f>(F103-F102)/'Datos excel'!$B$1</f>
        <v>-0.37297777978689112</v>
      </c>
      <c r="H102">
        <f>(G103-G102)/'Datos excel'!$B$1</f>
        <v>6.9981860067896786</v>
      </c>
      <c r="I102">
        <v>99</v>
      </c>
    </row>
    <row r="103" spans="1:9" x14ac:dyDescent="0.35">
      <c r="A103">
        <v>1.8016556444504299</v>
      </c>
      <c r="B103">
        <f>(A104-A103)/'Datos excel'!$B$1</f>
        <v>0.53499873776903917</v>
      </c>
      <c r="C103">
        <f>(B104-B103)/'Datos excel'!$B$1</f>
        <v>-0.18850702158959104</v>
      </c>
      <c r="D103">
        <f>(C104-C103)/'Datos excel'!$B$1</f>
        <v>-3.9281079806194539</v>
      </c>
      <c r="E103">
        <v>-1.27684589536023</v>
      </c>
      <c r="F103">
        <f>(E104-E103)/'Datos excel'!$B$1</f>
        <v>-0.5562681398083551</v>
      </c>
      <c r="G103">
        <f>(F104-F103)/'Datos excel'!$B$1</f>
        <v>-0.29969294729560664</v>
      </c>
      <c r="H103">
        <f>(G104-G103)/'Datos excel'!$B$1</f>
        <v>6.9124290909404777</v>
      </c>
      <c r="I103">
        <v>100</v>
      </c>
    </row>
    <row r="104" spans="1:9" x14ac:dyDescent="0.35">
      <c r="A104">
        <v>1.80725813813128</v>
      </c>
      <c r="B104">
        <f>(A105-A104)/'Datos excel'!$B$1</f>
        <v>0.53302469685511933</v>
      </c>
      <c r="C104">
        <f>(B105-B104)/'Datos excel'!$B$1</f>
        <v>-0.22964207217099608</v>
      </c>
      <c r="D104">
        <f>(C105-C104)/'Datos excel'!$B$1</f>
        <v>-3.8179176682173495</v>
      </c>
      <c r="E104">
        <v>-1.2826711216983899</v>
      </c>
      <c r="F104">
        <f>(E105-E104)/'Datos excel'!$B$1</f>
        <v>-0.5594065170135436</v>
      </c>
      <c r="G104">
        <f>(F105-F104)/'Datos excel'!$B$1</f>
        <v>-0.22730615912707672</v>
      </c>
      <c r="H104">
        <f>(G105-G104)/'Datos excel'!$B$1</f>
        <v>6.8188582680444618</v>
      </c>
      <c r="I104">
        <v>101</v>
      </c>
    </row>
    <row r="105" spans="1:9" x14ac:dyDescent="0.35">
      <c r="A105">
        <v>1.8128399597040199</v>
      </c>
      <c r="B105">
        <f>(A106-A105)/'Datos excel'!$B$1</f>
        <v>0.53061989069882753</v>
      </c>
      <c r="C105">
        <f>(B106-B105)/'Datos excel'!$B$1</f>
        <v>-0.2696232124992704</v>
      </c>
      <c r="D105">
        <f>(C106-C105)/'Datos excel'!$B$1</f>
        <v>-3.702374895549843</v>
      </c>
      <c r="E105">
        <v>-1.2885292130457899</v>
      </c>
      <c r="F105">
        <f>(E106-E105)/'Datos excel'!$B$1</f>
        <v>-0.56178686154564139</v>
      </c>
      <c r="G105">
        <f>(F106-F105)/'Datos excel'!$B$1</f>
        <v>-0.15589924232454838</v>
      </c>
      <c r="H105">
        <f>(G106-G105)/'Datos excel'!$B$1</f>
        <v>6.7179365448735133</v>
      </c>
      <c r="I105">
        <v>102</v>
      </c>
    </row>
    <row r="106" spans="1:9" x14ac:dyDescent="0.35">
      <c r="A106">
        <v>1.8183965982055801</v>
      </c>
      <c r="B106">
        <f>(A107-A106)/'Datos excel'!$B$1</f>
        <v>0.52779640302007758</v>
      </c>
      <c r="C106">
        <f>(B107-B106)/'Datos excel'!$B$1</f>
        <v>-0.30839439174158595</v>
      </c>
      <c r="D106">
        <f>(C107-C106)/'Datos excel'!$B$1</f>
        <v>-3.5817609128448313</v>
      </c>
      <c r="E106">
        <v>-1.2944122313028401</v>
      </c>
      <c r="F106">
        <f>(E107-E106)/'Datos excel'!$B$1</f>
        <v>-0.56341943459359811</v>
      </c>
      <c r="G106">
        <f>(F107-F106)/'Datos excel'!$B$1</f>
        <v>-8.5549175335691632E-2</v>
      </c>
      <c r="H106">
        <f>(G107-G106)/'Datos excel'!$B$1</f>
        <v>6.610101696414282</v>
      </c>
      <c r="I106">
        <v>103</v>
      </c>
    </row>
    <row r="107" spans="1:9" x14ac:dyDescent="0.35">
      <c r="A107">
        <v>1.8239236692133101</v>
      </c>
      <c r="B107">
        <f>(A108-A107)/'Datos excel'!$B$1</f>
        <v>0.52456690450173205</v>
      </c>
      <c r="C107">
        <f>(B108-B107)/'Datos excel'!$B$1</f>
        <v>-0.34590250431061392</v>
      </c>
      <c r="D107">
        <f>(C108-C107)/'Datos excel'!$B$1</f>
        <v>-3.4563539897681017</v>
      </c>
      <c r="E107">
        <v>-1.30031234582487</v>
      </c>
      <c r="F107">
        <f>(E108-E107)/'Datos excel'!$B$1</f>
        <v>-0.56431530346278236</v>
      </c>
      <c r="G107">
        <f>(F108-F107)/'Datos excel'!$B$1</f>
        <v>-1.6328352239236506E-2</v>
      </c>
      <c r="H107">
        <f>(G108-G107)/'Datos excel'!$B$1</f>
        <v>6.4957659551175011</v>
      </c>
      <c r="I107">
        <v>104</v>
      </c>
    </row>
    <row r="108" spans="1:9" x14ac:dyDescent="0.35">
      <c r="A108">
        <v>1.82941692099164</v>
      </c>
      <c r="B108">
        <f>(A109-A108)/'Datos excel'!$B$1</f>
        <v>0.52094462194706359</v>
      </c>
      <c r="C108">
        <f>(B109-B108)/'Datos excel'!$B$1</f>
        <v>-0.38209735865215139</v>
      </c>
      <c r="D108">
        <f>(C109-C108)/'Datos excel'!$B$1</f>
        <v>-3.3264300971890401</v>
      </c>
      <c r="E108">
        <v>-1.3062218418637599</v>
      </c>
      <c r="F108">
        <f>(E109-E108)/'Datos excel'!$B$1</f>
        <v>-0.5644862935675824</v>
      </c>
      <c r="G108">
        <f>(F109-F108)/'Datos excel'!$B$1</f>
        <v>5.1695149774216242E-2</v>
      </c>
      <c r="H108">
        <f>(G109-G108)/'Datos excel'!$B$1</f>
        <v>6.3753163334391054</v>
      </c>
      <c r="I108">
        <v>105</v>
      </c>
    </row>
    <row r="109" spans="1:9" x14ac:dyDescent="0.35">
      <c r="A109">
        <v>1.83487224031576</v>
      </c>
      <c r="B109">
        <f>(A110-A109)/'Datos excel'!$B$1</f>
        <v>0.51694330776407138</v>
      </c>
      <c r="C109">
        <f>(B110-B109)/'Datos excel'!$B$1</f>
        <v>-0.41693165317218162</v>
      </c>
      <c r="D109">
        <f>(C110-C109)/'Datos excel'!$B$1</f>
        <v>-3.1922631950965599</v>
      </c>
      <c r="E109">
        <v>-1.3121331285068401</v>
      </c>
      <c r="F109">
        <f>(E110-E109)/'Datos excel'!$B$1</f>
        <v>-0.56394494322505939</v>
      </c>
      <c r="G109">
        <f>(F110-F109)/'Datos excel'!$B$1</f>
        <v>0.11845730629902727</v>
      </c>
      <c r="H109">
        <f>(G110-G109)/'Datos excel'!$B$1</f>
        <v>6.2491149266152703</v>
      </c>
      <c r="I109">
        <v>106</v>
      </c>
    </row>
    <row r="110" spans="1:9" x14ac:dyDescent="0.35">
      <c r="A110">
        <v>1.8402856579757401</v>
      </c>
      <c r="B110">
        <f>(A111-A110)/'Datos excel'!$B$1</f>
        <v>0.5125772097018888</v>
      </c>
      <c r="C110">
        <f>(B111-B110)/'Datos excel'!$B$1</f>
        <v>-0.45036095517898306</v>
      </c>
      <c r="D110">
        <f>(C111-C110)/'Datos excel'!$B$1</f>
        <v>-3.0541259975002806</v>
      </c>
      <c r="E110">
        <v>-1.3180387461423899</v>
      </c>
      <c r="F110">
        <f>(E111-E110)/'Datos excel'!$B$1</f>
        <v>-0.56270446121428253</v>
      </c>
      <c r="G110">
        <f>(F111-F110)/'Datos excel'!$B$1</f>
        <v>0.18389788478200345</v>
      </c>
      <c r="H110">
        <f>(G111-G110)/'Datos excel'!$B$1</f>
        <v>6.1174998090623642</v>
      </c>
      <c r="I110">
        <v>107</v>
      </c>
    </row>
    <row r="111" spans="1:9" x14ac:dyDescent="0.35">
      <c r="A111">
        <v>1.8456533539637301</v>
      </c>
      <c r="B111">
        <f>(A112-A111)/'Datos excel'!$B$1</f>
        <v>0.50786104080770889</v>
      </c>
      <c r="C111">
        <f>(B112-B111)/'Datos excel'!$B$1</f>
        <v>-0.48234368783526466</v>
      </c>
      <c r="D111">
        <f>(C112-C111)/'Datos excel'!$B$1</f>
        <v>-2.9122905838179856</v>
      </c>
      <c r="E111">
        <v>-1.3239313734806999</v>
      </c>
      <c r="F111">
        <f>(E112-E111)/'Datos excel'!$B$1</f>
        <v>-0.56077868706814304</v>
      </c>
      <c r="G111">
        <f>(F112-F111)/'Datos excel'!$B$1</f>
        <v>0.24796019297696106</v>
      </c>
      <c r="H111">
        <f>(G112-G111)/'Datos excel'!$B$1</f>
        <v>5.9807859116293614</v>
      </c>
      <c r="I111">
        <v>108</v>
      </c>
    </row>
    <row r="112" spans="1:9" x14ac:dyDescent="0.35">
      <c r="A112">
        <v>1.85097166234655</v>
      </c>
      <c r="B112">
        <f>(A113-A112)/'Datos excel'!$B$1</f>
        <v>0.50280994952034663</v>
      </c>
      <c r="C112">
        <f>(B113-B112)/'Datos excel'!$B$1</f>
        <v>-0.5128411235127357</v>
      </c>
      <c r="D112">
        <f>(C113-C112)/'Datos excel'!$B$1</f>
        <v>-2.7670290417828656</v>
      </c>
      <c r="E112">
        <v>-1.3298038341593099</v>
      </c>
      <c r="F112">
        <f>(E113-E112)/'Datos excel'!$B$1</f>
        <v>-0.55818205399934595</v>
      </c>
      <c r="G112">
        <f>(F113-F112)/'Datos excel'!$B$1</f>
        <v>0.31059083658585485</v>
      </c>
      <c r="H112">
        <f>(G113-G112)/'Datos excel'!$B$1</f>
        <v>5.8392662379816223</v>
      </c>
      <c r="I112">
        <v>109</v>
      </c>
    </row>
    <row r="113" spans="1:9" x14ac:dyDescent="0.35">
      <c r="A113">
        <v>1.8562370758250999</v>
      </c>
      <c r="B113">
        <f>(A114-A113)/'Datos excel'!$B$1</f>
        <v>0.49743948983339215</v>
      </c>
      <c r="C113">
        <f>(B114-B113)/'Datos excel'!$B$1</f>
        <v>-0.54181738387918454</v>
      </c>
      <c r="D113">
        <f>(C114-C113)/'Datos excel'!$B$1</f>
        <v>-2.6186142408648938</v>
      </c>
      <c r="E113">
        <v>-1.3356491029600099</v>
      </c>
      <c r="F113">
        <f>(E114-E113)/'Datos excel'!$B$1</f>
        <v>-0.55492955436437785</v>
      </c>
      <c r="G113">
        <f>(F114-F113)/'Datos excel'!$B$1</f>
        <v>0.37173948963784809</v>
      </c>
      <c r="H113">
        <f>(G114-G113)/'Datos excel'!$B$1</f>
        <v>5.6932131637576973</v>
      </c>
      <c r="I113">
        <v>110</v>
      </c>
    </row>
    <row r="114" spans="1:9" x14ac:dyDescent="0.35">
      <c r="A114">
        <v>1.86144624998132</v>
      </c>
      <c r="B114">
        <f>(A115-A114)/'Datos excel'!$B$1</f>
        <v>0.49176559145745186</v>
      </c>
      <c r="C114">
        <f>(B115-B114)/'Datos excel'!$B$1</f>
        <v>-0.56923944808480709</v>
      </c>
      <c r="D114">
        <f>(C115-C114)/'Datos excel'!$B$1</f>
        <v>-2.4673204651082146</v>
      </c>
      <c r="E114">
        <v>-1.3414603116641799</v>
      </c>
      <c r="F114">
        <f>(E115-E114)/'Datos excel'!$B$1</f>
        <v>-0.55103670753205958</v>
      </c>
      <c r="G114">
        <f>(F115-F114)/'Datos excel'!$B$1</f>
        <v>0.43135867847312104</v>
      </c>
      <c r="H114">
        <f>(G115-G114)/'Datos excel'!$B$1</f>
        <v>5.5428797919851887</v>
      </c>
      <c r="I114">
        <v>111</v>
      </c>
    </row>
    <row r="115" spans="1:9" x14ac:dyDescent="0.35">
      <c r="A115">
        <v>1.8665960072126899</v>
      </c>
      <c r="B115">
        <f>(A116-A115)/'Datos excel'!$B$1</f>
        <v>0.48580452989666273</v>
      </c>
      <c r="C115">
        <f>(B116-B115)/'Datos excel'!$B$1</f>
        <v>-0.59507716757559281</v>
      </c>
      <c r="D115">
        <f>(C116-C115)/'Datos excel'!$B$1</f>
        <v>-2.3134240591412847</v>
      </c>
      <c r="E115">
        <v>-1.34723075457165</v>
      </c>
      <c r="F115">
        <f>(E116-E115)/'Datos excel'!$B$1</f>
        <v>-0.54651953001421505</v>
      </c>
      <c r="G115">
        <f>(F116-F115)/'Datos excel'!$B$1</f>
        <v>0.48940357992056099</v>
      </c>
      <c r="H115">
        <f>(G116-G115)/'Datos excel'!$B$1</f>
        <v>5.3885018123692712</v>
      </c>
      <c r="I115">
        <v>112</v>
      </c>
    </row>
    <row r="116" spans="1:9" x14ac:dyDescent="0.35">
      <c r="A116">
        <v>1.8716833403533699</v>
      </c>
      <c r="B116">
        <f>(A117-A116)/'Datos excel'!$B$1</f>
        <v>0.47957289637008105</v>
      </c>
      <c r="C116">
        <f>(B117-B116)/'Datos excel'!$B$1</f>
        <v>-0.61930328767171328</v>
      </c>
      <c r="D116">
        <f>(C117-C116)/'Datos excel'!$B$1</f>
        <v>-2.1572039629903403</v>
      </c>
      <c r="E116">
        <v>-1.35295389370677</v>
      </c>
      <c r="F116">
        <f>(E117-E116)/'Datos excel'!$B$1</f>
        <v>-0.54139450770981845</v>
      </c>
      <c r="G116">
        <f>(F117-F116)/'Datos excel'!$B$1</f>
        <v>0.54583183894587628</v>
      </c>
      <c r="H116">
        <f>(G117-G116)/'Datos excel'!$B$1</f>
        <v>5.2302985148700163</v>
      </c>
      <c r="I116">
        <v>113</v>
      </c>
    </row>
    <row r="117" spans="1:9" x14ac:dyDescent="0.35">
      <c r="A117">
        <v>1.87670541598036</v>
      </c>
      <c r="B117">
        <f>(A118-A117)/'Datos excel'!$B$1</f>
        <v>0.47308756750710285</v>
      </c>
      <c r="C117">
        <f>(B118-B117)/'Datos excel'!$B$1</f>
        <v>-0.64189347474646408</v>
      </c>
      <c r="D117">
        <f>(C118-C117)/'Datos excel'!$B$1</f>
        <v>-1.9989422971693793</v>
      </c>
      <c r="E117">
        <v>-1.3586233637338201</v>
      </c>
      <c r="F117">
        <f>(E118-E117)/'Datos excel'!$B$1</f>
        <v>-0.53567857005872588</v>
      </c>
      <c r="G117">
        <f>(F118-F117)/'Datos excel'!$B$1</f>
        <v>0.6006033969138671</v>
      </c>
      <c r="H117">
        <f>(G118-G117)/'Datos excel'!$B$1</f>
        <v>5.0684751379800081</v>
      </c>
      <c r="I117">
        <v>114</v>
      </c>
    </row>
    <row r="118" spans="1:9" x14ac:dyDescent="0.35">
      <c r="A118">
        <v>1.8816595774023099</v>
      </c>
      <c r="B118">
        <f>(A119-A118)/'Datos excel'!$B$1</f>
        <v>0.46636567475826712</v>
      </c>
      <c r="C118">
        <f>(B119-B118)/'Datos excel'!$B$1</f>
        <v>-0.66282634953225483</v>
      </c>
      <c r="D118">
        <f>(C119-C118)/'Datos excel'!$B$1</f>
        <v>-1.8389247408820411</v>
      </c>
      <c r="E118">
        <v>-1.36423297660176</v>
      </c>
      <c r="F118">
        <f>(E119-E118)/'Datos excel'!$B$1</f>
        <v>-0.52938906599384028</v>
      </c>
      <c r="G118">
        <f>(F119-F118)/'Datos excel'!$B$1</f>
        <v>0.65368034444180212</v>
      </c>
      <c r="H118">
        <f>(G119-G118)/'Datos excel'!$B$1</f>
        <v>4.9032239246464053</v>
      </c>
      <c r="I118">
        <v>115</v>
      </c>
    </row>
    <row r="119" spans="1:9" x14ac:dyDescent="0.35">
      <c r="A119">
        <v>1.886543347328</v>
      </c>
      <c r="B119">
        <f>(A120-A119)/'Datos excel'!$B$1</f>
        <v>0.45942457345727955</v>
      </c>
      <c r="C119">
        <f>(B120-B119)/'Datos excel'!$B$1</f>
        <v>-0.68208352438711994</v>
      </c>
      <c r="D119">
        <f>(C120-C119)/'Datos excel'!$B$1</f>
        <v>-1.6774407893778822</v>
      </c>
      <c r="E119">
        <v>-1.3697767259371501</v>
      </c>
      <c r="F119">
        <f>(E120-E119)/'Datos excel'!$B$1</f>
        <v>-0.52254374143419224</v>
      </c>
      <c r="G119">
        <f>(F120-F119)/'Datos excel'!$B$1</f>
        <v>0.70502678531038498</v>
      </c>
      <c r="H119">
        <f>(G120-G119)/'Datos excel'!$B$1</f>
        <v>4.7347261928912934</v>
      </c>
      <c r="I119">
        <v>116</v>
      </c>
    </row>
    <row r="120" spans="1:9" x14ac:dyDescent="0.35">
      <c r="A120">
        <v>1.89135443021084</v>
      </c>
      <c r="B120">
        <f>(A121-A120)/'Datos excel'!$B$1</f>
        <v>0.45228181149278218</v>
      </c>
      <c r="C120">
        <f>(B121-B120)/'Datos excel'!$B$1</f>
        <v>-0.699649643256258</v>
      </c>
      <c r="D120">
        <f>(C121-C120)/'Datos excel'!$B$1</f>
        <v>-1.5147840994779265</v>
      </c>
      <c r="E120">
        <v>-1.37524879120138</v>
      </c>
      <c r="F120">
        <f>(E121-E120)/'Datos excel'!$B$1</f>
        <v>-0.5151607182031418</v>
      </c>
      <c r="G120">
        <f>(F121-F120)/'Datos excel'!$B$1</f>
        <v>0.7546087220582065</v>
      </c>
      <c r="H120">
        <f>(G121-G120)/'Datos excel'!$B$1</f>
        <v>4.563153651601092</v>
      </c>
      <c r="I120">
        <v>117</v>
      </c>
    </row>
    <row r="121" spans="1:9" x14ac:dyDescent="0.35">
      <c r="A121">
        <v>1.8960907142653001</v>
      </c>
      <c r="B121">
        <f>(A122-A121)/'Datos excel'!$B$1</f>
        <v>0.44495509756164692</v>
      </c>
      <c r="C121">
        <f>(B122-B121)/'Datos excel'!$B$1</f>
        <v>-0.71551242525190628</v>
      </c>
      <c r="D121">
        <f>(C122-C121)/'Datos excel'!$B$1</f>
        <v>-1.351252386124578</v>
      </c>
      <c r="E121">
        <v>-1.3806435416271301</v>
      </c>
      <c r="F121">
        <f>(E122-E121)/'Datos excel'!$B$1</f>
        <v>-0.50725847414463232</v>
      </c>
      <c r="G121">
        <f>(F122-F121)/'Datos excel'!$B$1</f>
        <v>0.80239395535511127</v>
      </c>
      <c r="H121">
        <f>(G122-G121)/'Datos excel'!$B$1</f>
        <v>4.3886703346472524</v>
      </c>
      <c r="I121">
        <v>118</v>
      </c>
    </row>
    <row r="122" spans="1:9" x14ac:dyDescent="0.35">
      <c r="A122">
        <v>1.9007502731508901</v>
      </c>
      <c r="B122">
        <f>(A123-A122)/'Datos excel'!$B$1</f>
        <v>0.43746226896590157</v>
      </c>
      <c r="C122">
        <f>(B123-B122)/'Datos excel'!$B$1</f>
        <v>-0.72966270714988846</v>
      </c>
      <c r="D122">
        <f>(C123-C122)/'Datos excel'!$B$1</f>
        <v>-1.1871474395968411</v>
      </c>
      <c r="E122">
        <v>-1.3859555399466099</v>
      </c>
      <c r="F122">
        <f>(E123-E122)/'Datos excel'!$B$1</f>
        <v>-0.49885582429320408</v>
      </c>
      <c r="G122">
        <f>(F123-F122)/'Datos excel'!$B$1</f>
        <v>0.84835200362962881</v>
      </c>
      <c r="H122">
        <f>(G123-G122)/'Datos excel'!$B$1</f>
        <v>4.211433766230261</v>
      </c>
      <c r="I122">
        <v>119</v>
      </c>
    </row>
    <row r="123" spans="1:9" x14ac:dyDescent="0.35">
      <c r="A123">
        <v>1.9053313673189101</v>
      </c>
      <c r="B123">
        <f>(A124-A123)/'Datos excel'!$B$1</f>
        <v>0.42982125896463313</v>
      </c>
      <c r="C123">
        <f>(B124-B123)/'Datos excel'!$B$1</f>
        <v>-0.74209448606643968</v>
      </c>
      <c r="D123">
        <f>(C124-C123)/'Datos excel'!$B$1</f>
        <v>-1.0227750118141192</v>
      </c>
      <c r="E123">
        <v>-1.39117954592261</v>
      </c>
      <c r="F123">
        <f>(E124-E123)/'Datos excel'!$B$1</f>
        <v>-0.48997190288566733</v>
      </c>
      <c r="G123">
        <f>(F124-F123)/'Datos excel'!$B$1</f>
        <v>0.89245403489985875</v>
      </c>
      <c r="H123">
        <f>(G124-G123)/'Datos excel'!$B$1</f>
        <v>4.0315967440020835</v>
      </c>
      <c r="I123">
        <v>120</v>
      </c>
    </row>
    <row r="124" spans="1:9" x14ac:dyDescent="0.35">
      <c r="A124">
        <v>1.9098324450173101</v>
      </c>
      <c r="B124">
        <f>(A125-A124)/'Datos excel'!$B$1</f>
        <v>0.4220500636789804</v>
      </c>
      <c r="C124">
        <f>(B125-B124)/'Datos excel'!$B$1</f>
        <v>-0.75280496094440785</v>
      </c>
      <c r="D124">
        <f>(C125-C124)/'Datos excel'!$B$1</f>
        <v>-0.85844440835747604</v>
      </c>
      <c r="E124">
        <v>-1.39631051969118</v>
      </c>
      <c r="F124">
        <f>(E125-E124)/'Datos excel'!$B$1</f>
        <v>-0.48062614608664078</v>
      </c>
      <c r="G124">
        <f>(F125-F124)/'Datos excel'!$B$1</f>
        <v>0.93467281727717033</v>
      </c>
      <c r="H124">
        <f>(G125-G124)/'Datos excel'!$B$1</f>
        <v>3.8493085846525528</v>
      </c>
      <c r="I124">
        <v>121</v>
      </c>
    </row>
    <row r="125" spans="1:9" x14ac:dyDescent="0.35">
      <c r="A125">
        <v>1.9142521429489801</v>
      </c>
      <c r="B125">
        <f>(A126-A125)/'Datos excel'!$B$1</f>
        <v>0.41416670856268406</v>
      </c>
      <c r="C125">
        <f>(B126-B125)/'Datos excel'!$B$1</f>
        <v>-0.76179456976711146</v>
      </c>
      <c r="D125">
        <f>(C126-C125)/'Datos excel'!$B$1</f>
        <v>-0.69446794708197912</v>
      </c>
      <c r="E125">
        <v>-1.4013436249234099</v>
      </c>
      <c r="F125">
        <f>(E126-E125)/'Datos excel'!$B$1</f>
        <v>-0.47083827523241401</v>
      </c>
      <c r="G125">
        <f>(F126-F125)/'Datos excel'!$B$1</f>
        <v>0.97498268251365228</v>
      </c>
      <c r="H125">
        <f>(G126-G125)/'Datos excel'!$B$1</f>
        <v>3.6647163617638867</v>
      </c>
      <c r="I125">
        <v>122</v>
      </c>
    </row>
    <row r="126" spans="1:9" x14ac:dyDescent="0.35">
      <c r="A126">
        <v>1.91858928657892</v>
      </c>
      <c r="B126">
        <f>(A127-A126)/'Datos excel'!$B$1</f>
        <v>0.40618921448293421</v>
      </c>
      <c r="C126">
        <f>(B127-B126)/'Datos excel'!$B$1</f>
        <v>-0.76906702110279923</v>
      </c>
      <c r="D126">
        <f>(C127-C126)/'Datos excel'!$B$1</f>
        <v>-0.53116050565819939</v>
      </c>
      <c r="E126">
        <v>-1.40627423181174</v>
      </c>
      <c r="F126">
        <f>(E127-E126)/'Datos excel'!$B$1</f>
        <v>-0.46062828045654014</v>
      </c>
      <c r="G126">
        <f>(F127-F126)/'Datos excel'!$B$1</f>
        <v>1.0133595025123447</v>
      </c>
      <c r="H126">
        <f>(G127-G126)/'Datos excel'!$B$1</f>
        <v>3.4779662670295051</v>
      </c>
      <c r="I126">
        <v>123</v>
      </c>
    </row>
    <row r="127" spans="1:9" x14ac:dyDescent="0.35">
      <c r="A127">
        <v>1.92284289008621</v>
      </c>
      <c r="B127">
        <f>(A128-A127)/'Datos excel'!$B$1</f>
        <v>0.39813556347088508</v>
      </c>
      <c r="C127">
        <f>(B128-B127)/'Datos excel'!$B$1</f>
        <v>-0.77462932091097536</v>
      </c>
      <c r="D127">
        <f>(C128-C127)/'Datos excel'!$B$1</f>
        <v>-0.36883867062896042</v>
      </c>
      <c r="E127">
        <v>-1.4110979198847999</v>
      </c>
      <c r="F127">
        <f>(E128-E127)/'Datos excel'!$B$1</f>
        <v>-0.45001640456141284</v>
      </c>
      <c r="G127">
        <f>(F128-F127)/'Datos excel'!$B$1</f>
        <v>1.0497806800921214</v>
      </c>
      <c r="H127">
        <f>(G128-G127)/'Datos excel'!$B$1</f>
        <v>3.2892046079621435</v>
      </c>
      <c r="I127">
        <v>124</v>
      </c>
    </row>
    <row r="128" spans="1:9" x14ac:dyDescent="0.35">
      <c r="A128">
        <v>1.9270121559573199</v>
      </c>
      <c r="B128">
        <f>(A129-A128)/'Datos excel'!$B$1</f>
        <v>0.39002366419145451</v>
      </c>
      <c r="C128">
        <f>(B129-B128)/'Datos excel'!$B$1</f>
        <v>-0.77849179043766792</v>
      </c>
      <c r="D128">
        <f>(C129-C128)/'Datos excel'!$B$1</f>
        <v>-0.20781992144427855</v>
      </c>
      <c r="E128">
        <v>-1.41581048065335</v>
      </c>
      <c r="F128">
        <f>(E129-E128)/'Datos excel'!$B$1</f>
        <v>-0.43902312698655316</v>
      </c>
      <c r="G128">
        <f>(F129-F128)/'Datos excel'!$B$1</f>
        <v>1.0842251502005467</v>
      </c>
      <c r="H128">
        <f>(G129-G128)/'Datos excel'!$B$1</f>
        <v>3.0985787506917366</v>
      </c>
      <c r="I128">
        <v>125</v>
      </c>
    </row>
    <row r="129" spans="1:9" x14ac:dyDescent="0.35">
      <c r="A129">
        <v>1.93109647421782</v>
      </c>
      <c r="B129">
        <f>(A130-A129)/'Datos excel'!$B$1</f>
        <v>0.3818713172257247</v>
      </c>
      <c r="C129">
        <f>(B130-B129)/'Datos excel'!$B$1</f>
        <v>-0.7806680755659311</v>
      </c>
      <c r="D129">
        <f>(C130-C129)/'Datos excel'!$B$1</f>
        <v>-4.8421550584796899E-2</v>
      </c>
      <c r="E129">
        <v>-1.4204079200883399</v>
      </c>
      <c r="F129">
        <f>(E130-E129)/'Datos excel'!$B$1</f>
        <v>-0.4276691477641954</v>
      </c>
      <c r="G129">
        <f>(F130-F129)/'Datos excel'!$B$1</f>
        <v>1.1166733909996887</v>
      </c>
      <c r="H129">
        <f>(G130-G129)/'Datos excel'!$B$1</f>
        <v>2.9062380875057348</v>
      </c>
      <c r="I129">
        <v>126</v>
      </c>
    </row>
    <row r="130" spans="1:9" x14ac:dyDescent="0.35">
      <c r="A130">
        <v>1.93509542130053</v>
      </c>
      <c r="B130">
        <f>(A131-A130)/'Datos excel'!$B$1</f>
        <v>0.37369618025542467</v>
      </c>
      <c r="C130">
        <f>(B131-B130)/'Datos excel'!$B$1</f>
        <v>-0.78117514485790651</v>
      </c>
      <c r="D130">
        <f>(C131-C130)/'Datos excel'!$B$1</f>
        <v>0.10904027672884523</v>
      </c>
      <c r="E130">
        <v>-1.4248864609309499</v>
      </c>
      <c r="F130">
        <f>(E131-E130)/'Datos excel'!$B$1</f>
        <v>-0.41597537135878265</v>
      </c>
      <c r="G130">
        <f>(F131-F130)/'Datos excel'!$B$1</f>
        <v>1.1471074450839915</v>
      </c>
      <c r="H130">
        <f>(G131-G130)/'Datos excel'!$B$1</f>
        <v>2.7123347445383841</v>
      </c>
      <c r="I130">
        <v>127</v>
      </c>
    </row>
    <row r="131" spans="1:9" x14ac:dyDescent="0.35">
      <c r="A131">
        <v>1.9390087585490801</v>
      </c>
      <c r="B131">
        <f>(A132-A131)/'Datos excel'!$B$1</f>
        <v>0.3655157332679162</v>
      </c>
      <c r="C131">
        <f>(B132-B131)/'Datos excel'!$B$1</f>
        <v>-0.78003327775018405</v>
      </c>
      <c r="D131">
        <f>(C132-C131)/'Datos excel'!$B$1</f>
        <v>0.26425189071183763</v>
      </c>
      <c r="E131">
        <v>-1.4292425448334001</v>
      </c>
      <c r="F131">
        <f>(E132-E131)/'Datos excel'!$B$1</f>
        <v>-0.40396289028426924</v>
      </c>
      <c r="G131">
        <f>(F132-F131)/'Datos excel'!$B$1</f>
        <v>1.175510948109052</v>
      </c>
      <c r="H131">
        <f>(G132-G131)/'Datos excel'!$B$1</f>
        <v>2.5170241428739399</v>
      </c>
      <c r="I131">
        <v>128</v>
      </c>
    </row>
    <row r="132" spans="1:9" x14ac:dyDescent="0.35">
      <c r="A132">
        <v>1.9428364303571</v>
      </c>
      <c r="B132">
        <f>(A133-A132)/'Datos excel'!$B$1</f>
        <v>0.35734724388479772</v>
      </c>
      <c r="C132">
        <f>(B133-B132)/'Datos excel'!$B$1</f>
        <v>-0.77726603842165898</v>
      </c>
      <c r="D132">
        <f>(C133-C132)/'Datos excel'!$B$1</f>
        <v>0.41690336201543576</v>
      </c>
      <c r="E132">
        <v>-1.4334728343281999</v>
      </c>
      <c r="F132">
        <f>(E133-E132)/'Datos excel'!$B$1</f>
        <v>-0.39165296842162334</v>
      </c>
      <c r="G132">
        <f>(F133-F132)/'Datos excel'!$B$1</f>
        <v>1.201869163296255</v>
      </c>
      <c r="H132">
        <f>(G133-G132)/'Datos excel'!$B$1</f>
        <v>2.3204655917622894</v>
      </c>
      <c r="I132">
        <v>129</v>
      </c>
    </row>
    <row r="133" spans="1:9" x14ac:dyDescent="0.35">
      <c r="A133">
        <v>1.9465785619443301</v>
      </c>
      <c r="B133">
        <f>(A134-A133)/'Datos excel'!$B$1</f>
        <v>0.3492077329641633</v>
      </c>
      <c r="C133">
        <f>(B134-B133)/'Datos excel'!$B$1</f>
        <v>-0.77290023662377705</v>
      </c>
      <c r="D133">
        <f>(C134-C133)/'Datos excel'!$B$1</f>
        <v>0.56668968430012889</v>
      </c>
      <c r="E133">
        <v>-1.4375742146227</v>
      </c>
      <c r="F133">
        <f>(E134-E133)/'Datos excel'!$B$1</f>
        <v>-0.37906702397499792</v>
      </c>
      <c r="G133">
        <f>(F134-F133)/'Datos excel'!$B$1</f>
        <v>1.2261690221495494</v>
      </c>
      <c r="H133">
        <f>(G134-G133)/'Datos excel'!$B$1</f>
        <v>2.1228226186815862</v>
      </c>
      <c r="I133">
        <v>130</v>
      </c>
    </row>
    <row r="134" spans="1:9" x14ac:dyDescent="0.35">
      <c r="A134">
        <v>1.95023545677252</v>
      </c>
      <c r="B134">
        <f>(A135-A134)/'Datos excel'!$B$1</f>
        <v>0.3411139406130464</v>
      </c>
      <c r="C134">
        <f>(B135-B134)/'Datos excel'!$B$1</f>
        <v>-0.76696587612690237</v>
      </c>
      <c r="D134">
        <f>(C135-C134)/'Datos excel'!$B$1</f>
        <v>0.71331250938232726</v>
      </c>
      <c r="E134">
        <v>-1.44154379521516</v>
      </c>
      <c r="F134">
        <f>(E135-E134)/'Datos excel'!$B$1</f>
        <v>-0.36622661200151657</v>
      </c>
      <c r="G134">
        <f>(F135-F134)/'Datos excel'!$B$1</f>
        <v>1.2483991686286304</v>
      </c>
      <c r="H134">
        <f>(G135-G134)/'Datos excel'!$B$1</f>
        <v>1.924263267478231</v>
      </c>
      <c r="I134">
        <v>131</v>
      </c>
    </row>
    <row r="135" spans="1:9" x14ac:dyDescent="0.35">
      <c r="A135">
        <v>1.95380759360541</v>
      </c>
      <c r="B135">
        <f>(A136-A135)/'Datos excel'!$B$1</f>
        <v>0.33308229273973194</v>
      </c>
      <c r="C135">
        <f>(B136-B135)/'Datos excel'!$B$1</f>
        <v>-0.75949608499627164</v>
      </c>
      <c r="D135">
        <f>(C136-C135)/'Datos excel'!$B$1</f>
        <v>0.85648133947027782</v>
      </c>
      <c r="E135">
        <v>-1.4453789113278701</v>
      </c>
      <c r="F135">
        <f>(E136-E135)/'Datos excel'!$B$1</f>
        <v>-0.35315340647847887</v>
      </c>
      <c r="G135">
        <f>(F136-F135)/'Datos excel'!$B$1</f>
        <v>1.2685500064442381</v>
      </c>
      <c r="H135">
        <f>(G136-G135)/'Datos excel'!$B$1</f>
        <v>1.7249601737874476</v>
      </c>
      <c r="I135">
        <v>132</v>
      </c>
    </row>
    <row r="136" spans="1:9" x14ac:dyDescent="0.35">
      <c r="A136">
        <v>1.95729562321845</v>
      </c>
      <c r="B136">
        <f>(A137-A136)/'Datos excel'!$B$1</f>
        <v>0.32512886833621696</v>
      </c>
      <c r="C136">
        <f>(B137-B136)/'Datos excel'!$B$1</f>
        <v>-0.75052703338288307</v>
      </c>
      <c r="D136">
        <f>(C137-C136)/'Datos excel'!$B$1</f>
        <v>0.99591498891874208</v>
      </c>
      <c r="E136">
        <v>-1.4490771251524801</v>
      </c>
      <c r="F136">
        <f>(E137-E136)/'Datos excel'!$B$1</f>
        <v>-0.33986918187529053</v>
      </c>
      <c r="G136">
        <f>(F137-F136)/'Datos excel'!$B$1</f>
        <v>1.2866137471432568</v>
      </c>
      <c r="H136">
        <f>(G137-G136)/'Datos excel'!$B$1</f>
        <v>1.5250907692072331</v>
      </c>
      <c r="I136">
        <v>133</v>
      </c>
    </row>
    <row r="137" spans="1:9" x14ac:dyDescent="0.35">
      <c r="A137">
        <v>1.9607003647659</v>
      </c>
      <c r="B137">
        <f>(A138-A137)/'Datos excel'!$B$1</f>
        <v>0.31726936762156294</v>
      </c>
      <c r="C137">
        <f>(B138-B137)/'Datos excel'!$B$1</f>
        <v>-0.74009783600692614</v>
      </c>
      <c r="D137">
        <f>(C138-C137)/'Datos excel'!$B$1</f>
        <v>1.1313433192019611</v>
      </c>
      <c r="E137">
        <v>-1.4526362269023501</v>
      </c>
      <c r="F137">
        <f>(E138-E137)/'Datos excel'!$B$1</f>
        <v>-0.32639579422184756</v>
      </c>
      <c r="G137">
        <f>(F138-F137)/'Datos excel'!$B$1</f>
        <v>1.3025844603319203</v>
      </c>
      <c r="H137">
        <f>(G138-G137)/'Datos excel'!$B$1</f>
        <v>1.3248368760341138</v>
      </c>
      <c r="I137">
        <v>134</v>
      </c>
    </row>
    <row r="138" spans="1:9" x14ac:dyDescent="0.35">
      <c r="A138">
        <v>1.96402280181433</v>
      </c>
      <c r="B138">
        <f>(A139-A138)/'Datos excel'!$B$1</f>
        <v>0.30951908120643939</v>
      </c>
      <c r="C138">
        <f>(B139-B138)/'Datos excel'!$B$1</f>
        <v>-0.72825043647261689</v>
      </c>
      <c r="D138">
        <f>(C139-C138)/'Datos excel'!$B$1</f>
        <v>1.2625082725822763</v>
      </c>
      <c r="E138">
        <v>-1.4560542356666499</v>
      </c>
      <c r="F138">
        <f>(E139-E138)/'Datos excel'!$B$1</f>
        <v>-0.31275516165098427</v>
      </c>
      <c r="G138">
        <f>(F139-F138)/'Datos excel'!$B$1</f>
        <v>1.3164581196550991</v>
      </c>
      <c r="H138">
        <f>(G139-G138)/'Datos excel'!$B$1</f>
        <v>1.1243850168144269</v>
      </c>
      <c r="I138">
        <v>135</v>
      </c>
    </row>
    <row r="139" spans="1:9" x14ac:dyDescent="0.35">
      <c r="A139">
        <v>1.96726407805321</v>
      </c>
      <c r="B139">
        <f>(A140-A139)/'Datos excel'!$B$1</f>
        <v>0.30189286046911962</v>
      </c>
      <c r="C139">
        <f>(B140-B139)/'Datos excel'!$B$1</f>
        <v>-0.71502948075848083</v>
      </c>
      <c r="D139">
        <f>(C140-C139)/'Datos excel'!$B$1</f>
        <v>1.3891657047337873</v>
      </c>
      <c r="E139">
        <v>-1.4593294000607</v>
      </c>
      <c r="F139">
        <f>(E140-E139)/'Datos excel'!$B$1</f>
        <v>-0.2989692444594273</v>
      </c>
      <c r="G139">
        <f>(F140-F139)/'Datos excel'!$B$1</f>
        <v>1.3282326520172012</v>
      </c>
      <c r="H139">
        <f>(G140-G139)/'Datos excel'!$B$1</f>
        <v>0.92392564209832684</v>
      </c>
      <c r="I139">
        <v>136</v>
      </c>
    </row>
    <row r="140" spans="1:9" x14ac:dyDescent="0.35">
      <c r="A140">
        <v>1.97042549269528</v>
      </c>
      <c r="B140">
        <f>(A141-A140)/'Datos excel'!$B$1</f>
        <v>0.29440508925628306</v>
      </c>
      <c r="C140">
        <f>(B141-B140)/'Datos excel'!$B$1</f>
        <v>-0.70048217151644565</v>
      </c>
      <c r="D140">
        <f>(C141-C140)/'Datos excel'!$B$1</f>
        <v>1.5110863530507868</v>
      </c>
      <c r="E140">
        <v>-1.4624601986675101</v>
      </c>
      <c r="F140">
        <f>(E141-E140)/'Datos excel'!$B$1</f>
        <v>-0.28506002465330954</v>
      </c>
      <c r="G140">
        <f>(F141-F140)/'Datos excel'!$B$1</f>
        <v>1.3379079787161323</v>
      </c>
      <c r="H140">
        <f>(G141-G140)/'Datos excel'!$B$1</f>
        <v>0.72365315749937342</v>
      </c>
      <c r="I140">
        <v>137</v>
      </c>
    </row>
    <row r="141" spans="1:9" x14ac:dyDescent="0.35">
      <c r="A141">
        <v>1.97350849558057</v>
      </c>
      <c r="B141">
        <f>(A142-A141)/'Datos excel'!$B$1</f>
        <v>0.28706965710959409</v>
      </c>
      <c r="C141">
        <f>(B142-B141)/'Datos excel'!$B$1</f>
        <v>-0.68465811223083184</v>
      </c>
      <c r="D141">
        <f>(C142-C141)/'Datos excel'!$B$1</f>
        <v>1.6280574411104904</v>
      </c>
      <c r="E141">
        <v>-1.46544534026512</v>
      </c>
      <c r="F141">
        <f>(E142-E141)/'Datos excel'!$B$1</f>
        <v>-0.27104948506293031</v>
      </c>
      <c r="G141">
        <f>(F142-F141)/'Datos excel'!$B$1</f>
        <v>1.3454860568606226</v>
      </c>
      <c r="H141">
        <f>(G142-G141)/'Datos excel'!$B$1</f>
        <v>0.52376530979582558</v>
      </c>
      <c r="I141">
        <v>138</v>
      </c>
    </row>
    <row r="142" spans="1:9" x14ac:dyDescent="0.35">
      <c r="A142">
        <v>1.9765146820000501</v>
      </c>
      <c r="B142">
        <f>(A143-A142)/'Datos excel'!$B$1</f>
        <v>0.27989993412424397</v>
      </c>
      <c r="C142">
        <f>(B143-B142)/'Datos excel'!$B$1</f>
        <v>-0.66760913457544879</v>
      </c>
      <c r="D142">
        <f>(C143-C142)/'Datos excel'!$B$1</f>
        <v>1.7398835189925694</v>
      </c>
      <c r="E142">
        <v>-1.46828376383523</v>
      </c>
      <c r="F142">
        <f>(E143-E142)/'Datos excel'!$B$1</f>
        <v>-0.25695958802379421</v>
      </c>
      <c r="G142">
        <f>(F143-F142)/'Datos excel'!$B$1</f>
        <v>1.3509709143588218</v>
      </c>
      <c r="H142">
        <f>(G143-G142)/'Datos excel'!$B$1</f>
        <v>0.32446271244673636</v>
      </c>
      <c r="I142">
        <v>139</v>
      </c>
    </row>
    <row r="143" spans="1:9" x14ac:dyDescent="0.35">
      <c r="A143">
        <v>1.9794457872560001</v>
      </c>
      <c r="B143">
        <f>(A144-A143)/'Datos excel'!$B$1</f>
        <v>0.27290874761540507</v>
      </c>
      <c r="C143">
        <f>(B144-B143)/'Datos excel'!$B$1</f>
        <v>-0.64938911697088542</v>
      </c>
      <c r="D143">
        <f>(C144-C143)/'Datos excel'!$B$1</f>
        <v>1.8463878759210686</v>
      </c>
      <c r="E143">
        <v>-1.47097463834858</v>
      </c>
      <c r="F143">
        <f>(E144-E143)/'Datos excel'!$B$1</f>
        <v>-0.24281225369125034</v>
      </c>
      <c r="G143">
        <f>(F144-F143)/'Datos excel'!$B$1</f>
        <v>1.3543686799381101</v>
      </c>
      <c r="H143">
        <f>(G144-G143)/'Datos excel'!$B$1</f>
        <v>0.12594833744262007</v>
      </c>
      <c r="I143">
        <v>140</v>
      </c>
    </row>
    <row r="144" spans="1:9" x14ac:dyDescent="0.35">
      <c r="A144">
        <v>1.9823036809780299</v>
      </c>
      <c r="B144">
        <f>(A145-A144)/'Datos excel'!$B$1</f>
        <v>0.26610836068474875</v>
      </c>
      <c r="C144">
        <f>(B145-B144)/'Datos excel'!$B$1</f>
        <v>-0.63005378834864911</v>
      </c>
      <c r="D144">
        <f>(C145-C144)/'Datos excel'!$B$1</f>
        <v>1.9474131184031616</v>
      </c>
      <c r="E144">
        <v>-1.47351736232324</v>
      </c>
      <c r="F144">
        <f>(E145-E144)/'Datos excel'!$B$1</f>
        <v>-0.22862933804076477</v>
      </c>
      <c r="G144">
        <f>(F145-F144)/'Datos excel'!$B$1</f>
        <v>1.355687607843582</v>
      </c>
      <c r="H144">
        <f>(G145-G144)/'Datos excel'!$B$1</f>
        <v>-7.15730987758601E-2</v>
      </c>
      <c r="I144">
        <v>141</v>
      </c>
    </row>
    <row r="145" spans="1:9" x14ac:dyDescent="0.35">
      <c r="A145">
        <v>1.98509036121465</v>
      </c>
      <c r="B145">
        <f>(A146-A145)/'Datos excel'!$B$1</f>
        <v>0.2595104528419403</v>
      </c>
      <c r="C145">
        <f>(B146-B145)/'Datos excel'!$B$1</f>
        <v>-0.60966052586104991</v>
      </c>
      <c r="D145">
        <f>(C146-C145)/'Datos excel'!$B$1</f>
        <v>2.0428223394368121</v>
      </c>
      <c r="E145">
        <v>-1.4759115631525199</v>
      </c>
      <c r="F145">
        <f>(E146-E145)/'Datos excel'!$B$1</f>
        <v>-0.21443261060955104</v>
      </c>
      <c r="G145">
        <f>(F146-F145)/'Datos excel'!$B$1</f>
        <v>1.3549380961058857</v>
      </c>
      <c r="H145">
        <f>(G146-G145)/'Datos excel'!$B$1</f>
        <v>-0.26789584029875718</v>
      </c>
      <c r="I145">
        <v>142</v>
      </c>
    </row>
    <row r="146" spans="1:9" x14ac:dyDescent="0.35">
      <c r="A146">
        <v>1.98780794832191</v>
      </c>
      <c r="B146">
        <f>(A147-A146)/'Datos excel'!$B$1</f>
        <v>0.25312610274451108</v>
      </c>
      <c r="C146">
        <f>(B147-B146)/'Datos excel'!$B$1</f>
        <v>-0.58826814034717057</v>
      </c>
      <c r="D146">
        <f>(C147-C146)/'Datos excel'!$B$1</f>
        <v>2.1324993752869705</v>
      </c>
      <c r="E146">
        <v>-1.4781570961997901</v>
      </c>
      <c r="F146">
        <f>(E147-E146)/'Datos excel'!$B$1</f>
        <v>-0.20024373204690041</v>
      </c>
      <c r="G146">
        <f>(F147-F146)/'Datos excel'!$B$1</f>
        <v>1.3521326974265195</v>
      </c>
      <c r="H146">
        <f>(G147-G146)/'Datos excel'!$B$1</f>
        <v>-0.46281358421073854</v>
      </c>
      <c r="I146">
        <v>143</v>
      </c>
    </row>
    <row r="147" spans="1:9" x14ac:dyDescent="0.35">
      <c r="A147">
        <v>1.9904586786712899</v>
      </c>
      <c r="B147">
        <f>(A148-A147)/'Datos excel'!$B$1</f>
        <v>0.24696577318432575</v>
      </c>
      <c r="C147">
        <f>(B148-B147)/'Datos excel'!$B$1</f>
        <v>-0.56593665910988267</v>
      </c>
      <c r="D147">
        <f>(C148-C147)/'Datos excel'!$B$1</f>
        <v>2.2163496233804794</v>
      </c>
      <c r="E147">
        <v>-1.4802540436582099</v>
      </c>
      <c r="F147">
        <f>(E148-E147)/'Datos excel'!$B$1</f>
        <v>-0.1860842315505214</v>
      </c>
      <c r="G147">
        <f>(F148-F147)/'Datos excel'!$B$1</f>
        <v>1.3472861249060595</v>
      </c>
      <c r="H147">
        <f>(G148-G147)/'Datos excel'!$B$1</f>
        <v>-0.65612042571922313</v>
      </c>
      <c r="I147">
        <v>144</v>
      </c>
    </row>
    <row r="148" spans="1:9" x14ac:dyDescent="0.35">
      <c r="A148">
        <v>1.9930448982003699</v>
      </c>
      <c r="B148">
        <f>(A149-A148)/'Datos excel'!$B$1</f>
        <v>0.24103929834880322</v>
      </c>
      <c r="C148">
        <f>(B149-B148)/'Datos excel'!$B$1</f>
        <v>-0.54272710012788727</v>
      </c>
      <c r="D148">
        <f>(C149-C148)/'Datos excel'!$B$1</f>
        <v>2.2943001296954471</v>
      </c>
      <c r="E148">
        <v>-1.48220271317417</v>
      </c>
      <c r="F148">
        <f>(E149-E148)/'Datos excel'!$B$1</f>
        <v>-0.17197548424289361</v>
      </c>
      <c r="G148">
        <f>(F149-F148)/'Datos excel'!$B$1</f>
        <v>1.3404152478750271</v>
      </c>
      <c r="H148">
        <f>(G149-G148)/'Datos excel'!$B$1</f>
        <v>-0.84761120598849282</v>
      </c>
      <c r="I148">
        <v>145</v>
      </c>
    </row>
    <row r="149" spans="1:9" x14ac:dyDescent="0.35">
      <c r="A149">
        <v>1.9955690558301</v>
      </c>
      <c r="B149">
        <f>(A150-A149)/'Datos excel'!$B$1</f>
        <v>0.23535587344658368</v>
      </c>
      <c r="C149">
        <f>(B150-B149)/'Datos excel'!$B$1</f>
        <v>-0.51870124535261619</v>
      </c>
      <c r="D149">
        <f>(C150-C149)/'Datos excel'!$B$1</f>
        <v>2.3662998204034746</v>
      </c>
      <c r="E149">
        <v>-1.48400363623382</v>
      </c>
      <c r="F149">
        <f>(E150-E149)/'Datos excel'!$B$1</f>
        <v>-0.15793868859128052</v>
      </c>
      <c r="G149">
        <f>(F150-F149)/'Datos excel'!$B$1</f>
        <v>1.3315390840822476</v>
      </c>
      <c r="H149">
        <f>(G150-G149)/'Datos excel'!$B$1</f>
        <v>-1.0370824891684749</v>
      </c>
      <c r="I149">
        <v>146</v>
      </c>
    </row>
    <row r="150" spans="1:9" x14ac:dyDescent="0.35">
      <c r="A150">
        <v>1.99803369677343</v>
      </c>
      <c r="B150">
        <f>(A151-A150)/'Datos excel'!$B$1</f>
        <v>0.22992404670722483</v>
      </c>
      <c r="C150">
        <f>(B151-B150)/'Datos excel'!$B$1</f>
        <v>-0.49392141157938152</v>
      </c>
      <c r="D150">
        <f>(C151-C150)/'Datos excel'!$B$1</f>
        <v>2.4323194564318058</v>
      </c>
      <c r="E150">
        <v>-1.4856575663131399</v>
      </c>
      <c r="F150">
        <f>(E151-E150)/'Datos excel'!$B$1</f>
        <v>-0.14399484390954562</v>
      </c>
      <c r="G150">
        <f>(F151-F150)/'Datos excel'!$B$1</f>
        <v>1.3206787816517866</v>
      </c>
      <c r="H150">
        <f>(G151-G150)/'Datos excel'!$B$1</f>
        <v>-1.2243329941506722</v>
      </c>
      <c r="I150">
        <v>147</v>
      </c>
    </row>
    <row r="151" spans="1:9" x14ac:dyDescent="0.35">
      <c r="A151">
        <v>2.0004414557601602</v>
      </c>
      <c r="B151">
        <f>(A152-A151)/'Datos excel'!$B$1</f>
        <v>0.22475171378032988</v>
      </c>
      <c r="C151">
        <f>(B152-B151)/'Datos excel'!$B$1</f>
        <v>-0.46845022179434925</v>
      </c>
      <c r="D151">
        <f>(C152-C151)/'Datos excel'!$B$1</f>
        <v>2.4923514346932967</v>
      </c>
      <c r="E151">
        <v>-1.4871654767924101</v>
      </c>
      <c r="F151">
        <f>(E152-E151)/'Datos excel'!$B$1</f>
        <v>-0.13016472804891505</v>
      </c>
      <c r="G151">
        <f>(F152-F151)/'Datos excel'!$B$1</f>
        <v>1.3078575965185488</v>
      </c>
      <c r="H151">
        <f>(G152-G151)/'Datos excel'!$B$1</f>
        <v>-1.4091643527123605</v>
      </c>
      <c r="I151">
        <v>148</v>
      </c>
    </row>
    <row r="152" spans="1:9" x14ac:dyDescent="0.35">
      <c r="A152">
        <v>2.0027950502031402</v>
      </c>
      <c r="B152">
        <f>(A153-A152)/'Datos excel'!$B$1</f>
        <v>0.21984611452912442</v>
      </c>
      <c r="C152">
        <f>(B153-B152)/'Datos excel'!$B$1</f>
        <v>-0.44235037860302778</v>
      </c>
      <c r="D152">
        <f>(C153-C152)/'Datos excel'!$B$1</f>
        <v>2.5464092604213011</v>
      </c>
      <c r="E152">
        <v>-1.48852855863706</v>
      </c>
      <c r="F152">
        <f>(E153-E152)/'Datos excel'!$B$1</f>
        <v>-0.11646887532503412</v>
      </c>
      <c r="G152">
        <f>(F153-F152)/'Datos excel'!$B$1</f>
        <v>1.2931008619246096</v>
      </c>
      <c r="H152">
        <f>(G153-G152)/'Datos excel'!$B$1</f>
        <v>-1.5913816219075516</v>
      </c>
      <c r="I152">
        <v>149</v>
      </c>
    </row>
    <row r="153" spans="1:9" x14ac:dyDescent="0.35">
      <c r="A153">
        <v>2.0050972733308901</v>
      </c>
      <c r="B153">
        <f>(A154-A153)/'Datos excel'!$B$1</f>
        <v>0.21521383219668463</v>
      </c>
      <c r="C153">
        <f>(B154-B153)/'Datos excel'!$B$1</f>
        <v>-0.41568444318445252</v>
      </c>
      <c r="D153">
        <f>(C154-C153)/'Datos excel'!$B$1</f>
        <v>2.5945271840539474</v>
      </c>
      <c r="E153">
        <v>-1.48974821784737</v>
      </c>
      <c r="F153">
        <f>(E154-E153)/'Datos excel'!$B$1</f>
        <v>-0.10292755476445752</v>
      </c>
      <c r="G153">
        <f>(F154-F153)/'Datos excel'!$B$1</f>
        <v>1.276435952549801</v>
      </c>
      <c r="H153">
        <f>(G154-G153)/'Datos excel'!$B$1</f>
        <v>-1.7707938103763197</v>
      </c>
      <c r="I153">
        <v>150</v>
      </c>
    </row>
    <row r="154" spans="1:9" x14ac:dyDescent="0.35">
      <c r="A154">
        <v>2.0073509873114901</v>
      </c>
      <c r="B154">
        <f>(A155-A154)/'Datos excel'!$B$1</f>
        <v>0.21086079488695184</v>
      </c>
      <c r="C154">
        <f>(B155-B154)/'Datos excel'!$B$1</f>
        <v>-0.38851461804790954</v>
      </c>
      <c r="D154">
        <f>(C155-C154)/'Datos excel'!$B$1</f>
        <v>2.6367593572350949</v>
      </c>
      <c r="E154">
        <v>-1.4908260726803699</v>
      </c>
      <c r="F154">
        <f>(E155-E154)/'Datos excel'!$B$1</f>
        <v>-8.9560748726763034E-2</v>
      </c>
      <c r="G154">
        <f>(F155-F154)/'Datos excel'!$B$1</f>
        <v>1.2578922431307993</v>
      </c>
      <c r="H154">
        <f>(G155-G154)/'Datos excel'!$B$1</f>
        <v>-1.9472145780955825</v>
      </c>
      <c r="I154">
        <v>151</v>
      </c>
    </row>
    <row r="155" spans="1:9" x14ac:dyDescent="0.35">
      <c r="A155">
        <v>2.0095591163919799</v>
      </c>
      <c r="B155">
        <f>(A156-A155)/'Datos excel'!$B$1</f>
        <v>0.20679227932071331</v>
      </c>
      <c r="C155">
        <f>(B156-B155)/'Datos excel'!$B$1</f>
        <v>-0.36090253862799648</v>
      </c>
      <c r="D155">
        <f>(C156-C155)/'Datos excel'!$B$1</f>
        <v>2.6731788594740729</v>
      </c>
      <c r="E155">
        <v>-1.4917639506478699</v>
      </c>
      <c r="F155">
        <f>(E156-E155)/'Datos excel'!$B$1</f>
        <v>-7.6388131960005351E-2</v>
      </c>
      <c r="G155">
        <f>(F156-F155)/'Datos excel'!$B$1</f>
        <v>1.2375010597524392</v>
      </c>
      <c r="H155">
        <f>(G156-G155)/'Datos excel'!$B$1</f>
        <v>-2.120462181079922</v>
      </c>
      <c r="I155">
        <v>152</v>
      </c>
    </row>
    <row r="156" spans="1:9" x14ac:dyDescent="0.35">
      <c r="A156">
        <v>2.0117246400770901</v>
      </c>
      <c r="B156">
        <f>(A157-A156)/'Datos excel'!$B$1</f>
        <v>0.20301291677399458</v>
      </c>
      <c r="C156">
        <f>(B157-B156)/'Datos excel'!$B$1</f>
        <v>-0.33290907507247885</v>
      </c>
      <c r="D156">
        <f>(C157-C156)/'Datos excel'!$B$1</f>
        <v>2.7038769042274113</v>
      </c>
      <c r="E156">
        <v>-1.4925638852951599</v>
      </c>
      <c r="F156">
        <f>(E157-E156)/'Datos excel'!$B$1</f>
        <v>-6.3429051166245864E-2</v>
      </c>
      <c r="G156">
        <f>(F157-F156)/'Datos excel'!$B$1</f>
        <v>1.2152956317181203</v>
      </c>
      <c r="H156">
        <f>(G157-G156)/'Datos excel'!$B$1</f>
        <v>-2.2903605649940224</v>
      </c>
      <c r="I156">
        <v>153</v>
      </c>
    </row>
    <row r="157" spans="1:9" x14ac:dyDescent="0.35">
      <c r="A157">
        <v>2.0138505863701601</v>
      </c>
      <c r="B157">
        <f>(A158-A157)/'Datos excel'!$B$1</f>
        <v>0.19952670109212434</v>
      </c>
      <c r="C157">
        <f>(B158-B157)/'Datos excel'!$B$1</f>
        <v>-0.30459414234403903</v>
      </c>
      <c r="D157">
        <f>(C158-C157)/'Datos excel'!$B$1</f>
        <v>2.7289614540951379</v>
      </c>
      <c r="E157">
        <v>-1.4932281127657201</v>
      </c>
      <c r="F157">
        <f>(E158-E157)/'Datos excel'!$B$1</f>
        <v>-5.0702505071094486E-2</v>
      </c>
      <c r="G157">
        <f>(F158-F157)/'Datos excel'!$B$1</f>
        <v>1.1913110319679303</v>
      </c>
      <c r="H157">
        <f>(G158-G157)/'Datos excel'!$B$1</f>
        <v>-2.4567388164136701</v>
      </c>
      <c r="I157">
        <v>154</v>
      </c>
    </row>
    <row r="158" spans="1:9" x14ac:dyDescent="0.35">
      <c r="A158">
        <v>2.0159400250979802</v>
      </c>
      <c r="B158">
        <f>(A159-A158)/'Datos excel'!$B$1</f>
        <v>0.19633699869240928</v>
      </c>
      <c r="C158">
        <f>(B159-B158)/'Datos excel'!$B$1</f>
        <v>-0.27601652482365568</v>
      </c>
      <c r="D158">
        <f>(C159-C158)/'Datos excel'!$B$1</f>
        <v>2.7485559671119479</v>
      </c>
      <c r="E158">
        <v>-1.4937590681572199</v>
      </c>
      <c r="F158">
        <f>(E159-E158)/'Datos excel'!$B$1</f>
        <v>-3.8227125117191403E-2</v>
      </c>
      <c r="G158">
        <f>(F159-F158)/'Datos excel'!$B$1</f>
        <v>1.1655841232431501</v>
      </c>
      <c r="H158">
        <f>(G159-G158)/'Datos excel'!$B$1</f>
        <v>-2.6194321928244695</v>
      </c>
      <c r="I158">
        <v>155</v>
      </c>
    </row>
    <row r="159" spans="1:9" x14ac:dyDescent="0.35">
      <c r="A159">
        <v>2.01799606134038</v>
      </c>
      <c r="B159">
        <f>(A160-A159)/'Datos excel'!$B$1</f>
        <v>0.19344656040355801</v>
      </c>
      <c r="C159">
        <f>(B160-B159)/'Datos excel'!$B$1</f>
        <v>-0.2472337140427914</v>
      </c>
      <c r="D159">
        <f>(C160-C159)/'Datos excel'!$B$1</f>
        <v>2.7627981619795405</v>
      </c>
      <c r="E159">
        <v>-1.49415938167534</v>
      </c>
      <c r="F159">
        <f>(E160-E159)/'Datos excel'!$B$1</f>
        <v>-2.6021156721452804E-2</v>
      </c>
      <c r="G159">
        <f>(F160-F159)/'Datos excel'!$B$1</f>
        <v>1.1381534934646369</v>
      </c>
      <c r="H159">
        <f>(G160-G159)/'Datos excel'!$B$1</f>
        <v>-2.7782816521905169</v>
      </c>
      <c r="I159">
        <v>156</v>
      </c>
    </row>
    <row r="160" spans="1:9" x14ac:dyDescent="0.35">
      <c r="A160">
        <v>2.0200218289838001</v>
      </c>
      <c r="B160">
        <f>(A161-A160)/'Datos excel'!$B$1</f>
        <v>0.1908575350043695</v>
      </c>
      <c r="C160">
        <f>(B161-B160)/'Datos excel'!$B$1</f>
        <v>-0.21830175934603704</v>
      </c>
      <c r="D160">
        <f>(C161-C160)/'Datos excel'!$B$1</f>
        <v>2.7718383355035461</v>
      </c>
      <c r="E160">
        <v>-1.4944318745913201</v>
      </c>
      <c r="F160">
        <f>(E161-E160)/'Datos excel'!$B$1</f>
        <v>-1.4102441209032599E-2</v>
      </c>
      <c r="G160">
        <f>(F161-F160)/'Datos excel'!$B$1</f>
        <v>1.1090593960375534</v>
      </c>
      <c r="H160">
        <f>(G161-G160)/'Datos excel'!$B$1</f>
        <v>-2.9331342309626032</v>
      </c>
      <c r="I160">
        <v>157</v>
      </c>
    </row>
    <row r="161" spans="1:9" x14ac:dyDescent="0.35">
      <c r="A161">
        <v>2.0220204844166401</v>
      </c>
      <c r="B161">
        <f>(A162-A161)/'Datos excel'!$B$1</f>
        <v>0.18857148432627871</v>
      </c>
      <c r="C161">
        <f>(B162-B161)/'Datos excel'!$B$1</f>
        <v>-0.18927513617351538</v>
      </c>
      <c r="D161">
        <f>(C162-C161)/'Datos excel'!$B$1</f>
        <v>2.7758379155202833</v>
      </c>
      <c r="E161">
        <v>-1.49457955501032</v>
      </c>
      <c r="F161">
        <f>(E162-E161)/'Datos excel'!$B$1</f>
        <v>-2.4883983724115627E-3</v>
      </c>
      <c r="G161">
        <f>(F162-F161)/'Datos excel'!$B$1</f>
        <v>1.0783436861976039</v>
      </c>
      <c r="H161">
        <f>(G162-G161)/'Datos excel'!$B$1</f>
        <v>-3.0838430958972309</v>
      </c>
      <c r="I161">
        <v>158</v>
      </c>
    </row>
    <row r="162" spans="1:9" x14ac:dyDescent="0.35">
      <c r="A162">
        <v>2.0239952003827599</v>
      </c>
      <c r="B162">
        <f>(A163-A162)/'Datos excel'!$B$1</f>
        <v>0.18658939973524563</v>
      </c>
      <c r="C162">
        <f>(B163-B162)/'Datos excel'!$B$1</f>
        <v>-0.16020662949700029</v>
      </c>
      <c r="D162">
        <f>(C163-C162)/'Datos excel'!$B$1</f>
        <v>2.7749678808080622</v>
      </c>
      <c r="E162">
        <v>-1.4946056134571399</v>
      </c>
      <c r="F162">
        <f>(E163-E162)/'Datos excel'!$B$1</f>
        <v>8.8039903029328691E-3</v>
      </c>
      <c r="G162">
        <f>(F163-F162)/'Datos excel'!$B$1</f>
        <v>1.0460497568146228</v>
      </c>
      <c r="H162">
        <f>(G163-G162)/'Datos excel'!$B$1</f>
        <v>-3.2302672153537739</v>
      </c>
      <c r="I162">
        <v>159</v>
      </c>
    </row>
    <row r="163" spans="1:9" x14ac:dyDescent="0.35">
      <c r="A163">
        <v>2.0259491600075799</v>
      </c>
      <c r="B163">
        <f>(A164-A163)/'Datos excel'!$B$1</f>
        <v>0.18491171983429844</v>
      </c>
      <c r="C163">
        <f>(B164-B163)/'Datos excel'!$B$1</f>
        <v>-0.13114723380268614</v>
      </c>
      <c r="D163">
        <f>(C164-C163)/'Datos excel'!$B$1</f>
        <v>2.7694070425512511</v>
      </c>
      <c r="E163">
        <v>-1.49451341828628</v>
      </c>
      <c r="F163">
        <f>(E164-E163)/'Datos excel'!$B$1</f>
        <v>1.9758197740593564E-2</v>
      </c>
      <c r="G163">
        <f>(F164-F163)/'Datos excel'!$B$1</f>
        <v>1.0122224776383315</v>
      </c>
      <c r="H163">
        <f>(G164-G163)/'Datos excel'!$B$1</f>
        <v>-3.3722714051196014</v>
      </c>
      <c r="I163">
        <v>160</v>
      </c>
    </row>
    <row r="164" spans="1:9" x14ac:dyDescent="0.35">
      <c r="A164">
        <v>2.0278855510095601</v>
      </c>
      <c r="B164">
        <f>(A165-A164)/'Datos excel'!$B$1</f>
        <v>0.18353834921345463</v>
      </c>
      <c r="C164">
        <f>(B165-B164)/'Datos excel'!$B$1</f>
        <v>-0.10214607107042332</v>
      </c>
      <c r="D164">
        <f>(C165-C164)/'Datos excel'!$B$1</f>
        <v>2.7593403880642424</v>
      </c>
      <c r="E164">
        <v>-1.49430651092338</v>
      </c>
      <c r="F164">
        <f>(E165-E164)/'Datos excel'!$B$1</f>
        <v>3.0358166739083699E-2</v>
      </c>
      <c r="G164">
        <f>(F165-F164)/'Datos excel'!$B$1</f>
        <v>0.97690813406421595</v>
      </c>
      <c r="H164">
        <f>(G165-G164)/'Datos excel'!$B$1</f>
        <v>-3.5097261899682488</v>
      </c>
      <c r="I164">
        <v>161</v>
      </c>
    </row>
    <row r="165" spans="1:9" x14ac:dyDescent="0.35">
      <c r="A165">
        <v>2.0298075601080301</v>
      </c>
      <c r="B165">
        <f>(A166-A165)/'Datos excel'!$B$1</f>
        <v>0.18246867805856162</v>
      </c>
      <c r="C165">
        <f>(B166-B165)/'Datos excel'!$B$1</f>
        <v>-7.3250326097435883E-2</v>
      </c>
      <c r="D165">
        <f>(C166-C165)/'Datos excel'!$B$1</f>
        <v>2.7449575010862377</v>
      </c>
      <c r="E165">
        <v>-1.4939886009447001</v>
      </c>
      <c r="F165">
        <f>(E166-E165)/'Datos excel'!$B$1</f>
        <v>4.0588324796444544E-2</v>
      </c>
      <c r="G165">
        <f>(F166-F165)/'Datos excel'!$B$1</f>
        <v>0.9401543673491628</v>
      </c>
      <c r="H165">
        <f>(G166-G165)/'Datos excel'!$B$1</f>
        <v>-3.6425072272691561</v>
      </c>
      <c r="I165">
        <v>162</v>
      </c>
    </row>
    <row r="166" spans="1:9" x14ac:dyDescent="0.35">
      <c r="A166">
        <v>2.0317183676363602</v>
      </c>
      <c r="B166">
        <f>(A167-A166)/'Datos excel'!$B$1</f>
        <v>0.18170160243742575</v>
      </c>
      <c r="C166">
        <f>(B167-B166)/'Datos excel'!$B$1</f>
        <v>-4.4505198364673482E-2</v>
      </c>
      <c r="D166">
        <f>(C167-C166)/'Datos excel'!$B$1</f>
        <v>2.7264507956785868</v>
      </c>
      <c r="E166">
        <v>-1.49356356100136</v>
      </c>
      <c r="F166">
        <f>(E167-E166)/'Datos excel'!$B$1</f>
        <v>5.0433598308792842E-2</v>
      </c>
      <c r="G166">
        <f>(F167-F166)/'Datos excel'!$B$1</f>
        <v>0.90201012086304111</v>
      </c>
      <c r="H166">
        <f>(G167-G166)/'Datos excel'!$B$1</f>
        <v>-3.7704953591945722</v>
      </c>
      <c r="I166">
        <v>163</v>
      </c>
    </row>
    <row r="167" spans="1:9" x14ac:dyDescent="0.35">
      <c r="A167">
        <v>2.0336211423675699</v>
      </c>
      <c r="B167">
        <f>(A168-A167)/'Datos excel'!$B$1</f>
        <v>0.1812355450899957</v>
      </c>
      <c r="C167">
        <f>(B168-B167)/'Datos excel'!$B$1</f>
        <v>-1.5953872397747169E-2</v>
      </c>
      <c r="D167">
        <f>(C168-C167)/'Datos excel'!$B$1</f>
        <v>2.7040139500576275</v>
      </c>
      <c r="E167">
        <v>-1.49303542159489</v>
      </c>
      <c r="F167">
        <f>(E168-E167)/'Datos excel'!$B$1</f>
        <v>5.9879426206016079E-2</v>
      </c>
      <c r="G167">
        <f>(F168-F167)/'Datos excel'!$B$1</f>
        <v>0.86252558579357419</v>
      </c>
      <c r="H167">
        <f>(G168-G167)/'Datos excel'!$B$1</f>
        <v>-3.8935759543452035</v>
      </c>
      <c r="I167">
        <v>164</v>
      </c>
    </row>
    <row r="168" spans="1:9" x14ac:dyDescent="0.35">
      <c r="A168">
        <v>2.0355190365576501</v>
      </c>
      <c r="B168">
        <f>(A169-A168)/'Datos excel'!$B$1</f>
        <v>0.18106847652892546</v>
      </c>
      <c r="C168">
        <f>(B169-B168)/'Datos excel'!$B$1</f>
        <v>1.2362495471270694E-2</v>
      </c>
      <c r="D168">
        <f>(C169-C168)/'Datos excel'!$B$1</f>
        <v>2.6778403713531196</v>
      </c>
      <c r="E168">
        <v>-1.49240836570999</v>
      </c>
      <c r="F168">
        <f>(E169-E168)/'Datos excel'!$B$1</f>
        <v>6.8911773018890496E-2</v>
      </c>
      <c r="G168">
        <f>(F169-F168)/'Datos excel'!$B$1</f>
        <v>0.82175215374569166</v>
      </c>
      <c r="H168">
        <f>(G169-G168)/'Datos excel'!$B$1</f>
        <v>-4.0116386492379741</v>
      </c>
      <c r="I168">
        <v>165</v>
      </c>
    </row>
    <row r="169" spans="1:9" x14ac:dyDescent="0.35">
      <c r="A169">
        <v>2.03741518120985</v>
      </c>
      <c r="B169">
        <f>(A170-A169)/'Datos excel'!$B$1</f>
        <v>0.1811979362787674</v>
      </c>
      <c r="C169">
        <f>(B170-B169)/'Datos excel'!$B$1</f>
        <v>4.0404774265034436E-2</v>
      </c>
      <c r="D169">
        <f>(C170-C169)/'Datos excel'!$B$1</f>
        <v>2.648121504535224</v>
      </c>
      <c r="E169">
        <v>-1.49168672331045</v>
      </c>
      <c r="F169">
        <f>(E170-E169)/'Datos excel'!$B$1</f>
        <v>7.7517141449820678E-2</v>
      </c>
      <c r="G169">
        <f>(F170-F169)/'Datos excel'!$B$1</f>
        <v>0.77974237204801533</v>
      </c>
      <c r="H169">
        <f>(G170-G169)/'Datos excel'!$B$1</f>
        <v>-4.1245768138712284</v>
      </c>
      <c r="I169">
        <v>166</v>
      </c>
    </row>
    <row r="170" spans="1:9" x14ac:dyDescent="0.35">
      <c r="A170">
        <v>2.03931268156138</v>
      </c>
      <c r="B170">
        <f>(A171-A170)/'Datos excel'!$B$1</f>
        <v>0.18162105408543736</v>
      </c>
      <c r="C170">
        <f>(B171-B170)/'Datos excel'!$B$1</f>
        <v>6.8135837813237801E-2</v>
      </c>
      <c r="D170">
        <f>(C171-C170)/'Datos excel'!$B$1</f>
        <v>2.6150457128887323</v>
      </c>
      <c r="E170">
        <v>-1.4908749657034299</v>
      </c>
      <c r="F170">
        <f>(E171-E170)/'Datos excel'!$B$1</f>
        <v>8.5682584475549758E-2</v>
      </c>
      <c r="G170">
        <f>(F171-F170)/'Datos excel'!$B$1</f>
        <v>0.73654990465593317</v>
      </c>
      <c r="H170">
        <f>(G171-G170)/'Datos excel'!$B$1</f>
        <v>-4.2322871833867772</v>
      </c>
      <c r="I170">
        <v>167</v>
      </c>
    </row>
    <row r="171" spans="1:9" x14ac:dyDescent="0.35">
      <c r="A171">
        <v>2.0412146127922202</v>
      </c>
      <c r="B171">
        <f>(A172-A171)/'Datos excel'!$B$1</f>
        <v>0.18233457091050487</v>
      </c>
      <c r="C171">
        <f>(B172-B171)/'Datos excel'!$B$1</f>
        <v>9.5520532481280215E-2</v>
      </c>
      <c r="D171">
        <f>(C172-C171)/'Datos excel'!$B$1</f>
        <v>2.5787964658957376</v>
      </c>
      <c r="E171">
        <v>-1.489977699777</v>
      </c>
      <c r="F171">
        <f>(E172-E171)/'Datos excel'!$B$1</f>
        <v>9.3395717040447565E-2</v>
      </c>
      <c r="G171">
        <f>(F172-F171)/'Datos excel'!$B$1</f>
        <v>0.69222949691189939</v>
      </c>
      <c r="H171">
        <f>(G172-G171)/'Datos excel'!$B$1</f>
        <v>-4.3346692486145466</v>
      </c>
      <c r="I171">
        <v>168</v>
      </c>
    </row>
    <row r="172" spans="1:9" x14ac:dyDescent="0.35">
      <c r="A172">
        <v>2.0431240159537798</v>
      </c>
      <c r="B172">
        <f>(A173-A172)/'Datos excel'!$B$1</f>
        <v>0.18333485958753878</v>
      </c>
      <c r="C172">
        <f>(B173-B172)/'Datos excel'!$B$1</f>
        <v>0.12252562592248478</v>
      </c>
      <c r="D172">
        <f>(C173-C172)/'Datos excel'!$B$1</f>
        <v>2.5395515263712527</v>
      </c>
      <c r="E172">
        <v>-1.4889996621152299</v>
      </c>
      <c r="F172">
        <f>(E173-E172)/'Datos excel'!$B$1</f>
        <v>0.1006447273807695</v>
      </c>
      <c r="G172">
        <f>(F173-F172)/'Datos excel'!$B$1</f>
        <v>0.6468369466879359</v>
      </c>
      <c r="H172">
        <f>(G173-G172)/'Datos excel'!$B$1</f>
        <v>-4.4316248825129598</v>
      </c>
      <c r="I172">
        <v>169</v>
      </c>
    </row>
    <row r="173" spans="1:9" x14ac:dyDescent="0.35">
      <c r="A173">
        <v>2.0450438941138702</v>
      </c>
      <c r="B173">
        <f>(A174-A173)/'Datos excel'!$B$1</f>
        <v>0.18461794494178735</v>
      </c>
      <c r="C173">
        <f>(B174-B173)/'Datos excel'!$B$1</f>
        <v>0.14911974731802036</v>
      </c>
      <c r="D173">
        <f>(C174-C173)/'Datos excel'!$B$1</f>
        <v>2.4974814666622711</v>
      </c>
      <c r="E173">
        <v>-1.48794571299469</v>
      </c>
      <c r="F173">
        <f>(E174-E173)/'Datos excel'!$B$1</f>
        <v>0.10741838804672041</v>
      </c>
      <c r="G173">
        <f>(F174-F173)/'Datos excel'!$B$1</f>
        <v>0.60042907944004109</v>
      </c>
      <c r="H173">
        <f>(G174-G173)/'Datos excel'!$B$1</f>
        <v>-4.5230578165639788</v>
      </c>
      <c r="I173">
        <v>170</v>
      </c>
    </row>
    <row r="174" spans="1:9" x14ac:dyDescent="0.35">
      <c r="A174">
        <v>2.0469772087123701</v>
      </c>
      <c r="B174">
        <f>(A175-A174)/'Datos excel'!$B$1</f>
        <v>0.18617952328405221</v>
      </c>
      <c r="C174">
        <f>(B175-B174)/'Datos excel'!$B$1</f>
        <v>0.17527331207849653</v>
      </c>
      <c r="D174">
        <f>(C175-C174)/'Datos excel'!$B$1</f>
        <v>2.4527487022617356</v>
      </c>
      <c r="E174">
        <v>-1.4868208302655299</v>
      </c>
      <c r="F174">
        <f>(E175-E174)/'Datos excel'!$B$1</f>
        <v>0.11370606666328879</v>
      </c>
      <c r="G174">
        <f>(F175-F174)/'Datos excel'!$B$1</f>
        <v>0.55306372874577681</v>
      </c>
      <c r="H174">
        <f>(G175-G174)/'Datos excel'!$B$1</f>
        <v>-4.6088731194894006</v>
      </c>
      <c r="I174">
        <v>171</v>
      </c>
    </row>
    <row r="175" spans="1:9" x14ac:dyDescent="0.35">
      <c r="A175">
        <v>2.0489268761210302</v>
      </c>
      <c r="B175">
        <f>(A176-A175)/'Datos excel'!$B$1</f>
        <v>0.1880149811160394</v>
      </c>
      <c r="C175">
        <f>(B176-B175)/'Datos excel'!$B$1</f>
        <v>0.20095843642558775</v>
      </c>
      <c r="D175">
        <f>(C176-C175)/'Datos excel'!$B$1</f>
        <v>2.4055067265103105</v>
      </c>
      <c r="E175">
        <v>-1.48563010311987</v>
      </c>
      <c r="F175">
        <f>(E176-E175)/'Datos excel'!$B$1</f>
        <v>0.11949773648727116</v>
      </c>
      <c r="G175">
        <f>(F176-F175)/'Datos excel'!$B$1</f>
        <v>0.50479972230072556</v>
      </c>
      <c r="H175">
        <f>(G176-G175)/'Datos excel'!$B$1</f>
        <v>-4.6889768830503744</v>
      </c>
      <c r="I175">
        <v>172</v>
      </c>
    </row>
    <row r="176" spans="1:9" x14ac:dyDescent="0.35">
      <c r="A176">
        <v>2.0508957643991601</v>
      </c>
      <c r="B176">
        <f>(A177-A176)/'Datos excel'!$B$1</f>
        <v>0.19011941294121112</v>
      </c>
      <c r="C176">
        <f>(B177-B176)/'Datos excel'!$B$1</f>
        <v>0.22614884395947316</v>
      </c>
      <c r="D176">
        <f>(C177-C176)/'Datos excel'!$B$1</f>
        <v>2.3558989740584755</v>
      </c>
      <c r="E176">
        <v>-1.4843787257496399</v>
      </c>
      <c r="F176">
        <f>(E177-E176)/'Datos excel'!$B$1</f>
        <v>0.12478398681765158</v>
      </c>
      <c r="G176">
        <f>(F177-F176)/'Datos excel'!$B$1</f>
        <v>0.45569687120524749</v>
      </c>
      <c r="H176">
        <f>(G177-G176)/'Datos excel'!$B$1</f>
        <v>-4.7632756992155914</v>
      </c>
      <c r="I176">
        <v>173</v>
      </c>
    </row>
    <row r="177" spans="1:9" x14ac:dyDescent="0.35">
      <c r="A177">
        <v>2.0528866902358298</v>
      </c>
      <c r="B177">
        <f>(A178-A177)/'Datos excel'!$B$1</f>
        <v>0.19248763809721414</v>
      </c>
      <c r="C177">
        <f>(B178-B177)/'Datos excel'!$B$1</f>
        <v>0.25081976032447928</v>
      </c>
      <c r="D177">
        <f>(C178-C177)/'Datos excel'!$B$1</f>
        <v>2.3040584449859485</v>
      </c>
      <c r="E177">
        <v>-1.4830719908954</v>
      </c>
      <c r="F177">
        <f>(E178-E177)/'Datos excel'!$B$1</f>
        <v>0.12955603329379245</v>
      </c>
      <c r="G177">
        <f>(F178-F177)/'Datos excel'!$B$1</f>
        <v>0.4058159647263192</v>
      </c>
      <c r="H177">
        <f>(G178-G177)/'Datos excel'!$B$1</f>
        <v>-4.8316763223728181</v>
      </c>
      <c r="I177">
        <v>174</v>
      </c>
    </row>
    <row r="178" spans="1:9" x14ac:dyDescent="0.35">
      <c r="A178">
        <v>2.05490241606834</v>
      </c>
      <c r="B178">
        <f>(A179-A178)/'Datos excel'!$B$1</f>
        <v>0.19511421648524926</v>
      </c>
      <c r="C178">
        <f>(B179-B178)/'Datos excel'!$B$1</f>
        <v>0.27494780393851054</v>
      </c>
      <c r="D178">
        <f>(C179-C178)/'Datos excel'!$B$1</f>
        <v>2.2501069762417911</v>
      </c>
      <c r="E178">
        <v>-1.4817152832873199</v>
      </c>
      <c r="F178">
        <f>(E179-E178)/'Datos excel'!$B$1</f>
        <v>0.13380572813877131</v>
      </c>
      <c r="G178">
        <f>(F179-F178)/'Datos excel'!$B$1</f>
        <v>0.35521876859668522</v>
      </c>
      <c r="H178">
        <f>(G179-G178)/'Datos excel'!$B$1</f>
        <v>-4.8940854910520901</v>
      </c>
      <c r="I178">
        <v>175</v>
      </c>
    </row>
    <row r="179" spans="1:9" x14ac:dyDescent="0.35">
      <c r="A179">
        <v>2.05694564736541</v>
      </c>
      <c r="B179">
        <f>(A180-A179)/'Datos excel'!$B$1</f>
        <v>0.19799346315516217</v>
      </c>
      <c r="C179">
        <f>(B180-B179)/'Datos excel'!$B$1</f>
        <v>0.29851086909301838</v>
      </c>
      <c r="D179">
        <f>(C180-C179)/'Datos excel'!$B$1</f>
        <v>2.1941549268627707</v>
      </c>
      <c r="E179">
        <v>-1.4803140729788899</v>
      </c>
      <c r="F179">
        <f>(E180-E179)/'Datos excel'!$B$1</f>
        <v>0.13752557038490651</v>
      </c>
      <c r="G179">
        <f>(F180-F179)/'Datos excel'!$B$1</f>
        <v>0.30396802518091975</v>
      </c>
      <c r="H179">
        <f>(G180-G179)/'Datos excel'!$B$1</f>
        <v>-4.950409491531083</v>
      </c>
      <c r="I179">
        <v>176</v>
      </c>
    </row>
    <row r="180" spans="1:9" x14ac:dyDescent="0.35">
      <c r="A180">
        <v>2.0590190300631002</v>
      </c>
      <c r="B180">
        <f>(A181-A180)/'Datos excel'!$B$1</f>
        <v>0.20111946166635994</v>
      </c>
      <c r="C180">
        <f>(B181-B180)/'Datos excel'!$B$1</f>
        <v>0.32148800575658482</v>
      </c>
      <c r="D180">
        <f>(C181-C180)/'Datos excel'!$B$1</f>
        <v>2.1363007715418694</v>
      </c>
      <c r="E180">
        <v>-1.4788739085735501</v>
      </c>
      <c r="F180">
        <f>(E181-E180)/'Datos excel'!$B$1</f>
        <v>0.14070871610102176</v>
      </c>
      <c r="G180">
        <f>(F181-F180)/'Datos excel'!$B$1</f>
        <v>0.25212745821140231</v>
      </c>
      <c r="H180">
        <f>(G181-G180)/'Datos excel'!$B$1</f>
        <v>-5.0005541031080325</v>
      </c>
      <c r="I180">
        <v>177</v>
      </c>
    </row>
    <row r="181" spans="1:9" x14ac:dyDescent="0.35">
      <c r="A181">
        <v>2.0611251481406501</v>
      </c>
      <c r="B181">
        <f>(A182-A181)/'Datos excel'!$B$1</f>
        <v>0.20448607619003367</v>
      </c>
      <c r="C181">
        <f>(B182-B181)/'Datos excel'!$B$1</f>
        <v>0.34385929512236529</v>
      </c>
      <c r="D181">
        <f>(C182-C181)/'Datos excel'!$B$1</f>
        <v>2.0766310167134621</v>
      </c>
      <c r="E181">
        <v>-1.47740041034422</v>
      </c>
      <c r="F181">
        <f>(E182-E181)/'Datos excel'!$B$1</f>
        <v>0.14334898866930579</v>
      </c>
      <c r="G181">
        <f>(F182-F181)/'Datos excel'!$B$1</f>
        <v>0.19976177809739401</v>
      </c>
      <c r="H181">
        <f>(G182-G181)/'Datos excel'!$B$1</f>
        <v>-5.0444245834132264</v>
      </c>
      <c r="I181">
        <v>178</v>
      </c>
    </row>
    <row r="182" spans="1:9" x14ac:dyDescent="0.35">
      <c r="A182">
        <v>2.0632665213230501</v>
      </c>
      <c r="B182">
        <f>(A183-A182)/'Datos excel'!$B$1</f>
        <v>0.20808696230811696</v>
      </c>
      <c r="C182">
        <f>(B183-B182)/'Datos excel'!$B$1</f>
        <v>0.36560572427677768</v>
      </c>
      <c r="D182">
        <f>(C183-C182)/'Datos excel'!$B$1</f>
        <v>2.0152202717060734</v>
      </c>
      <c r="E182">
        <v>-1.4758992632452099</v>
      </c>
      <c r="F182">
        <f>(E183-E182)/'Datos excel'!$B$1</f>
        <v>0.14544088911776848</v>
      </c>
      <c r="G182">
        <f>(F183-F182)/'Datos excel'!$B$1</f>
        <v>0.14693668738793153</v>
      </c>
      <c r="H182">
        <f>(G183-G182)/'Datos excel'!$B$1</f>
        <v>-5.0819254696364933</v>
      </c>
      <c r="I182">
        <v>179</v>
      </c>
    </row>
    <row r="183" spans="1:9" x14ac:dyDescent="0.35">
      <c r="A183">
        <v>2.0654456028967001</v>
      </c>
      <c r="B183">
        <f>(A184-A183)/'Datos excel'!$B$1</f>
        <v>0.21191557649977796</v>
      </c>
      <c r="C183">
        <f>(B184-B183)/'Datos excel'!$B$1</f>
        <v>0.3867090616133011</v>
      </c>
      <c r="D183">
        <f>(C184-C183)/'Datos excel'!$B$1</f>
        <v>1.9521311176506095</v>
      </c>
      <c r="E183">
        <v>-1.4743762098159301</v>
      </c>
      <c r="F183">
        <f>(E184-E183)/'Datos excel'!$B$1</f>
        <v>0.1469796065099043</v>
      </c>
      <c r="G183">
        <f>(F184-F183)/'Datos excel'!$B$1</f>
        <v>9.3718888316261975E-2</v>
      </c>
      <c r="H183">
        <f>(G184-G183)/'Datos excel'!$B$1</f>
        <v>-5.1129608501931427</v>
      </c>
      <c r="I183">
        <v>180</v>
      </c>
    </row>
    <row r="184" spans="1:9" x14ac:dyDescent="0.35">
      <c r="A184">
        <v>2.0676647776244099</v>
      </c>
      <c r="B184">
        <f>(A185-A184)/'Datos excel'!$B$1</f>
        <v>0.21596518432324779</v>
      </c>
      <c r="C184">
        <f>(B185-B184)/'Datos excel'!$B$1</f>
        <v>0.40715173087348505</v>
      </c>
      <c r="D184">
        <f>(C185-C184)/'Datos excel'!$B$1</f>
        <v>1.8874145015344295</v>
      </c>
      <c r="E184">
        <v>-1.4728370429758</v>
      </c>
      <c r="F184">
        <f>(E185-E184)/'Datos excel'!$B$1</f>
        <v>0.14796102841336087</v>
      </c>
      <c r="G184">
        <f>(F185-F184)/'Datos excel'!$B$1</f>
        <v>4.0176087499398647E-2</v>
      </c>
      <c r="H184">
        <f>(G185-G184)/'Datos excel'!$B$1</f>
        <v>-5.1374344784129145</v>
      </c>
      <c r="I184">
        <v>181</v>
      </c>
    </row>
    <row r="185" spans="1:9" x14ac:dyDescent="0.35">
      <c r="A185">
        <v>2.0699263597460802</v>
      </c>
      <c r="B185">
        <f>(A186-A185)/'Datos excel'!$B$1</f>
        <v>0.22022886727860949</v>
      </c>
      <c r="C185">
        <f>(B186-B185)/'Datos excel'!$B$1</f>
        <v>0.42691668931448307</v>
      </c>
      <c r="D185">
        <f>(C186-C185)/'Datos excel'!$B$1</f>
        <v>1.8211101847846558</v>
      </c>
      <c r="E185">
        <v>-1.47128759870953</v>
      </c>
      <c r="F185">
        <f>(E186-E185)/'Datos excel'!$B$1</f>
        <v>0.14838175141782117</v>
      </c>
      <c r="G185">
        <f>(F186-F185)/'Datos excel'!$B$1</f>
        <v>-1.3623000552871094E-2</v>
      </c>
      <c r="H185">
        <f>(G186-G185)/'Datos excel'!$B$1</f>
        <v>-5.1552500956404765</v>
      </c>
      <c r="I185">
        <v>182</v>
      </c>
    </row>
    <row r="186" spans="1:9" x14ac:dyDescent="0.35">
      <c r="A186">
        <v>2.0722325910512498</v>
      </c>
      <c r="B186">
        <f>(A187-A186)/'Datos excel'!$B$1</f>
        <v>0.22469952839476035</v>
      </c>
      <c r="C186">
        <f>(B187-B186)/'Datos excel'!$B$1</f>
        <v>0.44598731057413982</v>
      </c>
      <c r="D186">
        <f>(C187-C186)/'Datos excel'!$B$1</f>
        <v>1.7532467800055482</v>
      </c>
      <c r="E186">
        <v>-1.4697337486422599</v>
      </c>
      <c r="F186">
        <f>(E187-E186)/'Datos excel'!$B$1</f>
        <v>0.14823909168963201</v>
      </c>
      <c r="G186">
        <f>(F187-F186)/'Datos excel'!$B$1</f>
        <v>-6.7608653312478423E-2</v>
      </c>
      <c r="H186">
        <f>(G187-G186)/'Datos excel'!$B$1</f>
        <v>-5.1663117684399635</v>
      </c>
      <c r="I186">
        <v>183</v>
      </c>
    </row>
    <row r="187" spans="1:9" x14ac:dyDescent="0.35">
      <c r="A187">
        <v>2.07458563901015</v>
      </c>
      <c r="B187">
        <f>(A188-A187)/'Datos excel'!$B$1</f>
        <v>0.2293698965897403</v>
      </c>
      <c r="C187">
        <f>(B188-B187)/'Datos excel'!$B$1</f>
        <v>0.46434726792079112</v>
      </c>
      <c r="D187">
        <f>(C188-C187)/'Datos excel'!$B$1</f>
        <v>1.6838428913850172</v>
      </c>
      <c r="E187">
        <v>-1.46818139250417</v>
      </c>
      <c r="F187">
        <f>(E188-E187)/'Datos excel'!$B$1</f>
        <v>0.14753109552774674</v>
      </c>
      <c r="G187">
        <f>(F188-F187)/'Datos excel'!$B$1</f>
        <v>-0.12171014363876335</v>
      </c>
      <c r="H187">
        <f>(G188-G187)/'Datos excel'!$B$1</f>
        <v>-5.1705244914790907</v>
      </c>
      <c r="I187">
        <v>184</v>
      </c>
    </row>
    <row r="188" spans="1:9" x14ac:dyDescent="0.35">
      <c r="A188">
        <v>2.07698759495042</v>
      </c>
      <c r="B188">
        <f>(A189-A188)/'Datos excel'!$B$1</f>
        <v>0.23423252980845513</v>
      </c>
      <c r="C188">
        <f>(B189-B188)/'Datos excel'!$B$1</f>
        <v>0.481980429445373</v>
      </c>
      <c r="D188">
        <f>(C189-C188)/'Datos excel'!$B$1</f>
        <v>1.6129073857754042</v>
      </c>
      <c r="E188">
        <v>-1.4666364504845499</v>
      </c>
      <c r="F188">
        <f>(E189-E188)/'Datos excel'!$B$1</f>
        <v>0.14625654988400374</v>
      </c>
      <c r="G188">
        <f>(F189-F188)/'Datos excel'!$B$1</f>
        <v>-0.17585574949755273</v>
      </c>
      <c r="H188">
        <f>(G189-G188)/'Datos excel'!$B$1</f>
        <v>-5.167794708423914</v>
      </c>
      <c r="I188">
        <v>185</v>
      </c>
    </row>
    <row r="189" spans="1:9" x14ac:dyDescent="0.35">
      <c r="A189">
        <v>2.0794404722666799</v>
      </c>
      <c r="B189">
        <f>(A190-A189)/'Datos excel'!$B$1</f>
        <v>0.23927981706285392</v>
      </c>
      <c r="C189">
        <f>(B190-B189)/'Datos excel'!$B$1</f>
        <v>0.4988707560922821</v>
      </c>
      <c r="D189">
        <f>(C190-C189)/'Datos excel'!$B$1</f>
        <v>1.5404401664986447</v>
      </c>
      <c r="E189">
        <v>-1.4651048554757</v>
      </c>
      <c r="F189">
        <f>(E190-E189)/'Datos excel'!$B$1</f>
        <v>0.14441499278162695</v>
      </c>
      <c r="G189">
        <f>(F190-F189)/'Datos excel'!$B$1</f>
        <v>-0.22997276913503531</v>
      </c>
      <c r="H189">
        <f>(G190-G189)/'Datos excel'!$B$1</f>
        <v>-5.1580310729834284</v>
      </c>
      <c r="I189">
        <v>186</v>
      </c>
    </row>
    <row r="190" spans="1:9" x14ac:dyDescent="0.35">
      <c r="A190">
        <v>2.0819462046514698</v>
      </c>
      <c r="B190">
        <f>(A191-A190)/'Datos excel'!$B$1</f>
        <v>0.24450397940428825</v>
      </c>
      <c r="C190">
        <f>(B191-B190)/'Datos excel'!$B$1</f>
        <v>0.5150022077935047</v>
      </c>
      <c r="D190">
        <f>(C191-C190)/'Datos excel'!$B$1</f>
        <v>1.4664333617057723</v>
      </c>
      <c r="E190">
        <v>-1.4635925452077301</v>
      </c>
      <c r="F190">
        <f>(E191-E190)/'Datos excel'!$B$1</f>
        <v>0.14200672357482585</v>
      </c>
      <c r="G190">
        <f>(F191-F190)/'Datos excel'!$B$1</f>
        <v>-0.28398754422127737</v>
      </c>
      <c r="H190">
        <f>(G191-G190)/'Datos excel'!$B$1</f>
        <v>-5.141145286519599</v>
      </c>
      <c r="I190">
        <v>187</v>
      </c>
    </row>
    <row r="191" spans="1:9" x14ac:dyDescent="0.35">
      <c r="A191">
        <v>2.0845066443363698</v>
      </c>
      <c r="B191">
        <f>(A192-A191)/'Datos excel'!$B$1</f>
        <v>0.24989706991291025</v>
      </c>
      <c r="C191">
        <f>(B192-B191)/'Datos excel'!$B$1</f>
        <v>0.53035866204721749</v>
      </c>
      <c r="D191">
        <f>(C192-C191)/'Datos excel'!$B$1</f>
        <v>1.390871837535864</v>
      </c>
      <c r="E191">
        <v>-1.46210545427592</v>
      </c>
      <c r="F191">
        <f>(E192-E191)/'Datos excel'!$B$1</f>
        <v>0.13903281296603728</v>
      </c>
      <c r="G191">
        <f>(F192-F191)/'Datos excel'!$B$1</f>
        <v>-0.33782549176516991</v>
      </c>
      <c r="H191">
        <f>(G192-G191)/'Datos excel'!$B$1</f>
        <v>-5.1170529339213724</v>
      </c>
      <c r="I191">
        <v>188</v>
      </c>
    </row>
    <row r="192" spans="1:9" x14ac:dyDescent="0.35">
      <c r="A192">
        <v>2.0871235603330098</v>
      </c>
      <c r="B192">
        <f>(A193-A192)/'Datos excel'!$B$1</f>
        <v>0.25545097283442775</v>
      </c>
      <c r="C192">
        <f>(B193-B192)/'Datos excel'!$B$1</f>
        <v>0.54492383787017618</v>
      </c>
      <c r="D192">
        <f>(C193-C192)/'Datos excel'!$B$1</f>
        <v>1.3137345550825414</v>
      </c>
      <c r="E192">
        <v>-1.4606495060631799</v>
      </c>
      <c r="F192">
        <f>(E193-E192)/'Datos excel'!$B$1</f>
        <v>0.13549511268895456</v>
      </c>
      <c r="G192">
        <f>(F193-F192)/'Datos excel'!$B$1</f>
        <v>-0.39141114478262817</v>
      </c>
      <c r="H192">
        <f>(G193-G192)/'Datos excel'!$B$1</f>
        <v>-5.085674609700205</v>
      </c>
      <c r="I192">
        <v>189</v>
      </c>
    </row>
    <row r="193" spans="1:9" x14ac:dyDescent="0.35">
      <c r="A193">
        <v>2.0897986366650398</v>
      </c>
      <c r="B193">
        <f>(A194-A193)/'Datos excel'!$B$1</f>
        <v>0.26115740192049075</v>
      </c>
      <c r="C193">
        <f>(B194-B193)/'Datos excel'!$B$1</f>
        <v>0.55868123396022407</v>
      </c>
      <c r="D193">
        <f>(C194-C193)/'Datos excel'!$B$1</f>
        <v>1.2349953561836342</v>
      </c>
      <c r="E193">
        <v>-1.4592306045611101</v>
      </c>
      <c r="F193">
        <f>(E194-E193)/'Datos excel'!$B$1</f>
        <v>0.13139626476568031</v>
      </c>
      <c r="G193">
        <f>(F194-F193)/'Datos excel'!$B$1</f>
        <v>-0.44466820475723584</v>
      </c>
      <c r="H193">
        <f>(G194-G193)/'Datos excel'!$B$1</f>
        <v>-5.0469368955908473</v>
      </c>
      <c r="I193">
        <v>190</v>
      </c>
    </row>
    <row r="194" spans="1:9" x14ac:dyDescent="0.35">
      <c r="A194">
        <v>2.0925334705827199</v>
      </c>
      <c r="B194">
        <f>(A195-A194)/'Datos excel'!$B$1</f>
        <v>0.26700789812151715</v>
      </c>
      <c r="C194">
        <f>(B195-B194)/'Datos excel'!$B$1</f>
        <v>0.57161407508757078</v>
      </c>
      <c r="D194">
        <f>(C195-C194)/'Datos excel'!$B$1</f>
        <v>1.1546243025947303</v>
      </c>
      <c r="E194">
        <v>-1.4578546260941201</v>
      </c>
      <c r="F194">
        <f>(E195-E194)/'Datos excel'!$B$1</f>
        <v>0.12673971021451266</v>
      </c>
      <c r="G194">
        <f>(F195-F194)/'Datos excel'!$B$1</f>
        <v>-0.49751960433830078</v>
      </c>
      <c r="H194">
        <f>(G195-G194)/'Datos excel'!$B$1</f>
        <v>-5.000773620643292</v>
      </c>
      <c r="I194">
        <v>191</v>
      </c>
    </row>
    <row r="195" spans="1:9" x14ac:dyDescent="0.35">
      <c r="A195">
        <v>2.0953295707533499</v>
      </c>
      <c r="B195">
        <f>(A196-A195)/'Datos excel'!$B$1</f>
        <v>0.27299382671812927</v>
      </c>
      <c r="C195">
        <f>(B196-B195)/'Datos excel'!$B$1</f>
        <v>0.58370527250986359</v>
      </c>
      <c r="D195">
        <f>(C196-C195)/'Datos excel'!$B$1</f>
        <v>1.0725887483361609</v>
      </c>
      <c r="E195">
        <v>-1.45652741095236</v>
      </c>
      <c r="F195">
        <f>(E196-E195)/'Datos excel'!$B$1</f>
        <v>0.12152969710115898</v>
      </c>
      <c r="G195">
        <f>(F196-F195)/'Datos excel'!$B$1</f>
        <v>-0.54988758323456277</v>
      </c>
      <c r="H195">
        <f>(G196-G195)/'Datos excel'!$B$1</f>
        <v>-4.9471270517045989</v>
      </c>
      <c r="I195">
        <v>192</v>
      </c>
    </row>
    <row r="196" spans="1:9" x14ac:dyDescent="0.35">
      <c r="A196">
        <v>2.09818835542166</v>
      </c>
      <c r="B196">
        <f>(A197-A196)/'Datos excel'!$B$1</f>
        <v>0.27910637403805799</v>
      </c>
      <c r="C196">
        <f>(B197-B196)/'Datos excel'!$B$1</f>
        <v>0.59493739561685011</v>
      </c>
      <c r="D196">
        <f>(C197-C196)/'Datos excel'!$B$1</f>
        <v>0.98885455163826219</v>
      </c>
      <c r="E196">
        <v>-1.4552547549403401</v>
      </c>
      <c r="F196">
        <f>(E197-E196)/'Datos excel'!$B$1</f>
        <v>0.11577128779519248</v>
      </c>
      <c r="G196">
        <f>(F197-F196)/'Datos excel'!$B$1</f>
        <v>-0.60169377657459777</v>
      </c>
      <c r="H196">
        <f>(G197-G196)/'Datos excel'!$B$1</f>
        <v>-4.8859490951214459</v>
      </c>
      <c r="I196">
        <v>193</v>
      </c>
    </row>
    <row r="197" spans="1:9" x14ac:dyDescent="0.35">
      <c r="A197">
        <v>2.1011111505358202</v>
      </c>
      <c r="B197">
        <f>(A198-A197)/'Datos excel'!$B$1</f>
        <v>0.28533654387611046</v>
      </c>
      <c r="C197">
        <f>(B198-B197)/'Datos excel'!$B$1</f>
        <v>0.60529265626650208</v>
      </c>
      <c r="D197">
        <f>(C198-C197)/'Datos excel'!$B$1</f>
        <v>0.90338717280268588</v>
      </c>
      <c r="E197">
        <v>-1.45404240084956</v>
      </c>
      <c r="F197">
        <f>(E198-E197)/'Datos excel'!$B$1</f>
        <v>0.10947036530120097</v>
      </c>
      <c r="G197">
        <f>(F198-F197)/'Datos excel'!$B$1</f>
        <v>-0.65285931585142187</v>
      </c>
      <c r="H197">
        <f>(G198-G197)/'Datos excel'!$B$1</f>
        <v>-4.8172029238143139</v>
      </c>
      <c r="I197">
        <v>194</v>
      </c>
    </row>
    <row r="198" spans="1:9" x14ac:dyDescent="0.35">
      <c r="A198">
        <v>2.1040991878359598</v>
      </c>
      <c r="B198">
        <f>(A199-A198)/'Datos excel'!$B$1</f>
        <v>0.29167515375010611</v>
      </c>
      <c r="C198">
        <f>(B199-B198)/'Datos excel'!$B$1</f>
        <v>0.61475290461791599</v>
      </c>
      <c r="D198">
        <f>(C199-C198)/'Datos excel'!$B$1</f>
        <v>0.81615319475484582</v>
      </c>
      <c r="E198">
        <v>-1.4528960298648399</v>
      </c>
      <c r="F198">
        <f>(E199-E198)/'Datos excel'!$B$1</f>
        <v>0.10263363853284602</v>
      </c>
      <c r="G198">
        <f>(F199-F198)/'Datos excel'!$B$1</f>
        <v>-0.70330494690577627</v>
      </c>
      <c r="H198">
        <f>(G199-G198)/'Datos excel'!$B$1</f>
        <v>-4.7408638268798349</v>
      </c>
      <c r="I198">
        <v>195</v>
      </c>
    </row>
    <row r="199" spans="1:9" x14ac:dyDescent="0.35">
      <c r="A199">
        <v>2.1071536029034799</v>
      </c>
      <c r="B199">
        <f>(A200-A199)/'Datos excel'!$B$1</f>
        <v>0.29811283111317488</v>
      </c>
      <c r="C199">
        <f>(B200-B199)/'Datos excel'!$B$1</f>
        <v>0.62329964088740153</v>
      </c>
      <c r="D199">
        <f>(C200-C199)/'Datos excel'!$B$1</f>
        <v>0.72712121516840855</v>
      </c>
      <c r="E199">
        <v>-1.45182125291542</v>
      </c>
      <c r="F199">
        <f>(E200-E199)/'Datos excel'!$B$1</f>
        <v>9.5268646351404196E-2</v>
      </c>
      <c r="G199">
        <f>(F200-F199)/'Datos excel'!$B$1</f>
        <v>-0.75295115680642721</v>
      </c>
      <c r="H199">
        <f>(G200-G199)/'Datos excel'!$B$1</f>
        <v>-4.6569210735278892</v>
      </c>
      <c r="I199">
        <v>196</v>
      </c>
    </row>
    <row r="200" spans="1:9" x14ac:dyDescent="0.35">
      <c r="A200">
        <v>2.1102754331706999</v>
      </c>
      <c r="B200">
        <f>(A201-A200)/'Datos excel'!$B$1</f>
        <v>0.30464000968916494</v>
      </c>
      <c r="C200">
        <f>(B201-B200)/'Datos excel'!$B$1</f>
        <v>0.63091403644687605</v>
      </c>
      <c r="D200">
        <f>(C201-C200)/'Datos excel'!$B$1</f>
        <v>0.63626331558322002</v>
      </c>
      <c r="E200">
        <v>-1.4508236019837699</v>
      </c>
      <c r="F200">
        <f>(E201-E200)/'Datos excel'!$B$1</f>
        <v>8.7383760275620836E-2</v>
      </c>
      <c r="G200">
        <f>(F201-F200)/'Datos excel'!$B$1</f>
        <v>-0.80171832024956957</v>
      </c>
      <c r="H200">
        <f>(G201-G200)/'Datos excel'!$B$1</f>
        <v>-4.5653789512019838</v>
      </c>
      <c r="I200">
        <v>197</v>
      </c>
    </row>
    <row r="201" spans="1:9" x14ac:dyDescent="0.35">
      <c r="A201">
        <v>2.1134656158921299</v>
      </c>
      <c r="B201">
        <f>(A202-A201)/'Datos excel'!$B$1</f>
        <v>0.31124692602899223</v>
      </c>
      <c r="C201">
        <f>(B202-B201)/'Datos excel'!$B$1</f>
        <v>0.63757697030682581</v>
      </c>
      <c r="D201">
        <f>(C202-C201)/'Datos excel'!$B$1</f>
        <v>0.54355603938602848</v>
      </c>
      <c r="E201">
        <v>-1.4499085213860201</v>
      </c>
      <c r="F201">
        <f>(E202-E201)/'Datos excel'!$B$1</f>
        <v>7.8988185658472848E-2</v>
      </c>
      <c r="G201">
        <f>(F202-F201)/'Datos excel'!$B$1</f>
        <v>-0.84952685682940166</v>
      </c>
      <c r="H201">
        <f>(G202-G201)/'Datos excel'!$B$1</f>
        <v>-4.466258103592863</v>
      </c>
      <c r="I201">
        <v>198</v>
      </c>
    </row>
    <row r="202" spans="1:9" x14ac:dyDescent="0.35">
      <c r="A202">
        <v>2.1167249860796802</v>
      </c>
      <c r="B202">
        <f>(A203-A202)/'Datos excel'!$B$1</f>
        <v>0.31792361644903877</v>
      </c>
      <c r="C202">
        <f>(B203-B202)/'Datos excel'!$B$1</f>
        <v>0.64326907584065751</v>
      </c>
      <c r="D202">
        <f>(C203-C202)/'Datos excel'!$B$1</f>
        <v>0.44898175882865154</v>
      </c>
      <c r="E202">
        <v>-1.44908135904007</v>
      </c>
      <c r="F202">
        <f>(E203-E202)/'Datos excel'!$B$1</f>
        <v>7.0091961216997928E-2</v>
      </c>
      <c r="G202">
        <f>(F203-F202)/'Datos excel'!$B$1</f>
        <v>-0.89629740232034572</v>
      </c>
      <c r="H202">
        <f>(G203-G202)/'Datos excel'!$B$1</f>
        <v>-4.3595969419331748</v>
      </c>
      <c r="I202">
        <v>199</v>
      </c>
    </row>
    <row r="203" spans="1:9" x14ac:dyDescent="0.35">
      <c r="A203">
        <v>2.1200542744058102</v>
      </c>
      <c r="B203">
        <f>(A204-A203)/'Datos excel'!$B$1</f>
        <v>0.32465991445884712</v>
      </c>
      <c r="C203">
        <f>(B204-B203)/'Datos excel'!$B$1</f>
        <v>0.64797080182443056</v>
      </c>
      <c r="D203">
        <f>(C204-C203)/'Datos excel'!$B$1</f>
        <v>0.35252966191481405</v>
      </c>
      <c r="E203">
        <v>-1.4483473577386199</v>
      </c>
      <c r="F203">
        <f>(E204-E203)/'Datos excel'!$B$1</f>
        <v>6.0705956768460551E-2</v>
      </c>
      <c r="G203">
        <f>(F204-F203)/'Datos excel'!$B$1</f>
        <v>-0.94195099473831168</v>
      </c>
      <c r="H203">
        <f>(G204-G203)/'Datos excel'!$B$1</f>
        <v>-4.2454526875651029</v>
      </c>
      <c r="I203">
        <v>200</v>
      </c>
    </row>
    <row r="204" spans="1:9" x14ac:dyDescent="0.35">
      <c r="A204">
        <v>2.1234541050797402</v>
      </c>
      <c r="B204">
        <f>(A205-A204)/'Datos excel'!$B$1</f>
        <v>0.33144544882802152</v>
      </c>
      <c r="C204">
        <f>(B205-B204)/'Datos excel'!$B$1</f>
        <v>0.65166248381124414</v>
      </c>
      <c r="D204">
        <f>(C205-C204)/'Datos excel'!$B$1</f>
        <v>0.25419670524162868</v>
      </c>
      <c r="E204">
        <v>-1.4477116464459101</v>
      </c>
      <c r="F204">
        <f>(E205-E204)/'Datos excel'!$B$1</f>
        <v>5.0841869018088959E-2</v>
      </c>
      <c r="G204">
        <f>(F205-F204)/'Datos excel'!$B$1</f>
        <v>-0.98640927131970357</v>
      </c>
      <c r="H204">
        <f>(G205-G204)/'Datos excel'!$B$1</f>
        <v>-4.1239026302919894</v>
      </c>
      <c r="I204">
        <v>201</v>
      </c>
    </row>
    <row r="205" spans="1:9" x14ac:dyDescent="0.35">
      <c r="A205">
        <v>2.1269249937034198</v>
      </c>
      <c r="B205">
        <f>(A206-A205)/'Datos excel'!$B$1</f>
        <v>0.33826964240055979</v>
      </c>
      <c r="C205">
        <f>(B206-B205)/'Datos excel'!$B$1</f>
        <v>0.65432442548375691</v>
      </c>
      <c r="D205">
        <f>(C206-C205)/'Datos excel'!$B$1</f>
        <v>0.1539889191532392</v>
      </c>
      <c r="E205">
        <v>-1.4471792316385701</v>
      </c>
      <c r="F205">
        <f>(E206-E205)/'Datos excel'!$B$1</f>
        <v>4.051221528405282E-2</v>
      </c>
      <c r="G205">
        <f>(F206-F205)/'Datos excel'!$B$1</f>
        <v>-1.0295946786778534</v>
      </c>
      <c r="H205">
        <f>(G206-G205)/'Datos excel'!$B$1</f>
        <v>-3.9950449429805697</v>
      </c>
      <c r="I205">
        <v>202</v>
      </c>
    </row>
    <row r="206" spans="1:9" x14ac:dyDescent="0.35">
      <c r="A206">
        <v>2.13046734511508</v>
      </c>
      <c r="B206">
        <f>(A207-A206)/'Datos excel'!$B$1</f>
        <v>0.3451217117611069</v>
      </c>
      <c r="C206">
        <f>(B207-B206)/'Datos excel'!$B$1</f>
        <v>0.65593699367424374</v>
      </c>
      <c r="D206">
        <f>(C207-C206)/'Datos excel'!$B$1</f>
        <v>5.1921818026925193E-2</v>
      </c>
      <c r="E206">
        <v>-1.44675498871218</v>
      </c>
      <c r="F206">
        <f>(E207-E206)/'Datos excel'!$B$1</f>
        <v>2.9730325021687862E-2</v>
      </c>
      <c r="G206">
        <f>(F207-F206)/'Datos excel'!$B$1</f>
        <v>-1.0714306914899494</v>
      </c>
      <c r="H206">
        <f>(G207-G206)/'Datos excel'!$B$1</f>
        <v>-3.8589998049512335</v>
      </c>
      <c r="I206">
        <v>203</v>
      </c>
    </row>
    <row r="207" spans="1:9" x14ac:dyDescent="0.35">
      <c r="A207">
        <v>2.13408145122929</v>
      </c>
      <c r="B207">
        <f>(A208-A207)/'Datos excel'!$B$1</f>
        <v>0.35199066789625616</v>
      </c>
      <c r="C207">
        <f>(B208-B207)/'Datos excel'!$B$1</f>
        <v>0.65648071768115845</v>
      </c>
      <c r="D207">
        <f>(C208-C207)/'Datos excel'!$B$1</f>
        <v>-5.1978183968840373E-2</v>
      </c>
      <c r="E207">
        <v>-1.4464436534765901</v>
      </c>
      <c r="F207">
        <f>(E208-E207)/'Datos excel'!$B$1</f>
        <v>1.8510329057636339E-2</v>
      </c>
      <c r="G207">
        <f>(F208-F207)/'Datos excel'!$B$1</f>
        <v>-1.1118420429480802</v>
      </c>
      <c r="H207">
        <f>(G208-G207)/'Datos excel'!$B$1</f>
        <v>-3.7159098507537651</v>
      </c>
      <c r="I207">
        <v>204</v>
      </c>
    </row>
    <row r="208" spans="1:9" x14ac:dyDescent="0.35">
      <c r="A208">
        <v>2.1377674888839402</v>
      </c>
      <c r="B208">
        <f>(A209-A208)/'Datos excel'!$B$1</f>
        <v>0.3588653178958911</v>
      </c>
      <c r="C208">
        <f>(B209-B208)/'Datos excel'!$B$1</f>
        <v>0.6559364034114803</v>
      </c>
      <c r="D208">
        <f>(C209-C208)/'Datos excel'!$B$1</f>
        <v>-0.15767364759916974</v>
      </c>
      <c r="E208">
        <v>-1.4462498137639801</v>
      </c>
      <c r="F208">
        <f>(E209-E208)/'Datos excel'!$B$1</f>
        <v>6.8671464107098196E-3</v>
      </c>
      <c r="G208">
        <f>(F209-F208)/'Datos excel'!$B$1</f>
        <v>-1.1507549599098468</v>
      </c>
      <c r="H208">
        <f>(G209-G208)/'Datos excel'!$B$1</f>
        <v>-3.5659411232117417</v>
      </c>
      <c r="I208">
        <v>205</v>
      </c>
    </row>
    <row r="209" spans="1:9" x14ac:dyDescent="0.35">
      <c r="A209">
        <v>2.1415255177050398</v>
      </c>
      <c r="B209">
        <f>(A210-A209)/'Datos excel'!$B$1</f>
        <v>0.36573426784982316</v>
      </c>
      <c r="C209">
        <f>(B210-B209)/'Datos excel'!$B$1</f>
        <v>0.65428524883493944</v>
      </c>
      <c r="D209">
        <f>(C210-C209)/'Datos excel'!$B$1</f>
        <v>-0.26511513210464338</v>
      </c>
      <c r="E209">
        <v>-1.4461779011749301</v>
      </c>
      <c r="F209">
        <f>(E210-E209)/'Datos excel'!$B$1</f>
        <v>-5.1835313497394855E-3</v>
      </c>
      <c r="G209">
        <f>(F210-F209)/'Datos excel'!$B$1</f>
        <v>-1.1880974080292326</v>
      </c>
      <c r="H209">
        <f>(G210-G209)/'Datos excel'!$B$1</f>
        <v>-3.4092830451929999</v>
      </c>
      <c r="I209">
        <v>206</v>
      </c>
    </row>
    <row r="210" spans="1:9" x14ac:dyDescent="0.35">
      <c r="A210">
        <v>2.14535547800185</v>
      </c>
      <c r="B210">
        <f>(A211-A210)/'Datos excel'!$B$1</f>
        <v>0.37258592695346321</v>
      </c>
      <c r="C210">
        <f>(B211-B210)/'Datos excel'!$B$1</f>
        <v>0.65150896966368799</v>
      </c>
      <c r="D210">
        <f>(C211-C210)/'Datos excel'!$B$1</f>
        <v>-0.37424068669353816</v>
      </c>
      <c r="E210">
        <v>-1.44623218298829</v>
      </c>
      <c r="F210">
        <f>(E211-E210)/'Datos excel'!$B$1</f>
        <v>-1.7625258312451857E-2</v>
      </c>
      <c r="G210">
        <f>(F211-F210)/'Datos excel'!$B$1</f>
        <v>-1.2237993365918545</v>
      </c>
      <c r="H210">
        <f>(G211-G210)/'Datos excel'!$B$1</f>
        <v>-3.2461489969659745</v>
      </c>
      <c r="I210">
        <v>207</v>
      </c>
    </row>
    <row r="211" spans="1:9" x14ac:dyDescent="0.35">
      <c r="A211">
        <v>2.1492571887050098</v>
      </c>
      <c r="B211">
        <f>(A212-A211)/'Datos excel'!$B$1</f>
        <v>0.37940851292960753</v>
      </c>
      <c r="C211">
        <f>(B212-B211)/'Datos excel'!$B$1</f>
        <v>0.64758993035705192</v>
      </c>
      <c r="D211">
        <f>(C212-C211)/'Datos excel'!$B$1</f>
        <v>-0.48497573065261074</v>
      </c>
      <c r="E211">
        <v>-1.4464167542617301</v>
      </c>
      <c r="F211">
        <f>(E212-E211)/'Datos excel'!$B$1</f>
        <v>-3.0440854996801964E-2</v>
      </c>
      <c r="G211">
        <f>(F212-F211)/'Datos excel'!$B$1</f>
        <v>-1.2577929293962751</v>
      </c>
      <c r="H211">
        <f>(G212-G211)/'Datos excel'!$B$1</f>
        <v>-3.0767761530090425</v>
      </c>
      <c r="I211">
        <v>208</v>
      </c>
    </row>
    <row r="212" spans="1:9" x14ac:dyDescent="0.35">
      <c r="A212">
        <v>2.1532303453614401</v>
      </c>
      <c r="B212">
        <f>(A213-A212)/'Datos excel'!$B$1</f>
        <v>0.38619005882210233</v>
      </c>
      <c r="C212">
        <f>(B213-B212)/'Datos excel'!$B$1</f>
        <v>0.64251127638175998</v>
      </c>
      <c r="D212">
        <f>(C213-C212)/'Datos excel'!$B$1</f>
        <v>-0.59723254598705</v>
      </c>
      <c r="E212">
        <v>-1.4467355301498199</v>
      </c>
      <c r="F212">
        <f>(E213-E212)/'Datos excel'!$B$1</f>
        <v>-4.3612431752563706E-2</v>
      </c>
      <c r="G212">
        <f>(F213-F212)/'Datos excel'!$B$1</f>
        <v>-1.2900128539263866</v>
      </c>
      <c r="H212">
        <f>(G213-G212)/'Datos excel'!$B$1</f>
        <v>-2.9014252669994707</v>
      </c>
      <c r="I212">
        <v>209</v>
      </c>
    </row>
    <row r="213" spans="1:9" x14ac:dyDescent="0.35">
      <c r="A213">
        <v>2.1572745182003898</v>
      </c>
      <c r="B213">
        <f>(A214-A213)/'Datos excel'!$B$1</f>
        <v>0.39291842117453413</v>
      </c>
      <c r="C213">
        <f>(B214-B213)/'Datos excel'!$B$1</f>
        <v>0.6362570717852345</v>
      </c>
      <c r="D213">
        <f>(C214-C213)/'Datos excel'!$B$1</f>
        <v>-0.71091018770729208</v>
      </c>
      <c r="E213">
        <v>-1.4471922384671501</v>
      </c>
      <c r="F213">
        <f>(E214-E213)/'Datos excel'!$B$1</f>
        <v>-5.712141476900217E-2</v>
      </c>
      <c r="G213">
        <f>(F214-F213)/'Datos excel'!$B$1</f>
        <v>-1.3203965082722044</v>
      </c>
      <c r="H213">
        <f>(G214-G213)/'Datos excel'!$B$1</f>
        <v>-2.7203804307011836</v>
      </c>
      <c r="I213">
        <v>210</v>
      </c>
    </row>
    <row r="214" spans="1:9" x14ac:dyDescent="0.35">
      <c r="A214">
        <v>2.1613891502851299</v>
      </c>
      <c r="B214">
        <f>(A215-A214)/'Datos excel'!$B$1</f>
        <v>0.39958128964958428</v>
      </c>
      <c r="C214">
        <f>(B215-B214)/'Datos excel'!$B$1</f>
        <v>0.6288124377083566</v>
      </c>
      <c r="D214">
        <f>(C215-C214)/'Datos excel'!$B$1</f>
        <v>-0.82589454647158245</v>
      </c>
      <c r="E214">
        <v>-1.4477904125238199</v>
      </c>
      <c r="F214">
        <f>(E215-E214)/'Datos excel'!$B$1</f>
        <v>-7.0948574669714076E-2</v>
      </c>
      <c r="G214">
        <f>(F215-F214)/'Datos excel'!$B$1</f>
        <v>-1.3488842655257387</v>
      </c>
      <c r="H214">
        <f>(G215-G214)/'Datos excel'!$B$1</f>
        <v>-2.5339483049925824</v>
      </c>
      <c r="I214">
        <v>211</v>
      </c>
    </row>
    <row r="215" spans="1:9" x14ac:dyDescent="0.35">
      <c r="A215">
        <v>2.1655735557653801</v>
      </c>
      <c r="B215">
        <f>(A216-A215)/'Datos excel'!$B$1</f>
        <v>0.40616619809888582</v>
      </c>
      <c r="C215">
        <f>(B216-B215)/'Datos excel'!$B$1</f>
        <v>0.62016369024223994</v>
      </c>
      <c r="D215">
        <f>(C216-C215)/'Datos excel'!$B$1</f>
        <v>-0.94205835864250764</v>
      </c>
      <c r="E215">
        <v>-1.44853338426037</v>
      </c>
      <c r="F215">
        <f>(E216-E215)/'Datos excel'!$B$1</f>
        <v>-8.5074057666775824E-2</v>
      </c>
      <c r="G215">
        <f>(F216-F215)/'Datos excel'!$B$1</f>
        <v>-1.3754197101242087</v>
      </c>
      <c r="H215">
        <f>(G216-G215)/'Datos excel'!$B$1</f>
        <v>-2.3424572729755182</v>
      </c>
      <c r="I215">
        <v>212</v>
      </c>
    </row>
    <row r="216" spans="1:9" x14ac:dyDescent="0.35">
      <c r="A216">
        <v>2.16982691824566</v>
      </c>
      <c r="B216">
        <f>(A217-A216)/'Datos excel'!$B$1</f>
        <v>0.41266053707651301</v>
      </c>
      <c r="C216">
        <f>(B217-B216)/'Datos excel'!$B$1</f>
        <v>0.61029847817969274</v>
      </c>
      <c r="D216">
        <f>(C217-C216)/'Datos excel'!$B$1</f>
        <v>-1.0592614955455415</v>
      </c>
      <c r="E216">
        <v>-1.4494242777089601</v>
      </c>
      <c r="F216">
        <f>(E217-E216)/'Datos excel'!$B$1</f>
        <v>-9.947741918987188E-2</v>
      </c>
      <c r="G216">
        <f>(F217-F216)/'Datos excel'!$B$1</f>
        <v>-1.3999498653246349</v>
      </c>
      <c r="H216">
        <f>(G217-G216)/'Datos excel'!$B$1</f>
        <v>-2.1462565646571954</v>
      </c>
      <c r="I216">
        <v>213</v>
      </c>
    </row>
    <row r="217" spans="1:9" x14ac:dyDescent="0.35">
      <c r="A217">
        <v>2.17414828928468</v>
      </c>
      <c r="B217">
        <f>(A218-A217)/'Datos excel'!$B$1</f>
        <v>0.41905156779500086</v>
      </c>
      <c r="C217">
        <f>(B218-B217)/'Datos excel'!$B$1</f>
        <v>0.59920591773757137</v>
      </c>
      <c r="D217">
        <f>(C218-C217)/'Datos excel'!$B$1</f>
        <v>-1.1773512531131802</v>
      </c>
      <c r="E217">
        <v>-1.45046600280671</v>
      </c>
      <c r="F217">
        <f>(E218-E217)/'Datos excel'!$B$1</f>
        <v>-0.11413765989753152</v>
      </c>
      <c r="G217">
        <f>(F218-F217)/'Datos excel'!$B$1</f>
        <v>-1.4224254115121213</v>
      </c>
      <c r="H217">
        <f>(G218-G217)/'Datos excel'!$B$1</f>
        <v>-1.9457147882298746</v>
      </c>
      <c r="I217">
        <v>214</v>
      </c>
    </row>
    <row r="218" spans="1:9" x14ac:dyDescent="0.35">
      <c r="A218">
        <v>2.1785365870408802</v>
      </c>
      <c r="B218">
        <f>(A219-A218)/'Datos excel'!$B$1</f>
        <v>0.4253264374921738</v>
      </c>
      <c r="C218">
        <f>(B219-B218)/'Datos excel'!$B$1</f>
        <v>0.58687672424598769</v>
      </c>
      <c r="D218">
        <f>(C219-C218)/'Datos excel'!$B$1</f>
        <v>-1.2961628286969169</v>
      </c>
      <c r="E218">
        <v>-1.4516612495861501</v>
      </c>
      <c r="F218">
        <f>(E219-E218)/'Datos excel'!$B$1</f>
        <v>-0.12903326397448459</v>
      </c>
      <c r="G218">
        <f>(F219-F218)/'Datos excel'!$B$1</f>
        <v>-1.4428008891277346</v>
      </c>
      <c r="H218">
        <f>(G219-G218)/'Datos excel'!$B$1</f>
        <v>-1.7412186415585613</v>
      </c>
      <c r="I218">
        <v>215</v>
      </c>
    </row>
    <row r="219" spans="1:9" x14ac:dyDescent="0.35">
      <c r="A219">
        <v>2.1829905950788899</v>
      </c>
      <c r="B219">
        <f>(A220-A219)/'Datos excel'!$B$1</f>
        <v>0.43147219617702059</v>
      </c>
      <c r="C219">
        <f>(B220-B219)/'Datos excel'!$B$1</f>
        <v>0.57330333884435303</v>
      </c>
      <c r="D219">
        <f>(C220-C219)/'Datos excel'!$B$1</f>
        <v>-1.4155198937855253</v>
      </c>
      <c r="E219">
        <v>-1.4530124827667199</v>
      </c>
      <c r="F219">
        <f>(E220-E219)/'Datos excel'!$B$1</f>
        <v>-0.14414223955407296</v>
      </c>
      <c r="G219">
        <f>(F220-F219)/'Datos excel'!$B$1</f>
        <v>-1.4610348881031145</v>
      </c>
      <c r="H219">
        <f>(G220-G219)/'Datos excel'!$B$1</f>
        <v>-1.5331712093016814</v>
      </c>
      <c r="I219">
        <v>216</v>
      </c>
    </row>
    <row r="220" spans="1:9" x14ac:dyDescent="0.35">
      <c r="A220">
        <v>2.1875089613513499</v>
      </c>
      <c r="B220">
        <f>(A221-A220)/'Datos excel'!$B$1</f>
        <v>0.43747581470232699</v>
      </c>
      <c r="C220">
        <f>(B221-B220)/'Datos excel'!$B$1</f>
        <v>0.55848004917993033</v>
      </c>
      <c r="D220">
        <f>(C221-C220)/'Datos excel'!$B$1</f>
        <v>-1.5352351678817437</v>
      </c>
      <c r="E220">
        <v>-1.4545219367695701</v>
      </c>
      <c r="F220">
        <f>(E221-E220)/'Datos excel'!$B$1</f>
        <v>-0.15944216112441673</v>
      </c>
      <c r="G220">
        <f>(F221-F220)/'Datos excel'!$B$1</f>
        <v>-1.477090219462573</v>
      </c>
      <c r="H220">
        <f>(G221-G220)/'Datos excel'!$B$1</f>
        <v>-1.3219901890839085</v>
      </c>
      <c r="I220">
        <v>217</v>
      </c>
    </row>
    <row r="221" spans="1:9" x14ac:dyDescent="0.35">
      <c r="A221">
        <v>2.19209019736999</v>
      </c>
      <c r="B221">
        <f>(A222-A221)/'Datos excel'!$B$1</f>
        <v>0.44332420410126078</v>
      </c>
      <c r="C221">
        <f>(B222-B221)/'Datos excel'!$B$1</f>
        <v>0.54240310409676373</v>
      </c>
      <c r="D221">
        <f>(C222-C221)/'Datos excel'!$B$1</f>
        <v>-1.6551112321295933</v>
      </c>
      <c r="E221">
        <v>-1.4561916111764399</v>
      </c>
      <c r="F221">
        <f>(E222-E221)/'Datos excel'!$B$1</f>
        <v>-0.17491021373159324</v>
      </c>
      <c r="G221">
        <f>(F222-F221)/'Datos excel'!$B$1</f>
        <v>-1.490934068349719</v>
      </c>
      <c r="H221">
        <f>(G222-G221)/'Datos excel'!$B$1</f>
        <v>-1.1081059099939106</v>
      </c>
      <c r="I221">
        <v>218</v>
      </c>
    </row>
    <row r="222" spans="1:9" x14ac:dyDescent="0.35">
      <c r="A222">
        <v>2.1967326775792002</v>
      </c>
      <c r="B222">
        <f>(A223-A222)/'Datos excel'!$B$1</f>
        <v>0.44900423612497642</v>
      </c>
      <c r="C222">
        <f>(B223-B222)/'Datos excel'!$B$1</f>
        <v>0.5250708198043228</v>
      </c>
      <c r="D222">
        <f>(C223-C222)/'Datos excel'!$B$1</f>
        <v>-1.7749413294309784</v>
      </c>
      <c r="E222">
        <v>-1.4580232666514299</v>
      </c>
      <c r="F222">
        <f>(E223-E222)/'Datos excel'!$B$1</f>
        <v>-0.1905232387853073</v>
      </c>
      <c r="G222">
        <f>(F223-F222)/'Datos excel'!$B$1</f>
        <v>-1.50253812630384</v>
      </c>
      <c r="H222">
        <f>(G223-G222)/'Datos excel'!$B$1</f>
        <v>-0.89195936829544842</v>
      </c>
      <c r="I222">
        <v>219</v>
      </c>
    </row>
    <row r="223" spans="1:9" x14ac:dyDescent="0.35">
      <c r="A223">
        <v>2.20143463894467</v>
      </c>
      <c r="B223">
        <f>(A224-A223)/'Datos excel'!$B$1</f>
        <v>0.45450276489201519</v>
      </c>
      <c r="C223">
        <f>(B224-B223)/'Datos excel'!$B$1</f>
        <v>0.50648367766734526</v>
      </c>
      <c r="D223">
        <f>(C224-C223)/'Datos excel'!$B$1</f>
        <v>-1.8945100481333732</v>
      </c>
      <c r="E223">
        <v>-1.4600184213424501</v>
      </c>
      <c r="F223">
        <f>(E224-E223)/'Datos excel'!$B$1</f>
        <v>-0.20625778124975636</v>
      </c>
      <c r="G223">
        <f>(F224-F223)/'Datos excel'!$B$1</f>
        <v>-1.5118787029662986</v>
      </c>
      <c r="H223">
        <f>(G224-G223)/'Datos excel'!$B$1</f>
        <v>-0.6739999769778634</v>
      </c>
      <c r="I223">
        <v>220</v>
      </c>
    </row>
    <row r="224" spans="1:9" x14ac:dyDescent="0.35">
      <c r="A224">
        <v>2.20619418076874</v>
      </c>
      <c r="B224">
        <f>(A225-A224)/'Datos excel'!$B$1</f>
        <v>0.4598066495617581</v>
      </c>
      <c r="C224">
        <f>(B225-B224)/'Datos excel'!$B$1</f>
        <v>0.48664441483611909</v>
      </c>
      <c r="D224">
        <f>(C225-C224)/'Datos excel'!$B$1</f>
        <v>-2.0135945912134274</v>
      </c>
      <c r="E224">
        <v>-1.46217834777685</v>
      </c>
      <c r="F224">
        <f>(E225-E224)/'Datos excel'!$B$1</f>
        <v>-0.22209013800428232</v>
      </c>
      <c r="G224">
        <f>(F225-F224)/'Datos excel'!$B$1</f>
        <v>-1.5189368142202764</v>
      </c>
      <c r="H224">
        <f>(G225-G224)/'Datos excel'!$B$1</f>
        <v>-0.45468332690000451</v>
      </c>
      <c r="I224">
        <v>221</v>
      </c>
    </row>
    <row r="225" spans="1:9" x14ac:dyDescent="0.35">
      <c r="A225">
        <v>2.2110092647431898</v>
      </c>
      <c r="B225">
        <f>(A226-A225)/'Datos excel'!$B$1</f>
        <v>0.46490277795695695</v>
      </c>
      <c r="C225">
        <f>(B226-B225)/'Datos excel'!$B$1</f>
        <v>0.46555810158590494</v>
      </c>
      <c r="D225">
        <f>(C226-C225)/'Datos excel'!$B$1</f>
        <v>-2.1319652925402015</v>
      </c>
      <c r="E225">
        <v>-1.46450407026348</v>
      </c>
      <c r="F225">
        <f>(E226-E225)/'Datos excel'!$B$1</f>
        <v>-0.23799640712702066</v>
      </c>
      <c r="G225">
        <f>(F226-F225)/'Datos excel'!$B$1</f>
        <v>-1.5236982468852724</v>
      </c>
      <c r="H225">
        <f>(G226-G225)/'Datos excel'!$B$1</f>
        <v>-0.23446891738982678</v>
      </c>
      <c r="I225">
        <v>222</v>
      </c>
    </row>
    <row r="226" spans="1:9" x14ac:dyDescent="0.35">
      <c r="A226">
        <v>2.2158777152494</v>
      </c>
      <c r="B226">
        <f>(A227-A226)/'Datos excel'!$B$1</f>
        <v>0.46977809099616191</v>
      </c>
      <c r="C226">
        <f>(B227-B226)/'Datos excel'!$B$1</f>
        <v>0.44323221325006257</v>
      </c>
      <c r="D226">
        <f>(C227-C226)/'Datos excel'!$B$1</f>
        <v>-2.2493869711172598</v>
      </c>
      <c r="E226">
        <v>-1.46699636281085</v>
      </c>
      <c r="F226">
        <f>(E227-E226)/'Datos excel'!$B$1</f>
        <v>-0.25395253785602873</v>
      </c>
      <c r="G226">
        <f>(F227-F226)/'Datos excel'!$B$1</f>
        <v>-1.5261535996464959</v>
      </c>
      <c r="H226">
        <f>(G227-G226)/'Datos excel'!$B$1</f>
        <v>-1.3817927250688058E-2</v>
      </c>
      <c r="I226">
        <v>223</v>
      </c>
    </row>
    <row r="227" spans="1:9" x14ac:dyDescent="0.35">
      <c r="A227">
        <v>2.22079721991437</v>
      </c>
      <c r="B227">
        <f>(A228-A227)/'Datos excel'!$B$1</f>
        <v>0.47441960787943105</v>
      </c>
      <c r="C227">
        <f>(B228-B227)/'Datos excel'!$B$1</f>
        <v>0.4196766879715873</v>
      </c>
      <c r="D227">
        <f>(C228-C227)/'Datos excel'!$B$1</f>
        <v>-2.3656194895033562</v>
      </c>
      <c r="E227">
        <v>-1.4696557475684799</v>
      </c>
      <c r="F227">
        <f>(E228-E227)/'Datos excel'!$B$1</f>
        <v>-0.26993438097902556</v>
      </c>
      <c r="G227">
        <f>(F228-F227)/'Datos excel'!$B$1</f>
        <v>-1.5262983006422912</v>
      </c>
      <c r="H227">
        <f>(G228-G227)/'Datos excel'!$B$1</f>
        <v>0.20680925494915689</v>
      </c>
      <c r="I227">
        <v>224</v>
      </c>
    </row>
    <row r="228" spans="1:9" x14ac:dyDescent="0.35">
      <c r="A228">
        <v>2.2257653304304799</v>
      </c>
      <c r="B228">
        <f>(A229-A228)/'Datos excel'!$B$1</f>
        <v>0.4788144518788125</v>
      </c>
      <c r="C228">
        <f>(B229-B228)/'Datos excel'!$B$1</f>
        <v>0.3949039786068787</v>
      </c>
      <c r="D228">
        <f>(C229-C228)/'Datos excel'!$B$1</f>
        <v>-2.4804192144047899</v>
      </c>
      <c r="E228">
        <v>-1.47248249379593</v>
      </c>
      <c r="F228">
        <f>(E229-E228)/'Datos excel'!$B$1</f>
        <v>-0.28591773940730691</v>
      </c>
      <c r="G228">
        <f>(F229-F228)/'Datos excel'!$B$1</f>
        <v>-1.5241325991888157</v>
      </c>
      <c r="H228">
        <f>(G229-G228)/'Datos excel'!$B$1</f>
        <v>0.42695511602197672</v>
      </c>
      <c r="I228">
        <v>225</v>
      </c>
    </row>
    <row r="229" spans="1:9" x14ac:dyDescent="0.35">
      <c r="A229">
        <v>2.2307794636453302</v>
      </c>
      <c r="B229">
        <f>(A230-A229)/'Datos excel'!$B$1</f>
        <v>0.48294987667236167</v>
      </c>
      <c r="C229">
        <f>(B230-B229)/'Datos excel'!$B$1</f>
        <v>0.36892908933422186</v>
      </c>
      <c r="D229">
        <f>(C230-C229)/'Datos excel'!$B$1</f>
        <v>-2.5935394358721031</v>
      </c>
      <c r="E229">
        <v>-1.47547661736144</v>
      </c>
      <c r="F229">
        <f>(E230-E229)/'Datos excel'!$B$1</f>
        <v>-0.30187841866300125</v>
      </c>
      <c r="G229">
        <f>(F230-F229)/'Datos excel'!$B$1</f>
        <v>-1.519661535669125</v>
      </c>
      <c r="H229">
        <f>(G230-G229)/'Datos excel'!$B$1</f>
        <v>0.64616740182784194</v>
      </c>
      <c r="I229">
        <v>226</v>
      </c>
    </row>
    <row r="230" spans="1:9" x14ac:dyDescent="0.35">
      <c r="A230">
        <v>2.2358369029273502</v>
      </c>
      <c r="B230">
        <f>(A231-A230)/'Datos excel'!$B$1</f>
        <v>0.48681329306152155</v>
      </c>
      <c r="C230">
        <f>(B231-B230)/'Datos excel'!$B$1</f>
        <v>0.34176960787245114</v>
      </c>
      <c r="D230">
        <f>(C231-C230)/'Datos excel'!$B$1</f>
        <v>-2.7047315776945071</v>
      </c>
      <c r="E230">
        <v>-1.4786378807692699</v>
      </c>
      <c r="F230">
        <f>(E231-E230)/'Datos excel'!$B$1</f>
        <v>-0.31779227705100493</v>
      </c>
      <c r="G230">
        <f>(F231-F230)/'Datos excel'!$B$1</f>
        <v>-1.5128948864605531</v>
      </c>
      <c r="H230">
        <f>(G231-G230)/'Datos excel'!$B$1</f>
        <v>0.86400102413839941</v>
      </c>
      <c r="I230">
        <v>227</v>
      </c>
    </row>
    <row r="231" spans="1:9" x14ac:dyDescent="0.35">
      <c r="A231">
        <v>2.2409347998111899</v>
      </c>
      <c r="B231">
        <f>(A232-A231)/'Datos excel'!$B$1</f>
        <v>0.49039229602589607</v>
      </c>
      <c r="C231">
        <f>(B232-B231)/'Datos excel'!$B$1</f>
        <v>0.31344572502439316</v>
      </c>
      <c r="D231">
        <f>(C232-C231)/'Datos excel'!$B$1</f>
        <v>-2.8137460524214393</v>
      </c>
      <c r="E231">
        <v>-1.48196579371244</v>
      </c>
      <c r="F231">
        <f>(E232-E231)/'Datos excel'!$B$1</f>
        <v>-0.33363527525419839</v>
      </c>
      <c r="G231">
        <f>(F232-F231)/'Datos excel'!$B$1</f>
        <v>-1.5038470888934623</v>
      </c>
      <c r="H231">
        <f>(G232-G231)/'Datos excel'!$B$1</f>
        <v>1.080020239745398</v>
      </c>
      <c r="I231">
        <v>228</v>
      </c>
    </row>
    <row r="232" spans="1:9" x14ac:dyDescent="0.35">
      <c r="A232">
        <v>2.2460701759264299</v>
      </c>
      <c r="B232">
        <f>(A233-A232)/'Datos excel'!$B$1</f>
        <v>0.49367469198268193</v>
      </c>
      <c r="C232">
        <f>(B233-B232)/'Datos excel'!$B$1</f>
        <v>0.28398024526654492</v>
      </c>
      <c r="D232">
        <f>(C233-C232)/'Datos excel'!$B$1</f>
        <v>-2.9203328564990563</v>
      </c>
      <c r="E232">
        <v>-1.48545961414483</v>
      </c>
      <c r="F232">
        <f>(E233-E232)/'Datos excel'!$B$1</f>
        <v>-0.34938352514283205</v>
      </c>
      <c r="G232">
        <f>(F233-F232)/'Datos excel'!$B$1</f>
        <v>-1.4925371433904209</v>
      </c>
      <c r="H232">
        <f>(G233-G232)/'Datos excel'!$B$1</f>
        <v>1.2938004587104956</v>
      </c>
      <c r="I232">
        <v>229</v>
      </c>
    </row>
    <row r="233" spans="1:9" x14ac:dyDescent="0.35">
      <c r="A233">
        <v>2.2512399252117499</v>
      </c>
      <c r="B233">
        <f>(A234-A233)/'Datos excel'!$B$1</f>
        <v>0.49664852615699528</v>
      </c>
      <c r="C233">
        <f>(B234-B233)/'Datos excel'!$B$1</f>
        <v>0.25339859110649715</v>
      </c>
      <c r="D233">
        <f>(C234-C233)/'Datos excel'!$B$1</f>
        <v>-3.0242426043376089</v>
      </c>
      <c r="E233">
        <v>-1.4891183498644101</v>
      </c>
      <c r="F233">
        <f>(E234-E233)/'Datos excel'!$B$1</f>
        <v>-0.36501333755911619</v>
      </c>
      <c r="G233">
        <f>(F234-F233)/'Datos excel'!$B$1</f>
        <v>-1.4789884966694342</v>
      </c>
      <c r="H233">
        <f>(G234-G233)/'Datos excel'!$B$1</f>
        <v>1.5049299012177588</v>
      </c>
      <c r="I233">
        <v>230</v>
      </c>
    </row>
    <row r="234" spans="1:9" x14ac:dyDescent="0.35">
      <c r="A234">
        <v>2.2564408164157199</v>
      </c>
      <c r="B234">
        <f>(A235-A234)/'Datos excel'!$B$1</f>
        <v>0.4993021099978292</v>
      </c>
      <c r="C234">
        <f>(B235-B234)/'Datos excel'!$B$1</f>
        <v>0.2217287966116295</v>
      </c>
      <c r="D234">
        <f>(C235-C234)/'Datos excel'!$B$1</f>
        <v>-3.125226762268948</v>
      </c>
      <c r="E234">
        <v>-1.4929407605968701</v>
      </c>
      <c r="F234">
        <f>(E235-E234)/'Datos excel'!$B$1</f>
        <v>-0.38050126887871788</v>
      </c>
      <c r="G234">
        <f>(F235-F234)/'Datos excel'!$B$1</f>
        <v>-1.4632289075966565</v>
      </c>
      <c r="H234">
        <f>(G235-G234)/'Datos excel'!$B$1</f>
        <v>1.7130112350995639</v>
      </c>
      <c r="I234">
        <v>231</v>
      </c>
    </row>
    <row r="235" spans="1:9" x14ac:dyDescent="0.35">
      <c r="A235">
        <v>2.2616694958846901</v>
      </c>
      <c r="B235">
        <f>(A236-A235)/'Datos excel'!$B$1</f>
        <v>0.50162404852624387</v>
      </c>
      <c r="C235">
        <f>(B236-B235)/'Datos excel'!$B$1</f>
        <v>0.18900149848780837</v>
      </c>
      <c r="D235">
        <f>(C236-C235)/'Datos excel'!$B$1</f>
        <v>-3.2230388013155427</v>
      </c>
      <c r="E235">
        <v>-1.49692536056684</v>
      </c>
      <c r="F235">
        <f>(E236-E235)/'Datos excel'!$B$1</f>
        <v>-0.39582416616747079</v>
      </c>
      <c r="G235">
        <f>(F236-F235)/'Datos excel'!$B$1</f>
        <v>-1.4452902958909712</v>
      </c>
      <c r="H235">
        <f>(G236-G235)/'Datos excel'!$B$1</f>
        <v>1.9176628335991375</v>
      </c>
      <c r="I235">
        <v>232</v>
      </c>
    </row>
    <row r="236" spans="1:9" x14ac:dyDescent="0.35">
      <c r="A236">
        <v>2.2669224906370702</v>
      </c>
      <c r="B236">
        <f>(A237-A236)/'Datos excel'!$B$1</f>
        <v>0.50360326759013307</v>
      </c>
      <c r="C236">
        <f>(B237-B236)/'Datos excel'!$B$1</f>
        <v>0.15524991508631583</v>
      </c>
      <c r="D236">
        <f>(C237-C236)/'Datos excel'!$B$1</f>
        <v>-3.3174340641866564</v>
      </c>
      <c r="E236">
        <v>-1.5010704215419901</v>
      </c>
      <c r="F236">
        <f>(E237-E236)/'Datos excel'!$B$1</f>
        <v>-0.4109592107537231</v>
      </c>
      <c r="G236">
        <f>(F237-F236)/'Datos excel'!$B$1</f>
        <v>-1.4252085776573138</v>
      </c>
      <c r="H236">
        <f>(G237-G236)/'Datos excel'!$B$1</f>
        <v>2.1185199685735201</v>
      </c>
      <c r="I236">
        <v>233</v>
      </c>
    </row>
    <row r="237" spans="1:9" x14ac:dyDescent="0.35">
      <c r="A237">
        <v>2.2721962117230201</v>
      </c>
      <c r="B237">
        <f>(A238-A237)/'Datos excel'!$B$1</f>
        <v>0.50522904089915177</v>
      </c>
      <c r="C237">
        <f>(B238-B237)/'Datos excel'!$B$1</f>
        <v>0.1205098268035914</v>
      </c>
      <c r="D237">
        <f>(C238-C237)/'Datos excel'!$B$1</f>
        <v>-3.4081708356611182</v>
      </c>
      <c r="E237">
        <v>-1.50537397633342</v>
      </c>
      <c r="F237">
        <f>(E238-E237)/'Datos excel'!$B$1</f>
        <v>-0.42588396007839435</v>
      </c>
      <c r="G237">
        <f>(F238-F237)/'Datos excel'!$B$1</f>
        <v>-1.403023488424801</v>
      </c>
      <c r="H237">
        <f>(G238-G237)/'Datos excel'!$B$1</f>
        <v>2.3152358882354407</v>
      </c>
      <c r="I237">
        <v>234</v>
      </c>
    </row>
    <row r="238" spans="1:9" x14ac:dyDescent="0.35">
      <c r="A238">
        <v>2.2774869578672501</v>
      </c>
      <c r="B238">
        <f>(A239-A238)/'Datos excel'!$B$1</f>
        <v>0.50649101685439024</v>
      </c>
      <c r="C238">
        <f>(B239-B238)/'Datos excel'!$B$1</f>
        <v>8.4819545271951555E-2</v>
      </c>
      <c r="D238">
        <f>(C239-C238)/'Datos excel'!$B$1</f>
        <v>-3.4950099539646722</v>
      </c>
      <c r="E238">
        <v>-1.5098338227343</v>
      </c>
      <c r="F238">
        <f>(E239-E238)/'Datos excel'!$B$1</f>
        <v>-0.44057638769189195</v>
      </c>
      <c r="G238">
        <f>(F239-F238)/'Datos excel'!$B$1</f>
        <v>-1.3787783948987746</v>
      </c>
      <c r="H238">
        <f>(G239-G238)/'Datos excel'!$B$1</f>
        <v>2.5074821586349039</v>
      </c>
      <c r="I238">
        <v>235</v>
      </c>
    </row>
    <row r="239" spans="1:9" x14ac:dyDescent="0.35">
      <c r="A239">
        <v>2.28279091939278</v>
      </c>
      <c r="B239">
        <f>(A240-A239)/'Datos excel'!$B$1</f>
        <v>0.50737924505541421</v>
      </c>
      <c r="C239">
        <f>(B240-B239)/'Datos excel'!$B$1</f>
        <v>4.8219886619956173E-2</v>
      </c>
      <c r="D239">
        <f>(C240-C239)/'Datos excel'!$B$1</f>
        <v>-3.5777158347639735</v>
      </c>
      <c r="E239">
        <v>-1.5144475278773599</v>
      </c>
      <c r="F239">
        <f>(E240-E239)/'Datos excel'!$B$1</f>
        <v>-0.45501492127969967</v>
      </c>
      <c r="G239">
        <f>(F240-F239)/'Datos excel'!$B$1</f>
        <v>-1.3525201031368583</v>
      </c>
      <c r="H239">
        <f>(G240-G239)/'Datos excel'!$B$1</f>
        <v>2.6949498117854476</v>
      </c>
      <c r="I239">
        <v>236</v>
      </c>
    </row>
    <row r="240" spans="1:9" x14ac:dyDescent="0.35">
      <c r="A240">
        <v>2.2881041824222801</v>
      </c>
      <c r="B240">
        <f>(A241-A240)/'Datos excel'!$B$1</f>
        <v>0.50788420252728816</v>
      </c>
      <c r="C240">
        <f>(B241-B240)/'Datos excel'!$B$1</f>
        <v>1.0754134009534934E-2</v>
      </c>
      <c r="D240">
        <f>(C241-C240)/'Datos excel'!$B$1</f>
        <v>-3.6560559309488863</v>
      </c>
      <c r="E240">
        <v>-1.5192124329905801</v>
      </c>
      <c r="F240">
        <f>(E241-E240)/'Datos excel'!$B$1</f>
        <v>-0.46917847867919055</v>
      </c>
      <c r="G240">
        <f>(F241-F240)/'Datos excel'!$B$1</f>
        <v>-1.3242986547018638</v>
      </c>
      <c r="H240">
        <f>(G241-G240)/'Datos excel'!$B$1</f>
        <v>2.8773489371123091</v>
      </c>
      <c r="I240">
        <v>237</v>
      </c>
    </row>
    <row r="241" spans="1:9" x14ac:dyDescent="0.35">
      <c r="A241">
        <v>2.2934227333540602</v>
      </c>
      <c r="B241">
        <f>(A242-A241)/'Datos excel'!$B$1</f>
        <v>0.50799681955528841</v>
      </c>
      <c r="C241">
        <f>(B242-B241)/'Datos excel'!$B$1</f>
        <v>-2.7531994169739775E-2</v>
      </c>
      <c r="D241">
        <f>(C242-C241)/'Datos excel'!$B$1</f>
        <v>-3.7298013610071155</v>
      </c>
      <c r="E241">
        <v>-1.52412565853005</v>
      </c>
      <c r="F241">
        <f>(E242-E241)/'Datos excel'!$B$1</f>
        <v>-0.48304650176175795</v>
      </c>
      <c r="G241">
        <f>(F242-F241)/'Datos excel'!$B$1</f>
        <v>-1.2941671270930424</v>
      </c>
      <c r="H241">
        <f>(G242-G241)/'Datos excel'!$B$1</f>
        <v>3.0544094575744527</v>
      </c>
      <c r="I241">
        <v>238</v>
      </c>
    </row>
    <row r="242" spans="1:9" x14ac:dyDescent="0.35">
      <c r="A242">
        <v>2.2987424636085998</v>
      </c>
      <c r="B242">
        <f>(A243-A242)/'Datos excel'!$B$1</f>
        <v>0.50770850518654731</v>
      </c>
      <c r="C242">
        <f>(B243-B242)/'Datos excel'!$B$1</f>
        <v>-6.6590382686703656E-2</v>
      </c>
      <c r="D242">
        <f>(C243-C242)/'Datos excel'!$B$1</f>
        <v>-3.7987265478761176</v>
      </c>
      <c r="E242">
        <v>-1.52918410966764</v>
      </c>
      <c r="F242">
        <f>(E243-E242)/'Datos excel'!$B$1</f>
        <v>-0.49659898822506765</v>
      </c>
      <c r="G242">
        <f>(F243-F242)/'Datos excel'!$B$1</f>
        <v>-1.2621814260498054</v>
      </c>
      <c r="H242">
        <f>(G243-G242)/'Datos excel'!$B$1</f>
        <v>3.2258804728419466</v>
      </c>
      <c r="I242">
        <v>239</v>
      </c>
    </row>
    <row r="243" spans="1:9" x14ac:dyDescent="0.35">
      <c r="A243">
        <v>2.3040591746421302</v>
      </c>
      <c r="B243">
        <f>(A244-A243)/'Datos excel'!$B$1</f>
        <v>0.50701117232971971</v>
      </c>
      <c r="C243">
        <f>(B244-B243)/'Datos excel'!$B$1</f>
        <v>-0.10637055407271741</v>
      </c>
      <c r="D243">
        <f>(C244-C243)/'Datos excel'!$B$1</f>
        <v>-3.8626095742891171</v>
      </c>
      <c r="E243">
        <v>-1.5343844821115999</v>
      </c>
      <c r="F243">
        <f>(E244-E243)/'Datos excel'!$B$1</f>
        <v>-0.50981652121031951</v>
      </c>
      <c r="G243">
        <f>(F244-F243)/'Datos excel'!$B$1</f>
        <v>-1.2284000847336753</v>
      </c>
      <c r="H243">
        <f>(G244-G243)/'Datos excel'!$B$1</f>
        <v>3.3915304120476777</v>
      </c>
      <c r="I243">
        <v>240</v>
      </c>
    </row>
    <row r="244" spans="1:9" x14ac:dyDescent="0.35">
      <c r="A244">
        <v>2.3093685832230602</v>
      </c>
      <c r="B244">
        <f>(A245-A244)/'Datos excel'!$B$1</f>
        <v>0.50589726249227596</v>
      </c>
      <c r="C244">
        <f>(B245-B244)/'Datos excel'!$B$1</f>
        <v>-0.14681970694695837</v>
      </c>
      <c r="D244">
        <f>(C245-C244)/'Datos excel'!$B$1</f>
        <v>-3.9212316468297308</v>
      </c>
      <c r="E244">
        <v>-1.5397232682373101</v>
      </c>
      <c r="F244">
        <f>(E245-E244)/'Datos excel'!$B$1</f>
        <v>-0.52268029681654748</v>
      </c>
      <c r="G244">
        <f>(F245-F244)/'Datos excel'!$B$1</f>
        <v>-1.1928840613106242</v>
      </c>
      <c r="H244">
        <f>(G245-G244)/'Datos excel'!$B$1</f>
        <v>3.5511461679336498</v>
      </c>
      <c r="I244">
        <v>241</v>
      </c>
    </row>
    <row r="245" spans="1:9" x14ac:dyDescent="0.35">
      <c r="A245">
        <v>2.3146663269674499</v>
      </c>
      <c r="B245">
        <f>(A246-A245)/'Datos excel'!$B$1</f>
        <v>0.50435977011645339</v>
      </c>
      <c r="C245">
        <f>(B246-B245)/'Datos excel'!$B$1</f>
        <v>-0.18788274872930533</v>
      </c>
      <c r="D245">
        <f>(C246-C245)/'Datos excel'!$B$1</f>
        <v>-3.974377430799628</v>
      </c>
      <c r="E245">
        <v>-1.5451967635061601</v>
      </c>
      <c r="F245">
        <f>(E246-E245)/'Datos excel'!$B$1</f>
        <v>-0.53517214949520686</v>
      </c>
      <c r="G245">
        <f>(F246-F245)/'Datos excel'!$B$1</f>
        <v>-1.1556965456006112</v>
      </c>
      <c r="H245">
        <f>(G246-G245)/'Datos excel'!$B$1</f>
        <v>3.7045328731617029</v>
      </c>
      <c r="I245">
        <v>242</v>
      </c>
    </row>
    <row r="246" spans="1:9" x14ac:dyDescent="0.35">
      <c r="A246">
        <v>2.3199479701293302</v>
      </c>
      <c r="B246">
        <f>(A247-A246)/'Datos excel'!$B$1</f>
        <v>0.50239226657263925</v>
      </c>
      <c r="C246">
        <f>(B247-B246)/'Datos excel'!$B$1</f>
        <v>-0.22950233185994928</v>
      </c>
      <c r="D246">
        <f>(C247-C246)/'Datos excel'!$B$1</f>
        <v>-4.0218345629742513</v>
      </c>
      <c r="E246">
        <v>-1.5508010731503601</v>
      </c>
      <c r="F246">
        <f>(E247-E246)/'Datos excel'!$B$1</f>
        <v>-0.54727457542000013</v>
      </c>
      <c r="G246">
        <f>(F247-F246)/'Datos excel'!$B$1</f>
        <v>-1.1169027680695889</v>
      </c>
      <c r="H246">
        <f>(G247-G246)/'Datos excel'!$B$1</f>
        <v>3.8515126970418248</v>
      </c>
      <c r="I246">
        <v>243</v>
      </c>
    </row>
    <row r="247" spans="1:9" x14ac:dyDescent="0.35">
      <c r="A247">
        <v>2.3252090096422799</v>
      </c>
      <c r="B247">
        <f>(A248-A247)/'Datos excel'!$B$1</f>
        <v>0.49998892377346277</v>
      </c>
      <c r="C247">
        <f>(B248-B247)/'Datos excel'!$B$1</f>
        <v>-0.27161888491659403</v>
      </c>
      <c r="D247">
        <f>(C248-C247)/'Datos excel'!$B$1</f>
        <v>-4.0633937544689287</v>
      </c>
      <c r="E247">
        <v>-1.5565321191024799</v>
      </c>
      <c r="F247">
        <f>(E248-E247)/'Datos excel'!$B$1</f>
        <v>-0.55897075385647188</v>
      </c>
      <c r="G247">
        <f>(F248-F247)/'Datos excel'!$B$1</f>
        <v>-1.0765698214221409</v>
      </c>
      <c r="H247">
        <f>(G248-G247)/'Datos excel'!$B$1</f>
        <v>3.9919242444195522</v>
      </c>
      <c r="I247">
        <v>244</v>
      </c>
    </row>
    <row r="248" spans="1:9" x14ac:dyDescent="0.35">
      <c r="A248">
        <v>2.3304448814082899</v>
      </c>
      <c r="B248">
        <f>(A249-A248)/'Datos excel'!$B$1</f>
        <v>0.49714453746202869</v>
      </c>
      <c r="C248">
        <f>(B249-B248)/'Datos excel'!$B$1</f>
        <v>-0.31417064480886814</v>
      </c>
      <c r="D248">
        <f>(C249-C248)/'Datos excel'!$B$1</f>
        <v>-4.0988484368927338</v>
      </c>
      <c r="E248">
        <v>-1.56238564714877</v>
      </c>
      <c r="F248">
        <f>(E249-E248)/'Datos excel'!$B$1</f>
        <v>-0.57024456666332612</v>
      </c>
      <c r="G248">
        <f>(F249-F248)/'Datos excel'!$B$1</f>
        <v>-1.034766488488956</v>
      </c>
      <c r="H248">
        <f>(G249-G248)/'Datos excel'!$B$1</f>
        <v>4.1256214154419961</v>
      </c>
      <c r="I248">
        <v>245</v>
      </c>
    </row>
    <row r="249" spans="1:9" x14ac:dyDescent="0.35">
      <c r="A249">
        <v>2.3356509668304999</v>
      </c>
      <c r="B249">
        <f>(A250-A249)/'Datos excel'!$B$1</f>
        <v>0.49385455016301166</v>
      </c>
      <c r="C249">
        <f>(B250-B249)/'Datos excel'!$B$1</f>
        <v>-0.35709368526726887</v>
      </c>
      <c r="D249">
        <f>(C250-C249)/'Datos excel'!$B$1</f>
        <v>-4.1279947310354057</v>
      </c>
      <c r="E249">
        <v>-1.5683572342867</v>
      </c>
      <c r="F249">
        <f>(E250-E249)/'Datos excel'!$B$1</f>
        <v>-0.5810806159913855</v>
      </c>
      <c r="G249">
        <f>(F250-F249)/'Datos excel'!$B$1</f>
        <v>-0.99156308205480503</v>
      </c>
      <c r="H249">
        <f>(G250-G249)/'Datos excel'!$B$1</f>
        <v>4.252472102167201</v>
      </c>
      <c r="I249">
        <v>246</v>
      </c>
    </row>
    <row r="250" spans="1:9" x14ac:dyDescent="0.35">
      <c r="A250">
        <v>2.3408225995862799</v>
      </c>
      <c r="B250">
        <f>(A251-A250)/'Datos excel'!$B$1</f>
        <v>0.49011507383541514</v>
      </c>
      <c r="C250">
        <f>(B251-B250)/'Datos excel'!$B$1</f>
        <v>-0.40032194500419621</v>
      </c>
      <c r="D250">
        <f>(C251-C250)/'Datos excel'!$B$1</f>
        <v>-4.1506314166942184</v>
      </c>
      <c r="E250">
        <v>-1.5744422962678399</v>
      </c>
      <c r="F250">
        <f>(E251-E250)/'Datos excel'!$B$1</f>
        <v>-0.59146424030523292</v>
      </c>
      <c r="G250">
        <f>(F251-F250)/'Datos excel'!$B$1</f>
        <v>-0.94703129833559163</v>
      </c>
      <c r="H250">
        <f>(G251-G250)/'Datos excel'!$B$1</f>
        <v>4.3723574246187216</v>
      </c>
      <c r="I250">
        <v>247</v>
      </c>
    </row>
    <row r="251" spans="1:9" x14ac:dyDescent="0.35">
      <c r="A251">
        <v>2.3459550726375298</v>
      </c>
      <c r="B251">
        <f>(A252-A251)/'Datos excel'!$B$1</f>
        <v>0.48592291223042861</v>
      </c>
      <c r="C251">
        <f>(B252-B251)/'Datos excel'!$B$1</f>
        <v>-0.44378725555901472</v>
      </c>
      <c r="D251">
        <f>(C252-C251)/'Datos excel'!$B$1</f>
        <v>-4.1665597153477272</v>
      </c>
      <c r="E251">
        <v>-1.5806360953085199</v>
      </c>
      <c r="F251">
        <f>(E252-E251)/'Datos excel'!$B$1</f>
        <v>-0.60138152887046858</v>
      </c>
      <c r="G251">
        <f>(F252-F251)/'Datos excel'!$B$1</f>
        <v>-0.90124407845542176</v>
      </c>
      <c r="H251">
        <f>(G252-G251)/'Datos excel'!$B$1</f>
        <v>4.4851698906256088</v>
      </c>
      <c r="I251">
        <v>248</v>
      </c>
    </row>
    <row r="252" spans="1:9" x14ac:dyDescent="0.35">
      <c r="A252">
        <v>2.35104364547511</v>
      </c>
      <c r="B252">
        <f>(A253-A252)/'Datos excel'!$B$1</f>
        <v>0.48127558295769202</v>
      </c>
      <c r="C252">
        <f>(B253-B252)/'Datos excel'!$B$1</f>
        <v>-0.48741936686728005</v>
      </c>
      <c r="D252">
        <f>(C253-C252)/'Datos excel'!$B$1</f>
        <v>-4.1755834572162467</v>
      </c>
      <c r="E252">
        <v>-1.5869337479522001</v>
      </c>
      <c r="F252">
        <f>(E253-E252)/'Datos excel'!$B$1</f>
        <v>-0.6108193347903581</v>
      </c>
      <c r="G252">
        <f>(F253-F252)/'Datos excel'!$B$1</f>
        <v>-0.85427548919378327</v>
      </c>
      <c r="H252">
        <f>(G253-G252)/'Datos excel'!$B$1</f>
        <v>4.5908125999842406</v>
      </c>
      <c r="I252">
        <v>249</v>
      </c>
    </row>
    <row r="253" spans="1:9" x14ac:dyDescent="0.35">
      <c r="A253">
        <v>2.3560835515943501</v>
      </c>
      <c r="B253">
        <f>(A254-A253)/'Datos excel'!$B$1</f>
        <v>0.4761713392837999</v>
      </c>
      <c r="C253">
        <f>(B254-B253)/'Datos excel'!$B$1</f>
        <v>-0.53114597457941881</v>
      </c>
      <c r="D253">
        <f>(C254-C253)/'Datos excel'!$B$1</f>
        <v>-4.1775090023684394</v>
      </c>
      <c r="E253">
        <v>-1.5933302330683601</v>
      </c>
      <c r="F253">
        <f>(E254-E253)/'Datos excel'!$B$1</f>
        <v>-0.61976528679366816</v>
      </c>
      <c r="G253">
        <f>(F254-F253)/'Datos excel'!$B$1</f>
        <v>-0.80620061206672344</v>
      </c>
      <c r="H253">
        <f>(G254-G253)/'Datos excel'!$B$1</f>
        <v>4.689197655069286</v>
      </c>
      <c r="I253">
        <v>250</v>
      </c>
    </row>
    <row r="254" spans="1:9" x14ac:dyDescent="0.35">
      <c r="A254">
        <v>2.3610700061988301</v>
      </c>
      <c r="B254">
        <f>(A255-A254)/'Datos excel'!$B$1</f>
        <v>0.47060919164472492</v>
      </c>
      <c r="C254">
        <f>(B255-B254)/'Datos excel'!$B$1</f>
        <v>-0.57489274655323852</v>
      </c>
      <c r="D254">
        <f>(C255-C254)/'Datos excel'!$B$1</f>
        <v>-4.1721457388068668</v>
      </c>
      <c r="E254">
        <v>-1.5998203999748299</v>
      </c>
      <c r="F254">
        <f>(E255-E254)/'Datos excel'!$B$1</f>
        <v>-0.62820779986096287</v>
      </c>
      <c r="G254">
        <f>(F255-F254)/'Datos excel'!$B$1</f>
        <v>-0.7570954490520696</v>
      </c>
      <c r="H254">
        <f>(G255-G254)/'Datos excel'!$B$1</f>
        <v>4.7802449686280282</v>
      </c>
      <c r="I254">
        <v>251</v>
      </c>
    </row>
    <row r="255" spans="1:9" x14ac:dyDescent="0.35">
      <c r="A255">
        <v>2.3659982141294398</v>
      </c>
      <c r="B255">
        <f>(A256-A255)/'Datos excel'!$B$1</f>
        <v>0.46458892888081255</v>
      </c>
      <c r="C255">
        <f>(B256-B255)/'Datos excel'!$B$1</f>
        <v>-0.61858335456237723</v>
      </c>
      <c r="D255">
        <f>(C256-C255)/'Datos excel'!$B$1</f>
        <v>-4.1593058833092975</v>
      </c>
      <c r="E255">
        <v>-1.6063989766714</v>
      </c>
      <c r="F255">
        <f>(E256-E255)/'Datos excel'!$B$1</f>
        <v>-0.63613608486365703</v>
      </c>
      <c r="G255">
        <f>(F256-F255)/'Datos excel'!$B$1</f>
        <v>-0.70703684079939833</v>
      </c>
      <c r="H255">
        <f>(G256-G255)/'Datos excel'!$B$1</f>
        <v>4.8638808627203174</v>
      </c>
      <c r="I255">
        <v>252</v>
      </c>
    </row>
    <row r="256" spans="1:9" x14ac:dyDescent="0.35">
      <c r="A256">
        <v>2.3708633780158102</v>
      </c>
      <c r="B256">
        <f>(A257-A256)/'Datos excel'!$B$1</f>
        <v>0.45811113913972556</v>
      </c>
      <c r="C256">
        <f>(B257-B256)/'Datos excel'!$B$1</f>
        <v>-0.6621395039191682</v>
      </c>
      <c r="D256">
        <f>(C257-C256)/'Datos excel'!$B$1</f>
        <v>-4.1388055286416421</v>
      </c>
      <c r="E256">
        <v>-1.6130605781743701</v>
      </c>
      <c r="F256">
        <f>(E257-E256)/'Datos excel'!$B$1</f>
        <v>-0.64354015734656611</v>
      </c>
      <c r="G256">
        <f>(F257-F256)/'Datos excel'!$B$1</f>
        <v>-0.65610239951187121</v>
      </c>
      <c r="H256">
        <f>(G257-G256)/'Datos excel'!$B$1</f>
        <v>4.9400370066227568</v>
      </c>
      <c r="I256">
        <v>253</v>
      </c>
    </row>
    <row r="257" spans="1:9" x14ac:dyDescent="0.35">
      <c r="A257">
        <v>2.3756607066466402</v>
      </c>
      <c r="B257">
        <f>(A258-A257)/'Datos excel'!$B$1</f>
        <v>0.45117723046917874</v>
      </c>
      <c r="C257">
        <f>(B258-B257)/'Datos excel'!$B$1</f>
        <v>-0.70548097406389287</v>
      </c>
      <c r="D257">
        <f>(C258-C257)/'Datos excel'!$B$1</f>
        <v>-4.1104644807449855</v>
      </c>
      <c r="E257">
        <v>-1.6197997149430701</v>
      </c>
      <c r="F257">
        <f>(E258-E257)/'Datos excel'!$B$1</f>
        <v>-0.65041084560759654</v>
      </c>
      <c r="G257">
        <f>(F258-F257)/'Datos excel'!$B$1</f>
        <v>-0.604370452950312</v>
      </c>
      <c r="H257">
        <f>(G258-G257)/'Datos excel'!$B$1</f>
        <v>5.0086490937125179</v>
      </c>
      <c r="I257">
        <v>254</v>
      </c>
    </row>
    <row r="258" spans="1:9" x14ac:dyDescent="0.35">
      <c r="A258">
        <v>2.3803854235556701</v>
      </c>
      <c r="B258">
        <f>(A259-A258)/'Datos excel'!$B$1</f>
        <v>0.44378945098462375</v>
      </c>
      <c r="C258">
        <f>(B259-B258)/'Datos excel'!$B$1</f>
        <v>-0.7485256574490603</v>
      </c>
      <c r="D258">
        <f>(C259-C258)/'Datos excel'!$B$1</f>
        <v>-4.0741076586344187</v>
      </c>
      <c r="E258">
        <v>-1.6266108013909899</v>
      </c>
      <c r="F258">
        <f>(E259-E258)/'Datos excel'!$B$1</f>
        <v>-0.656739798191048</v>
      </c>
      <c r="G258">
        <f>(F259-F258)/'Datos excel'!$B$1</f>
        <v>-0.55192000229292393</v>
      </c>
      <c r="H258">
        <f>(G259-G258)/'Datos excel'!$B$1</f>
        <v>5.0696557565398654</v>
      </c>
      <c r="I258">
        <v>255</v>
      </c>
    </row>
    <row r="259" spans="1:9" x14ac:dyDescent="0.35">
      <c r="A259">
        <v>2.3850327758188499</v>
      </c>
      <c r="B259">
        <f>(A260-A259)/'Datos excel'!$B$1</f>
        <v>0.43595090862973895</v>
      </c>
      <c r="C259">
        <f>(B260-B259)/'Datos excel'!$B$1</f>
        <v>-0.79118961308339297</v>
      </c>
      <c r="D259">
        <f>(C260-C259)/'Datos excel'!$B$1</f>
        <v>-4.0295653708830388</v>
      </c>
      <c r="E259">
        <v>-1.63348816447538</v>
      </c>
      <c r="F259">
        <f>(E260-E259)/'Datos excel'!$B$1</f>
        <v>-0.6625194909396237</v>
      </c>
      <c r="G259">
        <f>(F260-F259)/'Datos excel'!$B$1</f>
        <v>-0.49883069135634112</v>
      </c>
      <c r="H259">
        <f>(G260-G259)/'Datos excel'!$B$1</f>
        <v>5.1229976184503938</v>
      </c>
      <c r="I259">
        <v>256</v>
      </c>
    </row>
    <row r="260" spans="1:9" x14ac:dyDescent="0.35">
      <c r="A260">
        <v>2.3895980430584398</v>
      </c>
      <c r="B260">
        <f>(A261-A260)/'Datos excel'!$B$1</f>
        <v>0.42766559037620783</v>
      </c>
      <c r="C260">
        <f>(B261-B260)/'Datos excel'!$B$1</f>
        <v>-0.83338712297114625</v>
      </c>
      <c r="D260">
        <f>(C261-C260)/'Datos excel'!$B$1</f>
        <v>-3.9766747278963739</v>
      </c>
      <c r="E260">
        <v>-1.6404260523606999</v>
      </c>
      <c r="F260">
        <f>(E261-E260)/'Datos excel'!$B$1</f>
        <v>-0.66774323372412436</v>
      </c>
      <c r="G260">
        <f>(F261-F260)/'Datos excel'!$B$1</f>
        <v>-0.44518278574806858</v>
      </c>
      <c r="H260">
        <f>(G261-G260)/'Datos excel'!$B$1</f>
        <v>5.1686163526820277</v>
      </c>
      <c r="I260">
        <v>257</v>
      </c>
    </row>
    <row r="261" spans="1:9" x14ac:dyDescent="0.35">
      <c r="A261">
        <v>2.3940765466481699</v>
      </c>
      <c r="B261">
        <f>(A262-A261)/'Datos excel'!$B$1</f>
        <v>0.41893838083246621</v>
      </c>
      <c r="C261">
        <f>(B262-B261)/'Datos excel'!$B$1</f>
        <v>-0.87503076334073104</v>
      </c>
      <c r="D261">
        <f>(C262-C261)/'Datos excel'!$B$1</f>
        <v>-3.9152805255292829</v>
      </c>
      <c r="E261">
        <v>-1.6474186431525399</v>
      </c>
      <c r="F261">
        <f>(E262-E261)/'Datos excel'!$B$1</f>
        <v>-0.67240517695482693</v>
      </c>
      <c r="G261">
        <f>(F262-F261)/'Datos excel'!$B$1</f>
        <v>-0.39105716187203549</v>
      </c>
      <c r="H261">
        <f>(G262-G261)/'Datos excel'!$B$1</f>
        <v>5.206453850982399</v>
      </c>
      <c r="I261">
        <v>258</v>
      </c>
    </row>
    <row r="262" spans="1:9" x14ac:dyDescent="0.35">
      <c r="A262">
        <v>2.3984636591132702</v>
      </c>
      <c r="B262">
        <f>(A263-A262)/'Datos excel'!$B$1</f>
        <v>0.40977508010654518</v>
      </c>
      <c r="C262">
        <f>(B263-B262)/'Datos excel'!$B$1</f>
        <v>-0.91603148512655097</v>
      </c>
      <c r="D262">
        <f>(C263-C262)/'Datos excel'!$B$1</f>
        <v>-3.8452369125899848</v>
      </c>
      <c r="E262">
        <v>-1.65446005369973</v>
      </c>
      <c r="F262">
        <f>(E263-E262)/'Datos excel'!$B$1</f>
        <v>-0.6765003179777298</v>
      </c>
      <c r="G262">
        <f>(F263-F262)/'Datos excel'!$B$1</f>
        <v>-0.33653530464036685</v>
      </c>
      <c r="H262">
        <f>(G263-G262)/'Datos excel'!$B$1</f>
        <v>5.2364517363287053</v>
      </c>
      <c r="I262">
        <v>259</v>
      </c>
    </row>
    <row r="263" spans="1:9" x14ac:dyDescent="0.35">
      <c r="A263">
        <v>2.4027548137175598</v>
      </c>
      <c r="B263">
        <f>(A264-A263)/'Datos excel'!$B$1</f>
        <v>0.40018242082611011</v>
      </c>
      <c r="C263">
        <f>(B264-B263)/'Datos excel'!$B$1</f>
        <v>-0.95629871191290095</v>
      </c>
      <c r="D263">
        <f>(C264-C263)/'Datos excel'!$B$1</f>
        <v>-3.7664085946487829</v>
      </c>
      <c r="E263">
        <v>-1.66154434846343</v>
      </c>
      <c r="F263">
        <f>(E264-E263)/'Datos excel'!$B$1</f>
        <v>-0.68002450744683574</v>
      </c>
      <c r="G263">
        <f>(F264-F263)/'Datos excel'!$B$1</f>
        <v>-0.28169931028794093</v>
      </c>
      <c r="H263">
        <f>(G264-G263)/'Datos excel'!$B$1</f>
        <v>5.2585505593508177</v>
      </c>
      <c r="I263">
        <v>260</v>
      </c>
    </row>
    <row r="264" spans="1:9" x14ac:dyDescent="0.35">
      <c r="A264">
        <v>2.4069455142287701</v>
      </c>
      <c r="B264">
        <f>(A265-A264)/'Datos excel'!$B$1</f>
        <v>0.3901680841328336</v>
      </c>
      <c r="C264">
        <f>(B265-B264)/'Datos excel'!$B$1</f>
        <v>-0.99574045048412119</v>
      </c>
      <c r="D264">
        <f>(C265-C264)/'Datos excel'!$B$1</f>
        <v>-3.6786728422372055</v>
      </c>
      <c r="E264">
        <v>-1.66866554845295</v>
      </c>
      <c r="F264">
        <f>(E265-E264)/'Datos excel'!$B$1</f>
        <v>-0.68297445572590876</v>
      </c>
      <c r="G264">
        <f>(F265-F264)/'Datos excel'!$B$1</f>
        <v>-0.22663189760198418</v>
      </c>
      <c r="H264">
        <f>(G265-G264)/'Datos excel'!$B$1</f>
        <v>5.2726899044927356</v>
      </c>
      <c r="I264">
        <v>261</v>
      </c>
    </row>
    <row r="265" spans="1:9" x14ac:dyDescent="0.35">
      <c r="A265">
        <v>2.4110313448513598</v>
      </c>
      <c r="B265">
        <f>(A266-A265)/'Datos excel'!$B$1</f>
        <v>0.37974071451908992</v>
      </c>
      <c r="C265">
        <f>(B266-B265)/'Datos excel'!$B$1</f>
        <v>-1.0342634224045635</v>
      </c>
      <c r="D265">
        <f>(C266-C265)/'Datos excel'!$B$1</f>
        <v>-3.5819211726279119</v>
      </c>
      <c r="E265">
        <v>-1.67581764022861</v>
      </c>
      <c r="F265">
        <f>(E266-E265)/'Datos excel'!$B$1</f>
        <v>-0.68534773940782712</v>
      </c>
      <c r="G265">
        <f>(F266-F265)/'Datos excel'!$B$1</f>
        <v>-0.17141641803994603</v>
      </c>
      <c r="H265">
        <f>(G266-G265)/'Datos excel'!$B$1</f>
        <v>5.2788076587344195</v>
      </c>
      <c r="I265">
        <v>262</v>
      </c>
    </row>
    <row r="266" spans="1:9" x14ac:dyDescent="0.35">
      <c r="A266">
        <v>2.4150079803147002</v>
      </c>
      <c r="B266">
        <f>(A267-A266)/'Datos excel'!$B$1</f>
        <v>0.3689099332867472</v>
      </c>
      <c r="C266">
        <f>(B267-B266)/'Datos excel'!$B$1</f>
        <v>-1.0717732132101154</v>
      </c>
      <c r="D266">
        <f>(C267-C266)/'Datos excel'!$B$1</f>
        <v>-3.4760614458105143</v>
      </c>
      <c r="E266">
        <v>-1.68299458497287</v>
      </c>
      <c r="F266">
        <f>(E267-E266)/'Datos excel'!$B$1</f>
        <v>-0.68714280793989035</v>
      </c>
      <c r="G266">
        <f>(F267-F266)/'Datos excel'!$B$1</f>
        <v>-0.11613687350530075</v>
      </c>
      <c r="H266">
        <f>(G267-G266)/'Datos excel'!$B$1</f>
        <v>5.2768405226340649</v>
      </c>
      <c r="I266">
        <v>263</v>
      </c>
    </row>
    <row r="267" spans="1:9" x14ac:dyDescent="0.35">
      <c r="A267">
        <v>2.4188711961022</v>
      </c>
      <c r="B267">
        <f>(A268-A267)/'Datos excel'!$B$1</f>
        <v>0.35768635044362979</v>
      </c>
      <c r="C267">
        <f>(B268-B267)/'Datos excel'!$B$1</f>
        <v>-1.1081744435487322</v>
      </c>
      <c r="D267">
        <f>(C268-C267)/'Datos excel'!$B$1</f>
        <v>-3.3610201967261313</v>
      </c>
      <c r="E267">
        <v>-1.6901903276308401</v>
      </c>
      <c r="F267">
        <f>(E268-E267)/'Datos excel'!$B$1</f>
        <v>-0.68835899043527415</v>
      </c>
      <c r="G267">
        <f>(F268-F267)/'Datos excel'!$B$1</f>
        <v>-6.0877928771727076E-2</v>
      </c>
      <c r="H267">
        <f>(G268-G267)/'Datos excel'!$B$1</f>
        <v>5.2667238082709078</v>
      </c>
      <c r="I267">
        <v>264</v>
      </c>
    </row>
    <row r="268" spans="1:9" x14ac:dyDescent="0.35">
      <c r="A268">
        <v>2.4226168788050102</v>
      </c>
      <c r="B268">
        <f>(A269-A268)/'Datos excel'!$B$1</f>
        <v>0.34608157480780094</v>
      </c>
      <c r="C268">
        <f>(B269-B268)/'Datos excel'!$B$1</f>
        <v>-1.1433709647440713</v>
      </c>
      <c r="D268">
        <f>(C269-C268)/'Datos excel'!$B$1</f>
        <v>-3.2367447706824679</v>
      </c>
      <c r="E268">
        <v>-1.6973988061221199</v>
      </c>
      <c r="F268">
        <f>(E269-E268)/'Datos excel'!$B$1</f>
        <v>-0.68899650261459089</v>
      </c>
      <c r="G268">
        <f>(F269-F268)/'Datos excel'!$B$1</f>
        <v>-5.724926023225942E-3</v>
      </c>
      <c r="H268">
        <f>(G269-G268)/'Datos excel'!$B$1</f>
        <v>5.2483918887932033</v>
      </c>
      <c r="I268">
        <v>265</v>
      </c>
    </row>
    <row r="269" spans="1:9" x14ac:dyDescent="0.35">
      <c r="A269">
        <v>2.4262410365815401</v>
      </c>
      <c r="B269">
        <f>(A270-A269)/'Datos excel'!$B$1</f>
        <v>0.33410822206390811</v>
      </c>
      <c r="C269">
        <f>(B270-B269)/'Datos excel'!$B$1</f>
        <v>-1.177266076721142</v>
      </c>
      <c r="D269">
        <f>(C270-C269)/'Datos excel'!$B$1</f>
        <v>-3.1032059104290401</v>
      </c>
      <c r="E269">
        <v>-1.7046139606253301</v>
      </c>
      <c r="F269">
        <f>(E270-E269)/'Datos excel'!$B$1</f>
        <v>-0.68905645389971393</v>
      </c>
      <c r="G269">
        <f>(F270-F269)/'Datos excel'!$B$1</f>
        <v>4.9236105313417343E-2</v>
      </c>
      <c r="H269">
        <f>(G270-G269)/'Datos excel'!$B$1</f>
        <v>5.2217788658786759</v>
      </c>
      <c r="I269">
        <v>266</v>
      </c>
    </row>
    <row r="270" spans="1:9" x14ac:dyDescent="0.35">
      <c r="A270">
        <v>2.4297398097013398</v>
      </c>
      <c r="B270">
        <f>(A271-A270)/'Datos excel'!$B$1</f>
        <v>0.32177992053741605</v>
      </c>
      <c r="C270">
        <f>(B271-B270)/'Datos excel'!$B$1</f>
        <v>-1.209762773023743</v>
      </c>
      <c r="D270">
        <f>(C271-C270)/'Datos excel'!$B$1</f>
        <v>-2.9604004171096183</v>
      </c>
      <c r="E270">
        <v>-1.71182974293693</v>
      </c>
      <c r="F270">
        <f>(E271-E270)/'Datos excel'!$B$1</f>
        <v>-0.68854085461056724</v>
      </c>
      <c r="G270">
        <f>(F271-F270)/'Datos excel'!$B$1</f>
        <v>0.10391844572580031</v>
      </c>
      <c r="H270">
        <f>(G271-G270)/'Datos excel'!$B$1</f>
        <v>5.1868190807788483</v>
      </c>
      <c r="I270">
        <v>267</v>
      </c>
    </row>
    <row r="271" spans="1:9" x14ac:dyDescent="0.35">
      <c r="A271">
        <v>2.43310948114945</v>
      </c>
      <c r="B271">
        <f>(A272-A271)/'Datos excel'!$B$1</f>
        <v>0.30911131440302336</v>
      </c>
      <c r="C271">
        <f>(B272-B271)/'Datos excel'!$B$1</f>
        <v>-1.2407640136973288</v>
      </c>
      <c r="D271">
        <f>(C272-C271)/'Datos excel'!$B$1</f>
        <v>-2.8083535985109456</v>
      </c>
      <c r="E271">
        <v>-1.7190401259054</v>
      </c>
      <c r="F271">
        <f>(E272-E271)/'Datos excel'!$B$1</f>
        <v>-0.6874526231916851</v>
      </c>
      <c r="G271">
        <f>(F272-F271)/'Datos excel'!$B$1</f>
        <v>0.15823468812471428</v>
      </c>
      <c r="H271">
        <f>(G272-G271)/'Datos excel'!$B$1</f>
        <v>5.1434480329270507</v>
      </c>
      <c r="I271">
        <v>268</v>
      </c>
    </row>
    <row r="272" spans="1:9" x14ac:dyDescent="0.35">
      <c r="A272">
        <v>2.4363464872643501</v>
      </c>
      <c r="B272">
        <f>(A273-A272)/'Datos excel'!$B$1</f>
        <v>0.29611806403545632</v>
      </c>
      <c r="C272">
        <f>(B273-B272)/'Datos excel'!$B$1</f>
        <v>-1.270173023809877</v>
      </c>
      <c r="D272">
        <f>(C273-C272)/'Datos excel'!$B$1</f>
        <v>-2.6471221925922159</v>
      </c>
      <c r="E272">
        <v>-1.7262391129411001</v>
      </c>
      <c r="F272">
        <f>(E273-E272)/'Datos excel'!$B$1</f>
        <v>-0.68579559341249952</v>
      </c>
      <c r="G272">
        <f>(F273-F272)/'Datos excel'!$B$1</f>
        <v>0.21209674997259592</v>
      </c>
      <c r="H272">
        <f>(G273-G272)/'Datos excel'!$B$1</f>
        <v>5.0916036891635343</v>
      </c>
      <c r="I272">
        <v>269</v>
      </c>
    </row>
    <row r="273" spans="1:9" x14ac:dyDescent="0.35">
      <c r="A273">
        <v>2.4394474283795802</v>
      </c>
      <c r="B273">
        <f>(A274-A273)/'Datos excel'!$B$1</f>
        <v>0.28281684323415951</v>
      </c>
      <c r="C273">
        <f>(B274-B273)/'Datos excel'!$B$1</f>
        <v>-1.2978936225878843</v>
      </c>
      <c r="D273">
        <f>(C274-C273)/'Datos excel'!$B$1</f>
        <v>-2.4767968973231382</v>
      </c>
      <c r="E273">
        <v>-1.73342074760153</v>
      </c>
      <c r="F273">
        <f>(E274-E273)/'Datos excel'!$B$1</f>
        <v>-0.68357452144061892</v>
      </c>
      <c r="G273">
        <f>(F274-F273)/'Datos excel'!$B$1</f>
        <v>0.26541589912215208</v>
      </c>
      <c r="H273">
        <f>(G274-G273)/'Datos excel'!$B$1</f>
        <v>5.0312273480139256</v>
      </c>
      <c r="I273">
        <v>270</v>
      </c>
    </row>
    <row r="274" spans="1:9" x14ac:dyDescent="0.35">
      <c r="A274">
        <v>2.4424090794362998</v>
      </c>
      <c r="B274">
        <f>(A275-A274)/'Datos excel'!$B$1</f>
        <v>0.26922533300128237</v>
      </c>
      <c r="C274">
        <f>(B275-B274)/'Datos excel'!$B$1</f>
        <v>-1.3238305790447655</v>
      </c>
      <c r="D274">
        <f>(C275-C274)/'Datos excel'!$B$1</f>
        <v>-2.2975052509088911</v>
      </c>
      <c r="E274">
        <v>-1.74057912325066</v>
      </c>
      <c r="F274">
        <f>(E275-E274)/'Datos excel'!$B$1</f>
        <v>-0.68079509264452531</v>
      </c>
      <c r="G274">
        <f>(F275-F274)/'Datos excel'!$B$1</f>
        <v>0.31810278870568742</v>
      </c>
      <c r="H274">
        <f>(G275-G274)/'Datos excel'!$B$1</f>
        <v>4.9622654384806006</v>
      </c>
      <c r="I274">
        <v>271</v>
      </c>
    </row>
    <row r="275" spans="1:9" x14ac:dyDescent="0.35">
      <c r="A275">
        <v>2.4452284005306901</v>
      </c>
      <c r="B275">
        <f>(A276-A275)/'Datos excel'!$B$1</f>
        <v>0.25536221159553385</v>
      </c>
      <c r="C275">
        <f>(B276-B275)/'Datos excel'!$B$1</f>
        <v>-1.3478899977708967</v>
      </c>
      <c r="D275">
        <f>(C276-C275)/'Datos excel'!$B$1</f>
        <v>-2.1094142331653938</v>
      </c>
      <c r="E275">
        <v>-1.7477083927895001</v>
      </c>
      <c r="F275">
        <f>(E276-E275)/'Datos excel'!$B$1</f>
        <v>-0.67746392803091127</v>
      </c>
      <c r="G275">
        <f>(F276-F275)/'Datos excel'!$B$1</f>
        <v>0.37006751086133138</v>
      </c>
      <c r="H275">
        <f>(G276-G275)/'Datos excel'!$B$1</f>
        <v>4.8846707905605475</v>
      </c>
      <c r="I275">
        <v>272</v>
      </c>
    </row>
    <row r="276" spans="1:9" x14ac:dyDescent="0.35">
      <c r="A276">
        <v>2.4479025473572</v>
      </c>
      <c r="B276">
        <f>(A277-A276)/'Datos excel'!$B$1</f>
        <v>0.24124714054605315</v>
      </c>
      <c r="C276">
        <f>(B277-B276)/'Datos excel'!$B$1</f>
        <v>-1.3699797319651972</v>
      </c>
      <c r="D276">
        <f>(C277-C276)/'Datos excel'!$B$1</f>
        <v>-1.9127326395407036</v>
      </c>
      <c r="E276">
        <v>-1.7548027784540801</v>
      </c>
      <c r="F276">
        <f>(E277-E276)/'Datos excel'!$B$1</f>
        <v>-0.6735885901193972</v>
      </c>
      <c r="G276">
        <f>(F277-F276)/'Datos excel'!$B$1</f>
        <v>0.42121966376409692</v>
      </c>
      <c r="H276">
        <f>(G277-G276)/'Datos excel'!$B$1</f>
        <v>4.7984045222027953</v>
      </c>
      <c r="I276">
        <v>273</v>
      </c>
    </row>
    <row r="277" spans="1:9" x14ac:dyDescent="0.35">
      <c r="A277">
        <v>2.4504288815053301</v>
      </c>
      <c r="B277">
        <f>(A278-A277)/'Datos excel'!$B$1</f>
        <v>0.22690074634102389</v>
      </c>
      <c r="C277">
        <f>(B278-B277)/'Datos excel'!$B$1</f>
        <v>-1.3900098213274055</v>
      </c>
      <c r="D277">
        <f>(C278-C277)/'Datos excel'!$B$1</f>
        <v>-1.7077138004434056</v>
      </c>
      <c r="E277">
        <v>-1.7618565816749501</v>
      </c>
      <c r="F277">
        <f>(E278-E277)/'Datos excel'!$B$1</f>
        <v>-0.66917758811530104</v>
      </c>
      <c r="G277">
        <f>(F278-F277)/'Datos excel'!$B$1</f>
        <v>0.47146843841711139</v>
      </c>
      <c r="H277">
        <f>(G278-G277)/'Datos excel'!$B$1</f>
        <v>4.7034378993773904</v>
      </c>
      <c r="I277">
        <v>274</v>
      </c>
    </row>
    <row r="278" spans="1:9" x14ac:dyDescent="0.35">
      <c r="A278">
        <v>2.4528049805646601</v>
      </c>
      <c r="B278">
        <f>(A279-A278)/'Datos excel'!$B$1</f>
        <v>0.2123445975306911</v>
      </c>
      <c r="C278">
        <f>(B279-B278)/'Datos excel'!$B$1</f>
        <v>-1.4078929584270952</v>
      </c>
      <c r="D278">
        <f>(C279-C278)/'Datos excel'!$B$1</f>
        <v>-1.4946575151817068</v>
      </c>
      <c r="E278">
        <v>-1.76886419299085</v>
      </c>
      <c r="F278">
        <f>(E279-E278)/'Datos excel'!$B$1</f>
        <v>-0.66424038217353221</v>
      </c>
      <c r="G278">
        <f>(F279-F278)/'Datos excel'!$B$1</f>
        <v>0.52072272492144411</v>
      </c>
      <c r="H278">
        <f>(G279-G278)/'Datos excel'!$B$1</f>
        <v>4.5997541472230177</v>
      </c>
      <c r="I278">
        <v>275</v>
      </c>
    </row>
    <row r="279" spans="1:9" x14ac:dyDescent="0.35">
      <c r="A279">
        <v>2.4550286479900998</v>
      </c>
      <c r="B279">
        <f>(A280-A279)/'Datos excel'!$B$1</f>
        <v>0.19760117694657323</v>
      </c>
      <c r="C279">
        <f>(B280-B279)/'Datos excel'!$B$1</f>
        <v>-1.4235449753248539</v>
      </c>
      <c r="D279">
        <f>(C280-C279)/'Datos excel'!$B$1</f>
        <v>-1.2739120698037603</v>
      </c>
      <c r="E279">
        <v>-1.7758201020070301</v>
      </c>
      <c r="F279">
        <f>(E280-E279)/'Datos excel'!$B$1</f>
        <v>-0.65878738654963065</v>
      </c>
      <c r="G279">
        <f>(F280-F279)/'Datos excel'!$B$1</f>
        <v>0.56889123771222749</v>
      </c>
      <c r="H279">
        <f>(G280-G279)/'Datos excel'!$B$1</f>
        <v>4.4873506838787307</v>
      </c>
      <c r="I279">
        <v>276</v>
      </c>
    </row>
    <row r="280" spans="1:9" x14ac:dyDescent="0.35">
      <c r="A280">
        <v>2.45709792267622</v>
      </c>
      <c r="B280">
        <f>(A281-A280)/'Datos excel'!$B$1</f>
        <v>0.18269384882478915</v>
      </c>
      <c r="C280">
        <f>(B281-B280)/'Datos excel'!$B$1</f>
        <v>-1.4368853513242368</v>
      </c>
      <c r="D280">
        <f>(C281-C280)/'Datos excel'!$B$1</f>
        <v>-1.0458759854185284</v>
      </c>
      <c r="E280">
        <v>-1.7827189073865699</v>
      </c>
      <c r="F280">
        <f>(E281-E280)/'Datos excel'!$B$1</f>
        <v>-0.65282997143933619</v>
      </c>
      <c r="G280">
        <f>(F281-F280)/'Datos excel'!$B$1</f>
        <v>0.61588266418740933</v>
      </c>
      <c r="H280">
        <f>(G281-G280)/'Datos excel'!$B$1</f>
        <v>4.3662411592073216</v>
      </c>
      <c r="I280">
        <v>277</v>
      </c>
    </row>
    <row r="281" spans="1:9" x14ac:dyDescent="0.35">
      <c r="A281">
        <v>2.4590110881873</v>
      </c>
      <c r="B281">
        <f>(A282-A281)/'Datos excel'!$B$1</f>
        <v>0.16764682061221911</v>
      </c>
      <c r="C281">
        <f>(B282-B281)/'Datos excel'!$B$1</f>
        <v>-1.4478377390320929</v>
      </c>
      <c r="D281">
        <f>(C282-C281)/'Datos excel'!$B$1</f>
        <v>-0.810999084731438</v>
      </c>
      <c r="E281">
        <v>-1.7895553268609601</v>
      </c>
      <c r="F281">
        <f>(E282-E281)/'Datos excel'!$B$1</f>
        <v>-0.64638046326172127</v>
      </c>
      <c r="G281">
        <f>(F282-F281)/'Datos excel'!$B$1</f>
        <v>0.66160583468596634</v>
      </c>
      <c r="H281">
        <f>(G282-G281)/'Datos excel'!$B$1</f>
        <v>4.2364576644539023</v>
      </c>
      <c r="I281">
        <v>278</v>
      </c>
    </row>
    <row r="282" spans="1:9" x14ac:dyDescent="0.35">
      <c r="A282">
        <v>2.4607666815874101</v>
      </c>
      <c r="B282">
        <f>(A283-A282)/'Datos excel'!$B$1</f>
        <v>0.15248509926377485</v>
      </c>
      <c r="C282">
        <f>(B283-B282)/'Datos excel'!$B$1</f>
        <v>-1.4563305015876273</v>
      </c>
      <c r="D282">
        <f>(C283-C282)/'Datos excel'!$B$1</f>
        <v>-0.56978370206151585</v>
      </c>
      <c r="E282">
        <v>-1.7963242072436501</v>
      </c>
      <c r="F282">
        <f>(E283-E282)/'Datos excel'!$B$1</f>
        <v>-0.63945214316231602</v>
      </c>
      <c r="G282">
        <f>(F283-F282)/'Datos excel'!$B$1</f>
        <v>0.70596991560560818</v>
      </c>
      <c r="H282">
        <f>(G283-G282)/'Datos excel'!$B$1</f>
        <v>4.0980529424814138</v>
      </c>
      <c r="I282">
        <v>279</v>
      </c>
    </row>
    <row r="283" spans="1:9" x14ac:dyDescent="0.35">
      <c r="A283">
        <v>2.46236350181284</v>
      </c>
      <c r="B283">
        <f>(A284-A283)/'Datos excel'!$B$1</f>
        <v>0.13723444191382009</v>
      </c>
      <c r="C283">
        <f>(B284-B283)/'Datos excel'!$B$1</f>
        <v>-1.4622972625627328</v>
      </c>
      <c r="D283">
        <f>(C284-C283)/'Datos excel'!$B$1</f>
        <v>-0.32278467985933901</v>
      </c>
      <c r="E283">
        <v>-1.80302053442792</v>
      </c>
      <c r="F283">
        <f>(E284-E283)/'Datos excel'!$B$1</f>
        <v>-0.63205924349390941</v>
      </c>
      <c r="G283">
        <f>(F284-F283)/'Datos excel'!$B$1</f>
        <v>0.74888462566601366</v>
      </c>
      <c r="H283">
        <f>(G284-G283)/'Datos excel'!$B$1</f>
        <v>3.9511024744607188</v>
      </c>
      <c r="I283">
        <v>280</v>
      </c>
    </row>
    <row r="284" spans="1:9" x14ac:dyDescent="0.35">
      <c r="A284">
        <v>2.4638006175279599</v>
      </c>
      <c r="B284">
        <f>(A285-A284)/'Datos excel'!$B$1</f>
        <v>0.12192130078904827</v>
      </c>
      <c r="C284">
        <f>(B285-B284)/'Datos excel'!$B$1</f>
        <v>-1.4656774558258576</v>
      </c>
      <c r="D284">
        <f>(C285-C284)/'Datos excel'!$B$1</f>
        <v>-7.0609725254275266E-2</v>
      </c>
      <c r="E284">
        <v>-1.8096394433478999</v>
      </c>
      <c r="F284">
        <f>(E285-E284)/'Datos excel'!$B$1</f>
        <v>-0.6242169420326471</v>
      </c>
      <c r="G284">
        <f>(F285-F284)/'Datos excel'!$B$1</f>
        <v>0.79026047402383448</v>
      </c>
      <c r="H284">
        <f>(G285-G284)/'Datos excel'!$B$1</f>
        <v>3.7957069387409779</v>
      </c>
      <c r="I284">
        <v>281</v>
      </c>
    </row>
    <row r="285" spans="1:9" x14ac:dyDescent="0.35">
      <c r="A285">
        <v>2.4650773744042098</v>
      </c>
      <c r="B285">
        <f>(A286-A285)/'Datos excel'!$B$1</f>
        <v>0.10657276236319929</v>
      </c>
      <c r="C285">
        <f>(B286-B285)/'Datos excel'!$B$1</f>
        <v>-1.466416879139627</v>
      </c>
      <c r="D285">
        <f>(C286-C285)/'Datos excel'!$B$1</f>
        <v>0.18608162362152653</v>
      </c>
      <c r="E285">
        <v>-1.8161762278790201</v>
      </c>
      <c r="F285">
        <f>(E286-E285)/'Datos excel'!$B$1</f>
        <v>-0.61594135370059488</v>
      </c>
      <c r="G285">
        <f>(F286-F285)/'Datos excel'!$B$1</f>
        <v>0.83000902413692934</v>
      </c>
      <c r="H285">
        <f>(G286-G285)/'Datos excel'!$B$1</f>
        <v>3.6319938930547671</v>
      </c>
      <c r="I285">
        <v>282</v>
      </c>
    </row>
    <row r="286" spans="1:9" x14ac:dyDescent="0.35">
      <c r="A286">
        <v>2.4661934017619198</v>
      </c>
      <c r="B286">
        <f>(A287-A286)/'Datos excel'!$B$1</f>
        <v>9.1216480714515547E-2</v>
      </c>
      <c r="C286">
        <f>(B287-B286)/'Datos excel'!$B$1</f>
        <v>-1.4644682369338355</v>
      </c>
      <c r="D286">
        <f>(C287-C286)/'Datos excel'!$B$1</f>
        <v>0.44657889711480109</v>
      </c>
      <c r="E286">
        <v>-1.8226263506517799</v>
      </c>
      <c r="F286">
        <f>(E287-E286)/'Datos excel'!$B$1</f>
        <v>-0.60724951952512218</v>
      </c>
      <c r="G286">
        <f>(F287-F286)/'Datos excel'!$B$1</f>
        <v>0.86804317524460883</v>
      </c>
      <c r="H286">
        <f>(G287-G286)/'Datos excel'!$B$1</f>
        <v>3.4601200837351214</v>
      </c>
      <c r="I286">
        <v>283</v>
      </c>
    </row>
    <row r="287" spans="1:9" x14ac:dyDescent="0.35">
      <c r="A287">
        <v>2.4671486185142499</v>
      </c>
      <c r="B287">
        <f>(A288-A287)/'Datos excel'!$B$1</f>
        <v>7.5880605199292434E-2</v>
      </c>
      <c r="C287">
        <f>(B288-B287)/'Datos excel'!$B$1</f>
        <v>-1.4597916736590886</v>
      </c>
      <c r="D287">
        <f>(C288-C287)/'Datos excel'!$B$1</f>
        <v>0.71012280045937937</v>
      </c>
      <c r="E287">
        <v>-1.8289854527499001</v>
      </c>
      <c r="F287">
        <f>(E288-E287)/'Datos excel'!$B$1</f>
        <v>-0.59815939265063145</v>
      </c>
      <c r="G287">
        <f>(F288-F287)/'Datos excel'!$B$1</f>
        <v>0.90427746802994469</v>
      </c>
      <c r="H287">
        <f>(G288-G287)/'Datos excel'!$B$1</f>
        <v>3.2802732406466744</v>
      </c>
      <c r="I287">
        <v>284</v>
      </c>
    </row>
    <row r="288" spans="1:9" x14ac:dyDescent="0.35">
      <c r="A288">
        <v>2.4679432383537301</v>
      </c>
      <c r="B288">
        <f>(A289-A288)/'Datos excel'!$B$1</f>
        <v>6.0593702540162629E-2</v>
      </c>
      <c r="C288">
        <f>(B289-B288)/'Datos excel'!$B$1</f>
        <v>-1.4523552850821893</v>
      </c>
      <c r="D288">
        <f>(C289-C288)/'Datos excel'!$B$1</f>
        <v>0.97590753673477837</v>
      </c>
      <c r="E288">
        <v>-1.83524936326199</v>
      </c>
      <c r="F288">
        <f>(E289-E288)/'Datos excel'!$B$1</f>
        <v>-0.58868982114939927</v>
      </c>
      <c r="G288">
        <f>(F289-F288)/'Datos excel'!$B$1</f>
        <v>0.93862840907855394</v>
      </c>
      <c r="H288">
        <f>(G289-G288)/'Datos excel'!$B$1</f>
        <v>3.0926735130023935</v>
      </c>
      <c r="I288">
        <v>285</v>
      </c>
    </row>
    <row r="289" spans="1:9" x14ac:dyDescent="0.35">
      <c r="A289">
        <v>2.46857777412291</v>
      </c>
      <c r="B289">
        <f>(A290-A289)/'Datos excel'!$B$1</f>
        <v>4.5384673560107579E-2</v>
      </c>
      <c r="C289">
        <f>(B290-B289)/'Datos excel'!$B$1</f>
        <v>-1.4421356052555596</v>
      </c>
      <c r="D289">
        <f>(C290-C289)/'Datos excel'!$B$1</f>
        <v>1.2430839894827721</v>
      </c>
      <c r="E289">
        <v>-1.8414141086532101</v>
      </c>
      <c r="F289">
        <f>(E290-E289)/'Datos excel'!$B$1</f>
        <v>-0.57886052743469307</v>
      </c>
      <c r="G289">
        <f>(F290-F289)/'Datos excel'!$B$1</f>
        <v>0.97101481037322079</v>
      </c>
      <c r="H289">
        <f>(G290-G289)/'Datos excel'!$B$1</f>
        <v>2.8975753234807375</v>
      </c>
      <c r="I289">
        <v>286</v>
      </c>
    </row>
    <row r="290" spans="1:9" x14ac:dyDescent="0.35">
      <c r="A290">
        <v>2.46905304131305</v>
      </c>
      <c r="B290">
        <f>(A291-A290)/'Datos excel'!$B$1</f>
        <v>3.0282664816937126E-2</v>
      </c>
      <c r="C290">
        <f>(B291-B290)/'Datos excel'!$B$1</f>
        <v>-1.4291180601583791</v>
      </c>
      <c r="D290">
        <f>(C291-C290)/'Datos excel'!$B$1</f>
        <v>1.5107635774242756</v>
      </c>
      <c r="E290">
        <v>-1.8474759219213499</v>
      </c>
      <c r="F290">
        <f>(E291-E290)/'Datos excel'!$B$1</f>
        <v>-0.56869208411870842</v>
      </c>
      <c r="G290">
        <f>(F291-F290)/'Datos excel'!$B$1</f>
        <v>1.001358148204788</v>
      </c>
      <c r="H290">
        <f>(G291-G290)/'Datos excel'!$B$1</f>
        <v>2.6952683738293377</v>
      </c>
      <c r="I290">
        <v>287</v>
      </c>
    </row>
    <row r="291" spans="1:9" x14ac:dyDescent="0.35">
      <c r="A291">
        <v>2.4693701606374501</v>
      </c>
      <c r="B291">
        <f>(A292-A291)/'Datos excel'!$B$1</f>
        <v>1.5316975487250261E-2</v>
      </c>
      <c r="C291">
        <f>(B292-B291)/'Datos excel'!$B$1</f>
        <v>-1.4132973809712219</v>
      </c>
      <c r="D291">
        <f>(C292-C291)/'Datos excel'!$B$1</f>
        <v>1.7780227375763966</v>
      </c>
      <c r="E291">
        <v>-1.8534312515000899</v>
      </c>
      <c r="F291">
        <f>(E292-E291)/'Datos excel'!$B$1</f>
        <v>-0.55820588611200028</v>
      </c>
      <c r="G291">
        <f>(F292-F291)/'Datos excel'!$B$1</f>
        <v>1.0295829326137051</v>
      </c>
      <c r="H291">
        <f>(G292-G291)/'Datos excel'!$B$1</f>
        <v>2.4860785055069066</v>
      </c>
      <c r="I291">
        <v>288</v>
      </c>
    </row>
    <row r="292" spans="1:9" x14ac:dyDescent="0.35">
      <c r="A292">
        <v>2.4695305596296699</v>
      </c>
      <c r="B292">
        <f>(A293-A292)/'Datos excel'!$B$1</f>
        <v>5.1695992259397528E-4</v>
      </c>
      <c r="C292">
        <f>(B293-B292)/'Datos excel'!$B$1</f>
        <v>-1.3946779704036032</v>
      </c>
      <c r="D292">
        <f>(C293-C292)/'Datos excel'!$B$1</f>
        <v>2.0439077981744758</v>
      </c>
      <c r="E292">
        <v>-1.8592767698700901</v>
      </c>
      <c r="F292">
        <f>(E293-E292)/'Datos excel'!$B$1</f>
        <v>-0.54742411885413145</v>
      </c>
      <c r="G292">
        <f>(F293-F292)/'Datos excel'!$B$1</f>
        <v>1.0556170858441984</v>
      </c>
      <c r="H292">
        <f>(G293-G292)/'Datos excel'!$B$1</f>
        <v>2.2703686821030922</v>
      </c>
      <c r="I292">
        <v>289</v>
      </c>
    </row>
    <row r="293" spans="1:9" x14ac:dyDescent="0.35">
      <c r="A293">
        <v>2.46953597322132</v>
      </c>
      <c r="B293">
        <f>(A294-A293)/'Datos excel'!$B$1</f>
        <v>-1.4088073630550965E-2</v>
      </c>
      <c r="C293">
        <f>(B294-B293)/'Datos excel'!$B$1</f>
        <v>-1.3732742179924038</v>
      </c>
      <c r="D293">
        <f>(C294-C293)/'Datos excel'!$B$1</f>
        <v>2.3074409815567614</v>
      </c>
      <c r="E293">
        <v>-1.8650093818373901</v>
      </c>
      <c r="F293">
        <f>(E294-E293)/'Datos excel'!$B$1</f>
        <v>-0.53636972258115811</v>
      </c>
      <c r="G293">
        <f>(F294-F293)/'Datos excel'!$B$1</f>
        <v>1.0793923310863165</v>
      </c>
      <c r="H293">
        <f>(G294-G293)/'Datos excel'!$B$1</f>
        <v>2.0485390065631752</v>
      </c>
      <c r="I293">
        <v>290</v>
      </c>
    </row>
    <row r="294" spans="1:9" x14ac:dyDescent="0.35">
      <c r="A294">
        <v>2.4693884432592501</v>
      </c>
      <c r="B294">
        <f>(A295-A294)/'Datos excel'!$B$1</f>
        <v>-2.8468967612581643E-2</v>
      </c>
      <c r="C294">
        <f>(B295-B294)/'Datos excel'!$B$1</f>
        <v>-1.3491107525382346</v>
      </c>
      <c r="D294">
        <f>(C295-C294)/'Datos excel'!$B$1</f>
        <v>2.5676264855510298</v>
      </c>
      <c r="E294">
        <v>-1.8706262324376199</v>
      </c>
      <c r="F294">
        <f>(E295-E294)/'Datos excel'!$B$1</f>
        <v>-0.52506635252221834</v>
      </c>
      <c r="G294">
        <f>(F295-F294)/'Datos excel'!$B$1</f>
        <v>1.1008445813983532</v>
      </c>
      <c r="H294">
        <f>(G295-G294)/'Datos excel'!$B$1</f>
        <v>1.8210268946109291</v>
      </c>
      <c r="I294">
        <v>291</v>
      </c>
    </row>
    <row r="295" spans="1:9" x14ac:dyDescent="0.35">
      <c r="A295">
        <v>2.4690903169275602</v>
      </c>
      <c r="B295">
        <f>(A296-A295)/'Datos excel'!$B$1</f>
        <v>-4.2596822376092025E-2</v>
      </c>
      <c r="C295">
        <f>(B296-B295)/'Datos excel'!$B$1</f>
        <v>-1.322222630857669</v>
      </c>
      <c r="D295">
        <f>(C296-C295)/'Datos excel'!$B$1</f>
        <v>2.823457058303227</v>
      </c>
      <c r="E295">
        <v>-1.8761247144233899</v>
      </c>
      <c r="F295">
        <f>(E296-E295)/'Datos excel'!$B$1</f>
        <v>-0.51353833502333435</v>
      </c>
      <c r="G295">
        <f>(F296-F295)/'Datos excel'!$B$1</f>
        <v>1.1199143304453503</v>
      </c>
      <c r="H295">
        <f>(G296-G295)/'Datos excel'!$B$1</f>
        <v>1.5883065787998101</v>
      </c>
      <c r="I295">
        <v>292</v>
      </c>
    </row>
    <row r="296" spans="1:9" x14ac:dyDescent="0.35">
      <c r="A296">
        <v>2.4686442440467502</v>
      </c>
      <c r="B296">
        <f>(A297-A296)/'Datos excel'!$B$1</f>
        <v>-5.6443105387800764E-2</v>
      </c>
      <c r="C296">
        <f>(B297-B296)/'Datos excel'!$B$1</f>
        <v>-1.2926554576840301</v>
      </c>
      <c r="D296">
        <f>(C297-C296)/'Datos excel'!$B$1</f>
        <v>3.07392155070468</v>
      </c>
      <c r="E296">
        <v>-1.88150247529221</v>
      </c>
      <c r="F296">
        <f>(E297-E296)/'Datos excel'!$B$1</f>
        <v>-0.50181061957941087</v>
      </c>
      <c r="G296">
        <f>(F297-F296)/'Datos excel'!$B$1</f>
        <v>1.1365470380440363</v>
      </c>
      <c r="H296">
        <f>(G297-G296)/'Datos excel'!$B$1</f>
        <v>1.3508883339446931</v>
      </c>
      <c r="I296">
        <v>293</v>
      </c>
    </row>
    <row r="297" spans="1:9" x14ac:dyDescent="0.35">
      <c r="A297">
        <v>2.4680531732293098</v>
      </c>
      <c r="B297">
        <f>(A298-A297)/'Datos excel'!$B$1</f>
        <v>-6.9979761686077099E-2</v>
      </c>
      <c r="C297">
        <f>(B298-B297)/'Datos excel'!$B$1</f>
        <v>-1.2604654264793462</v>
      </c>
      <c r="D297">
        <f>(C298-C297)/'Datos excel'!$B$1</f>
        <v>3.3180120430548881</v>
      </c>
      <c r="E297">
        <v>-1.8867574238120901</v>
      </c>
      <c r="F297">
        <f>(E298-E297)/'Datos excel'!$B$1</f>
        <v>-0.48990872682881625</v>
      </c>
      <c r="G297">
        <f>(F298-F297)/'Datos excel'!$B$1</f>
        <v>1.1506935075965057</v>
      </c>
      <c r="H297">
        <f>(G298-G297)/'Datos excel'!$B$1</f>
        <v>1.1093174687613399</v>
      </c>
      <c r="I297">
        <v>294</v>
      </c>
    </row>
    <row r="298" spans="1:9" x14ac:dyDescent="0.35">
      <c r="A298">
        <v>2.4673203468786</v>
      </c>
      <c r="B298">
        <f>(A299-A298)/'Datos excel'!$B$1</f>
        <v>-8.3179324765848564E-2</v>
      </c>
      <c r="C298">
        <f>(B299-B298)/'Datos excel'!$B$1</f>
        <v>-1.2257192856160672</v>
      </c>
      <c r="D298">
        <f>(C299-C298)/'Datos excel'!$B$1</f>
        <v>3.5547317559675236</v>
      </c>
      <c r="E298">
        <v>-1.8918877360025399</v>
      </c>
      <c r="F298">
        <f>(E299-E298)/'Datos excel'!$B$1</f>
        <v>-0.47785869259548741</v>
      </c>
      <c r="G298">
        <f>(F299-F298)/'Datos excel'!$B$1</f>
        <v>1.1623102529643705</v>
      </c>
      <c r="H298">
        <f>(G299-G298)/'Datos excel'!$B$1</f>
        <v>0.86417236139635378</v>
      </c>
      <c r="I298">
        <v>295</v>
      </c>
    </row>
    <row r="299" spans="1:9" x14ac:dyDescent="0.35">
      <c r="A299">
        <v>2.4664492950265502</v>
      </c>
      <c r="B299">
        <f>(A300-A299)/'Datos excel'!$B$1</f>
        <v>-9.6015027109364451E-2</v>
      </c>
      <c r="C299">
        <f>(B300-B299)/'Datos excel'!$B$1</f>
        <v>-1.1884942217159675</v>
      </c>
      <c r="D299">
        <f>(C300-C299)/'Datos excel'!$B$1</f>
        <v>3.7831029999506032</v>
      </c>
      <c r="E299">
        <v>-1.8968918605295799</v>
      </c>
      <c r="F299">
        <f>(E300-E299)/'Datos excel'!$B$1</f>
        <v>-0.46568700808913754</v>
      </c>
      <c r="G299">
        <f>(F300-F299)/'Datos excel'!$B$1</f>
        <v>1.1713598447710309</v>
      </c>
      <c r="H299">
        <f>(G300-G299)/'Datos excel'!$B$1</f>
        <v>0.61606307094138213</v>
      </c>
      <c r="I299">
        <v>296</v>
      </c>
    </row>
    <row r="300" spans="1:9" x14ac:dyDescent="0.35">
      <c r="A300">
        <v>2.4654438280138802</v>
      </c>
      <c r="B300">
        <f>(A301-A300)/'Datos excel'!$B$1</f>
        <v>-0.10846090949528712</v>
      </c>
      <c r="C300">
        <f>(B301-B300)/'Datos excel'!$B$1</f>
        <v>-1.1488776597412398</v>
      </c>
      <c r="D300">
        <f>(C301-C300)/'Datos excel'!$B$1</f>
        <v>4.0021749401375057</v>
      </c>
      <c r="E300">
        <v>-1.9017685234745301</v>
      </c>
      <c r="F300">
        <f>(E301-E300)/'Datos excel'!$B$1</f>
        <v>-0.45342055647899504</v>
      </c>
      <c r="G300">
        <f>(F301-F300)/'Datos excel'!$B$1</f>
        <v>1.1778112421637557</v>
      </c>
      <c r="H300">
        <f>(G301-G300)/'Datos excel'!$B$1</f>
        <v>0.36562831453458644</v>
      </c>
      <c r="I300">
        <v>297</v>
      </c>
    </row>
    <row r="301" spans="1:9" x14ac:dyDescent="0.35">
      <c r="A301">
        <v>2.46430802802564</v>
      </c>
      <c r="B301">
        <f>(A302-A301)/'Datos excel'!$B$1</f>
        <v>-0.12049192821434217</v>
      </c>
      <c r="C301">
        <f>(B302-B301)/'Datos excel'!$B$1</f>
        <v>-1.1069669817735159</v>
      </c>
      <c r="D301">
        <f>(C302-C301)/'Datos excel'!$B$1</f>
        <v>4.211031625526295</v>
      </c>
      <c r="E301">
        <v>-1.9065167324386001</v>
      </c>
      <c r="F301">
        <f>(E302-E301)/'Datos excel'!$B$1</f>
        <v>-0.44108654599333796</v>
      </c>
      <c r="G301">
        <f>(F302-F301)/'Datos excel'!$B$1</f>
        <v>1.1816400929200432</v>
      </c>
      <c r="H301">
        <f>(G302-G301)/'Datos excel'!$B$1</f>
        <v>0.11353340368169763</v>
      </c>
      <c r="I301">
        <v>298</v>
      </c>
    </row>
    <row r="302" spans="1:9" x14ac:dyDescent="0.35">
      <c r="A302">
        <v>2.4630462395039898</v>
      </c>
      <c r="B302">
        <f>(A303-A302)/'Datos excel'!$B$1</f>
        <v>-0.13208405934002931</v>
      </c>
      <c r="C302">
        <f>(B303-B302)/'Datos excel'!$B$1</f>
        <v>-1.0628691617108903</v>
      </c>
      <c r="D302">
        <f>(C303-C302)/'Datos excel'!$B$1</f>
        <v>4.4087994969396194</v>
      </c>
      <c r="E302">
        <v>-1.9111357799469</v>
      </c>
      <c r="F302">
        <f>(E303-E302)/'Datos excel'!$B$1</f>
        <v>-0.42871243987632207</v>
      </c>
      <c r="G302">
        <f>(F303-F302)/'Datos excel'!$B$1</f>
        <v>1.1828290119431881</v>
      </c>
      <c r="H302">
        <f>(G303-G302)/'Datos excel'!$B$1</f>
        <v>-0.13953338964769949</v>
      </c>
      <c r="I302">
        <v>299</v>
      </c>
    </row>
    <row r="303" spans="1:9" x14ac:dyDescent="0.35">
      <c r="A303">
        <v>2.46166305846906</v>
      </c>
      <c r="B303">
        <f>(A304-A303)/'Datos excel'!$B$1</f>
        <v>-0.14321439917388956</v>
      </c>
      <c r="C303">
        <f>(B304-B303)/'Datos excel'!$B$1</f>
        <v>-1.0167003213417707</v>
      </c>
      <c r="D303">
        <f>(C304-C303)/'Datos excel'!$B$1</f>
        <v>4.5946548454780372</v>
      </c>
      <c r="E303">
        <v>-1.91562524611896</v>
      </c>
      <c r="F303">
        <f>(E304-E303)/'Datos excel'!$B$1</f>
        <v>-0.41632588342841009</v>
      </c>
      <c r="G303">
        <f>(F304-F303)/'Datos excel'!$B$1</f>
        <v>1.1813678217036958</v>
      </c>
      <c r="H303">
        <f>(G304-G303)/'Datos excel'!$B$1</f>
        <v>-0.39286385804703827</v>
      </c>
      <c r="I303">
        <v>300</v>
      </c>
    </row>
    <row r="304" spans="1:9" x14ac:dyDescent="0.35">
      <c r="A304">
        <v>2.4601633207879501</v>
      </c>
      <c r="B304">
        <f>(A305-A304)/'Datos excel'!$B$1</f>
        <v>-0.15386126004198852</v>
      </c>
      <c r="C304">
        <f>(B305-B304)/'Datos excel'!$B$1</f>
        <v>-0.96858520831398887</v>
      </c>
      <c r="D304">
        <f>(C305-C304)/'Datos excel'!$B$1</f>
        <v>4.7678307307499939</v>
      </c>
      <c r="E304">
        <v>-1.9199850005752199</v>
      </c>
      <c r="F304">
        <f>(E305-E304)/'Datos excel'!$B$1</f>
        <v>-0.4039546285289044</v>
      </c>
      <c r="G304">
        <f>(F305-F304)/'Datos excel'!$B$1</f>
        <v>1.1772537610026907</v>
      </c>
      <c r="H304">
        <f>(G305-G304)/'Datos excel'!$B$1</f>
        <v>-0.6457336254210877</v>
      </c>
      <c r="I304">
        <v>301</v>
      </c>
    </row>
    <row r="305" spans="1:9" x14ac:dyDescent="0.35">
      <c r="A305">
        <v>2.4585520894405501</v>
      </c>
      <c r="B305">
        <f>(A306-A305)/'Datos excel'!$B$1</f>
        <v>-0.16400426062470508</v>
      </c>
      <c r="C305">
        <f>(B306-B305)/'Datos excel'!$B$1</f>
        <v>-0.91865660165637608</v>
      </c>
      <c r="D305">
        <f>(C306-C305)/'Datos excel'!$B$1</f>
        <v>4.9276232915749247</v>
      </c>
      <c r="E305">
        <v>-1.9242152035531199</v>
      </c>
      <c r="F305">
        <f>(E306-E305)/'Datos excel'!$B$1</f>
        <v>-0.39162645597231438</v>
      </c>
      <c r="G305">
        <f>(F306-F305)/'Datos excel'!$B$1</f>
        <v>1.1704916542900281</v>
      </c>
      <c r="H305">
        <f>(G306-G305)/'Datos excel'!$B$1</f>
        <v>-0.8974062383600856</v>
      </c>
      <c r="I305">
        <v>302</v>
      </c>
    </row>
    <row r="306" spans="1:9" x14ac:dyDescent="0.35">
      <c r="A306">
        <v>2.4568346408394302</v>
      </c>
      <c r="B306">
        <f>(A307-A306)/'Datos excel'!$B$1</f>
        <v>-0.17362441006115653</v>
      </c>
      <c r="C306">
        <f>(B307-B306)/'Datos excel'!$B$1</f>
        <v>-0.86705465121481029</v>
      </c>
      <c r="D306">
        <f>(C307-C306)/'Datos excel'!$B$1</f>
        <v>5.0733975825832891</v>
      </c>
      <c r="E306">
        <v>-1.9283163062099</v>
      </c>
      <c r="F306">
        <f>(E307-E306)/'Datos excel'!$B$1</f>
        <v>-0.37936909603162866</v>
      </c>
      <c r="G306">
        <f>(F307-F306)/'Datos excel'!$B$1</f>
        <v>1.1610940381376358</v>
      </c>
      <c r="H306">
        <f>(G307-G306)/'Datos excel'!$B$1</f>
        <v>-1.1471369502858597</v>
      </c>
      <c r="I306">
        <v>303</v>
      </c>
    </row>
    <row r="307" spans="1:9" x14ac:dyDescent="0.35">
      <c r="A307">
        <v>2.4550164502689902</v>
      </c>
      <c r="B307">
        <f>(A308-A307)/'Datos excel'!$B$1</f>
        <v>-0.18270418513621423</v>
      </c>
      <c r="C307">
        <f>(B308-B307)/'Datos excel'!$B$1</f>
        <v>-0.81392615596753071</v>
      </c>
      <c r="D307">
        <f>(C308-C307)/'Datos excel'!$B$1</f>
        <v>5.2045925956345123</v>
      </c>
      <c r="E307">
        <v>-1.9322890500935399</v>
      </c>
      <c r="F307">
        <f>(E308-E307)/'Datos excel'!$B$1</f>
        <v>-0.36721014769716165</v>
      </c>
      <c r="G307">
        <f>(F308-F307)/'Datos excel'!$B$1</f>
        <v>1.1490812480853709</v>
      </c>
      <c r="H307">
        <f>(G308-G307)/'Datos excel'!$B$1</f>
        <v>-1.3941773358577461</v>
      </c>
      <c r="I307">
        <v>304</v>
      </c>
    </row>
    <row r="308" spans="1:9" x14ac:dyDescent="0.35">
      <c r="A308">
        <v>2.45310317651631</v>
      </c>
      <c r="B308">
        <f>(A309-A308)/'Datos excel'!$B$1</f>
        <v>-0.19122759991005481</v>
      </c>
      <c r="C308">
        <f>(B309-B308)/'Datos excel'!$B$1</f>
        <v>-0.75942378975628666</v>
      </c>
      <c r="D308">
        <f>(C309-C308)/'Datos excel'!$B$1</f>
        <v>5.3207254761068716</v>
      </c>
      <c r="E308">
        <v>-1.93613446576797</v>
      </c>
      <c r="F308">
        <f>(E309-E308)/'Datos excel'!$B$1</f>
        <v>-0.35517699700595234</v>
      </c>
      <c r="G308">
        <f>(F309-F308)/'Datos excel'!$B$1</f>
        <v>1.1344814571649307</v>
      </c>
      <c r="H308">
        <f>(G309-G308)/'Datos excel'!$B$1</f>
        <v>-1.6377794964309496</v>
      </c>
      <c r="I308">
        <v>305</v>
      </c>
    </row>
    <row r="309" spans="1:9" x14ac:dyDescent="0.35">
      <c r="A309">
        <v>2.4511006457728399</v>
      </c>
      <c r="B309">
        <f>(A310-A309)/'Datos excel'!$B$1</f>
        <v>-0.19918026723958704</v>
      </c>
      <c r="C309">
        <f>(B310-B309)/'Datos excel'!$B$1</f>
        <v>-0.70370528286460199</v>
      </c>
      <c r="D309">
        <f>(C310-C309)/'Datos excel'!$B$1</f>
        <v>5.4213949224542572</v>
      </c>
      <c r="E309">
        <v>-1.9398538705830299</v>
      </c>
      <c r="F309">
        <f>(E310-E309)/'Datos excel'!$B$1</f>
        <v>-0.34329673496774171</v>
      </c>
      <c r="G309">
        <f>(F310-F309)/'Datos excel'!$B$1</f>
        <v>1.1173306703843058</v>
      </c>
      <c r="H309">
        <f>(G310-G309)/'Datos excel'!$B$1</f>
        <v>-1.8772003693536328</v>
      </c>
      <c r="I309">
        <v>306</v>
      </c>
    </row>
    <row r="310" spans="1:9" x14ac:dyDescent="0.35">
      <c r="A310">
        <v>2.4490148348918401</v>
      </c>
      <c r="B310">
        <f>(A311-A310)/'Datos excel'!$B$1</f>
        <v>-0.20654945172938624</v>
      </c>
      <c r="C310">
        <f>(B311-B310)/'Datos excel'!$B$1</f>
        <v>-0.64693256799596432</v>
      </c>
      <c r="D310">
        <f>(C311-C310)/'Datos excel'!$B$1</f>
        <v>5.5062835722046222</v>
      </c>
      <c r="E310">
        <v>-1.94344886558495</v>
      </c>
      <c r="F310">
        <f>(E311-E310)/'Datos excel'!$B$1</f>
        <v>-0.33159607554870874</v>
      </c>
      <c r="G310">
        <f>(F311-F310)/'Datos excel'!$B$1</f>
        <v>1.0976726740853811</v>
      </c>
      <c r="H310">
        <f>(G311-G310)/'Datos excel'!$B$1</f>
        <v>-2.1117064781015427</v>
      </c>
      <c r="I310">
        <v>307</v>
      </c>
    </row>
    <row r="311" spans="1:9" x14ac:dyDescent="0.35">
      <c r="A311">
        <v>2.44685185409132</v>
      </c>
      <c r="B311">
        <f>(A312-A311)/'Datos excel'!$B$1</f>
        <v>-0.21332411373933324</v>
      </c>
      <c r="C311">
        <f>(B312-B311)/'Datos excel'!$B$1</f>
        <v>-0.58927090126589698</v>
      </c>
      <c r="D311">
        <f>(C312-C311)/'Datos excel'!$B$1</f>
        <v>5.5751595685172157</v>
      </c>
      <c r="E311">
        <v>-1.9469213315679601</v>
      </c>
      <c r="F311">
        <f>(E312-E311)/'Datos excel'!$B$1</f>
        <v>-0.32010127418553241</v>
      </c>
      <c r="G311">
        <f>(F312-F311)/'Datos excel'!$B$1</f>
        <v>1.0755589355582418</v>
      </c>
      <c r="H311">
        <f>(G312-G311)/'Datos excel'!$B$1</f>
        <v>-2.3405779484517861</v>
      </c>
      <c r="I311">
        <v>308</v>
      </c>
    </row>
    <row r="312" spans="1:9" x14ac:dyDescent="0.35">
      <c r="A312">
        <v>2.4446179291961299</v>
      </c>
      <c r="B312">
        <f>(A313-A312)/'Datos excel'!$B$1</f>
        <v>-0.21949494418730384</v>
      </c>
      <c r="C312">
        <f>(B313-B312)/'Datos excel'!$B$1</f>
        <v>-0.5308879667890819</v>
      </c>
      <c r="D312">
        <f>(C313-C312)/'Datos excel'!$B$1</f>
        <v>5.6278770729557195</v>
      </c>
      <c r="E312">
        <v>-1.9502734242725801</v>
      </c>
      <c r="F312">
        <f>(E313-E312)/'Datos excel'!$B$1</f>
        <v>-0.30883804735069031</v>
      </c>
      <c r="G312">
        <f>(F313-F312)/'Datos excel'!$B$1</f>
        <v>1.0510484605982071</v>
      </c>
      <c r="H312">
        <f>(G313-G312)/'Datos excel'!$B$1</f>
        <v>-2.5631129123234131</v>
      </c>
      <c r="I312">
        <v>309</v>
      </c>
    </row>
    <row r="313" spans="1:9" x14ac:dyDescent="0.35">
      <c r="A313">
        <v>2.4423193835156001</v>
      </c>
      <c r="B313">
        <f>(A314-A313)/'Datos excel'!$B$1</f>
        <v>-0.22505438997511651</v>
      </c>
      <c r="C313">
        <f>(B314-B313)/'Datos excel'!$B$1</f>
        <v>-0.47195297589673485</v>
      </c>
      <c r="D313">
        <f>(C314-C313)/'Datos excel'!$B$1</f>
        <v>5.6643758865197391</v>
      </c>
      <c r="E313">
        <v>-1.9535075687415999</v>
      </c>
      <c r="F313">
        <f>(E314-E313)/'Datos excel'!$B$1</f>
        <v>-0.29783149360941635</v>
      </c>
      <c r="G313">
        <f>(F314-F313)/'Datos excel'!$B$1</f>
        <v>1.0242076049459525</v>
      </c>
      <c r="H313">
        <f>(G314-G313)/'Datos excel'!$B$1</f>
        <v>-2.7786316927406651</v>
      </c>
      <c r="I313">
        <v>310</v>
      </c>
    </row>
    <row r="314" spans="1:9" x14ac:dyDescent="0.35">
      <c r="A314">
        <v>2.4399626194549202</v>
      </c>
      <c r="B314">
        <f>(A315-A314)/'Datos excel'!$B$1</f>
        <v>-0.22999666998150659</v>
      </c>
      <c r="C314">
        <f>(B315-B314)/'Datos excel'!$B$1</f>
        <v>-0.41263577032252957</v>
      </c>
      <c r="D314">
        <f>(C315-C314)/'Datos excel'!$B$1</f>
        <v>5.684680043950876</v>
      </c>
      <c r="E314">
        <v>-1.95662645284937</v>
      </c>
      <c r="F314">
        <f>(E315-E314)/'Datos excel'!$B$1</f>
        <v>-0.28710601665125302</v>
      </c>
      <c r="G314">
        <f>(F315-F314)/'Datos excel'!$B$1</f>
        <v>0.99510984190279972</v>
      </c>
      <c r="H314">
        <f>(G315-G314)/'Datos excel'!$B$1</f>
        <v>-2.9864804118302222</v>
      </c>
      <c r="I314">
        <v>311</v>
      </c>
    </row>
    <row r="315" spans="1:9" x14ac:dyDescent="0.35">
      <c r="A315">
        <v>2.4375540999590402</v>
      </c>
      <c r="B315">
        <f>(A316-A315)/'Datos excel'!$B$1</f>
        <v>-0.23431778166368533</v>
      </c>
      <c r="C315">
        <f>(B316-B315)/'Datos excel'!$B$1</f>
        <v>-0.35310594010891433</v>
      </c>
      <c r="D315">
        <f>(C316-C315)/'Datos excel'!$B$1</f>
        <v>5.6888955785586717</v>
      </c>
      <c r="E315">
        <v>-1.95963302002508</v>
      </c>
      <c r="F315">
        <f>(E316-E315)/'Datos excel'!$B$1</f>
        <v>-0.27668525075513056</v>
      </c>
      <c r="G315">
        <f>(F316-F315)/'Datos excel'!$B$1</f>
        <v>0.96383549216314757</v>
      </c>
      <c r="H315">
        <f>(G316-G315)/'Datos excel'!$B$1</f>
        <v>-3.1860349025783905</v>
      </c>
      <c r="I315">
        <v>312</v>
      </c>
    </row>
    <row r="316" spans="1:9" x14ac:dyDescent="0.35">
      <c r="A316">
        <v>2.4351003298874399</v>
      </c>
      <c r="B316">
        <f>(A317-A316)/'Datos excel'!$B$1</f>
        <v>-0.23801549842163561</v>
      </c>
      <c r="C316">
        <f>(B317-B316)/'Datos excel'!$B$1</f>
        <v>-0.29353196492011641</v>
      </c>
      <c r="D316">
        <f>(C317-C316)/'Datos excel'!$B$1</f>
        <v>5.6772075994702629</v>
      </c>
      <c r="E316">
        <v>-1.9625304611955099</v>
      </c>
      <c r="F316">
        <f>(E317-E316)/'Datos excel'!$B$1</f>
        <v>-0.26659198908363441</v>
      </c>
      <c r="G316">
        <f>(F317-F316)/'Datos excel'!$B$1</f>
        <v>0.93047141268307776</v>
      </c>
      <c r="H316">
        <f>(G317-G316)/'Datos excel'!$B$1</f>
        <v>-3.3767038730792884</v>
      </c>
      <c r="I316">
        <v>313</v>
      </c>
    </row>
    <row r="317" spans="1:9" x14ac:dyDescent="0.35">
      <c r="A317">
        <v>2.4326078374165001</v>
      </c>
      <c r="B317">
        <f>(A318-A317)/'Datos excel'!$B$1</f>
        <v>-0.24108935797025832</v>
      </c>
      <c r="C317">
        <f>(B318-B317)/'Datos excel'!$B$1</f>
        <v>-0.23408038596211667</v>
      </c>
      <c r="D317">
        <f>(C318-C317)/'Datos excel'!$B$1</f>
        <v>5.6498761035745746</v>
      </c>
      <c r="E317">
        <v>-1.96532220597688</v>
      </c>
      <c r="F317">
        <f>(E318-E317)/'Datos excel'!$B$1</f>
        <v>-0.25684811523543283</v>
      </c>
      <c r="G317">
        <f>(F318-F317)/'Datos excel'!$B$1</f>
        <v>0.89511065241303078</v>
      </c>
      <c r="H317">
        <f>(G318-G317)/'Datos excel'!$B$1</f>
        <v>-3.5579320367427396</v>
      </c>
      <c r="I317">
        <v>314</v>
      </c>
    </row>
    <row r="318" spans="1:9" x14ac:dyDescent="0.35">
      <c r="A318">
        <v>2.43008315556364</v>
      </c>
      <c r="B318">
        <f>(A319-A318)/'Datos excel'!$B$1</f>
        <v>-0.24354064203988515</v>
      </c>
      <c r="C318">
        <f>(B319-B318)/'Datos excel'!$B$1</f>
        <v>-0.17491502175984197</v>
      </c>
      <c r="D318">
        <f>(C319-C318)/'Datos excel'!$B$1</f>
        <v>5.6072318272899748</v>
      </c>
      <c r="E318">
        <v>-1.9680119131499201</v>
      </c>
      <c r="F318">
        <f>(E319-E318)/'Datos excel'!$B$1</f>
        <v>-0.24747453840286368</v>
      </c>
      <c r="G318">
        <f>(F319-F318)/'Datos excel'!$B$1</f>
        <v>0.85785207525102158</v>
      </c>
      <c r="H318">
        <f>(G319-G318)/'Datos excel'!$B$1</f>
        <v>-3.7292026382917318</v>
      </c>
      <c r="I318">
        <v>315</v>
      </c>
    </row>
    <row r="319" spans="1:9" x14ac:dyDescent="0.35">
      <c r="A319">
        <v>2.4275328039240298</v>
      </c>
      <c r="B319">
        <f>(A320-A319)/'Datos excel'!$B$1</f>
        <v>-0.24537234786442921</v>
      </c>
      <c r="C319">
        <f>(B320-B319)/'Datos excel'!$B$1</f>
        <v>-0.11619622737454512</v>
      </c>
      <c r="D319">
        <f>(C320-C319)/'Datos excel'!$B$1</f>
        <v>5.549670701933092</v>
      </c>
      <c r="E319">
        <v>-1.9706034604559099</v>
      </c>
      <c r="F319">
        <f>(E320-E319)/'Datos excel'!$B$1</f>
        <v>-0.23849113247794579</v>
      </c>
      <c r="G319">
        <f>(F320-F319)/'Datos excel'!$B$1</f>
        <v>0.81879995654367166</v>
      </c>
      <c r="H319">
        <f>(G320-G319)/'Datos excel'!$B$1</f>
        <v>-3.8900399928815848</v>
      </c>
      <c r="I319">
        <v>316</v>
      </c>
    </row>
    <row r="320" spans="1:9" x14ac:dyDescent="0.35">
      <c r="A320">
        <v>2.4249632707058799</v>
      </c>
      <c r="B320">
        <f>(A321-A320)/'Datos excel'!$B$1</f>
        <v>-0.24658915191207828</v>
      </c>
      <c r="C320">
        <f>(B321-B320)/'Datos excel'!$B$1</f>
        <v>-5.8080211684426751E-2</v>
      </c>
      <c r="D320">
        <f>(C321-C320)/'Datos excel'!$B$1</f>
        <v>5.4776485894461207</v>
      </c>
      <c r="E320">
        <v>-1.97310093375504</v>
      </c>
      <c r="F320">
        <f>(E321-E320)/'Datos excel'!$B$1</f>
        <v>-0.22991667938382165</v>
      </c>
      <c r="G320">
        <f>(F321-F320)/'Datos excel'!$B$1</f>
        <v>0.7780635529976474</v>
      </c>
      <c r="H320">
        <f>(G321-G320)/'Datos excel'!$B$1</f>
        <v>-4.040011184533582</v>
      </c>
      <c r="I320">
        <v>317</v>
      </c>
    </row>
    <row r="321" spans="1:9" x14ac:dyDescent="0.35">
      <c r="A321">
        <v>2.4223809951455402</v>
      </c>
      <c r="B321">
        <f>(A322-A321)/'Datos excel'!$B$1</f>
        <v>-0.2471973664665674</v>
      </c>
      <c r="C321">
        <f>(B322-B321)/'Datos excel'!$B$1</f>
        <v>-7.1840979259200032E-4</v>
      </c>
      <c r="D321">
        <f>(C322-C321)/'Datos excel'!$B$1</f>
        <v>5.3916747926443636</v>
      </c>
      <c r="E321">
        <v>-1.9755086155913399</v>
      </c>
      <c r="F321">
        <f>(E322-E321)/'Datos excel'!$B$1</f>
        <v>-0.22176881691007705</v>
      </c>
      <c r="G321">
        <f>(F322-F321)/'Datos excel'!$B$1</f>
        <v>0.73575665480514307</v>
      </c>
      <c r="H321">
        <f>(G322-G321)/'Datos excel'!$B$1</f>
        <v>-4.1787277628195039</v>
      </c>
      <c r="I321">
        <v>318</v>
      </c>
    </row>
    <row r="322" spans="1:9" x14ac:dyDescent="0.35">
      <c r="A322">
        <v>2.4197923503772798</v>
      </c>
      <c r="B322">
        <f>(A323-A322)/'Datos excel'!$B$1</f>
        <v>-0.24720488963632298</v>
      </c>
      <c r="C322">
        <f>(B323-B322)/'Datos excel'!$B$1</f>
        <v>5.5743076604464002E-2</v>
      </c>
      <c r="D322">
        <f>(C323-C322)/'Datos excel'!$B$1</f>
        <v>5.2923061447586921</v>
      </c>
      <c r="E322">
        <v>-1.9778309732113399</v>
      </c>
      <c r="F322">
        <f>(E323-E322)/'Datos excel'!$B$1</f>
        <v>-0.21406399123819159</v>
      </c>
      <c r="G322">
        <f>(F323-F322)/'Datos excel'!$B$1</f>
        <v>0.69199712000172486</v>
      </c>
      <c r="H322">
        <f>(G323-G322)/'Datos excel'!$B$1</f>
        <v>-4.3058468190710686</v>
      </c>
      <c r="I322">
        <v>319</v>
      </c>
    </row>
    <row r="323" spans="1:9" x14ac:dyDescent="0.35">
      <c r="A323">
        <v>2.41720362682657</v>
      </c>
      <c r="B323">
        <f>(A324-A323)/'Datos excel'!$B$1</f>
        <v>-0.24662114950315939</v>
      </c>
      <c r="C323">
        <f>(B324-B323)/'Datos excel'!$B$1</f>
        <v>0.11116397695420409</v>
      </c>
      <c r="D323">
        <f>(C324-C323)/'Datos excel'!$B$1</f>
        <v>5.1801400235302051</v>
      </c>
      <c r="E323">
        <v>-1.98007264608558</v>
      </c>
      <c r="F323">
        <f>(E324-E323)/'Datos excel'!$B$1</f>
        <v>-0.20681741434318254</v>
      </c>
      <c r="G323">
        <f>(F324-F323)/'Datos excel'!$B$1</f>
        <v>0.64690639755413604</v>
      </c>
      <c r="H323">
        <f>(G324-G323)/'Datos excel'!$B$1</f>
        <v>-4.4210718218676206</v>
      </c>
      <c r="I323">
        <v>320</v>
      </c>
    </row>
    <row r="324" spans="1:9" x14ac:dyDescent="0.35">
      <c r="A324">
        <v>2.41462101618824</v>
      </c>
      <c r="B324">
        <f>(A325-A324)/'Datos excel'!$B$1</f>
        <v>-0.24545704305868221</v>
      </c>
      <c r="C324">
        <f>(B325-B324)/'Datos excel'!$B$1</f>
        <v>0.16541027642916725</v>
      </c>
      <c r="D324">
        <f>(C325-C324)/'Datos excel'!$B$1</f>
        <v>5.0558080911695145</v>
      </c>
      <c r="E324">
        <v>-1.9822384329840299</v>
      </c>
      <c r="F324">
        <f>(E325-E324)/'Datos excel'!$B$1</f>
        <v>-0.2000430263894615</v>
      </c>
      <c r="G324">
        <f>(F325-F324)/'Datos excel'!$B$1</f>
        <v>0.60060904169889551</v>
      </c>
      <c r="H324">
        <f>(G325-G324)/'Datos excel'!$B$1</f>
        <v>-4.5241529847932735</v>
      </c>
      <c r="I324">
        <v>321</v>
      </c>
    </row>
    <row r="325" spans="1:9" x14ac:dyDescent="0.35">
      <c r="A325">
        <v>2.4120505960440899</v>
      </c>
      <c r="B325">
        <f>(A326-A325)/'Datos excel'!$B$1</f>
        <v>-0.24372487069448845</v>
      </c>
      <c r="C325">
        <f>(B326-B325)/'Datos excel'!$B$1</f>
        <v>0.21835457495309385</v>
      </c>
      <c r="D325">
        <f>(C326-C325)/'Datos excel'!$B$1</f>
        <v>4.9199693842461212</v>
      </c>
      <c r="E325">
        <v>-1.9843332786577199</v>
      </c>
      <c r="F325">
        <f>(E326-E325)/'Datos excel'!$B$1</f>
        <v>-0.19375346321252532</v>
      </c>
      <c r="G325">
        <f>(F326-F325)/'Datos excel'!$B$1</f>
        <v>0.55323222242975256</v>
      </c>
      <c r="H325">
        <f>(G326-G325)/'Datos excel'!$B$1</f>
        <v>-4.6148872577411195</v>
      </c>
      <c r="I325">
        <v>322</v>
      </c>
    </row>
    <row r="326" spans="1:9" x14ac:dyDescent="0.35">
      <c r="A326">
        <v>2.4094983151665201</v>
      </c>
      <c r="B326">
        <f>(A327-A326)/'Datos excel'!$B$1</f>
        <v>-0.24143826693265391</v>
      </c>
      <c r="C326">
        <f>(B327-B326)/'Datos excel'!$B$1</f>
        <v>0.26987637386454155</v>
      </c>
      <c r="D326">
        <f>(C327-C326)/'Datos excel'!$B$1</f>
        <v>4.7733038892974431</v>
      </c>
      <c r="E326">
        <v>-1.9863622601798401</v>
      </c>
      <c r="F326">
        <f>(E327-E326)/'Datos excel'!$B$1</f>
        <v>-0.18796002892681044</v>
      </c>
      <c r="G326">
        <f>(F327-F326)/'Datos excel'!$B$1</f>
        <v>0.50490523607620375</v>
      </c>
      <c r="H326">
        <f>(G327-G326)/'Datos excel'!$B$1</f>
        <v>-4.6931181499860015</v>
      </c>
      <c r="I326">
        <v>323</v>
      </c>
    </row>
    <row r="327" spans="1:9" x14ac:dyDescent="0.35">
      <c r="A327">
        <v>2.4069699795475499</v>
      </c>
      <c r="B327">
        <f>(A328-A327)/'Datos excel'!$B$1</f>
        <v>-0.23861212815428626</v>
      </c>
      <c r="C327">
        <f>(B328-B327)/'Datos excel'!$B$1</f>
        <v>0.31986229530443633</v>
      </c>
      <c r="D327">
        <f>(C328-C327)/'Datos excel'!$B$1</f>
        <v>4.6165062680816504</v>
      </c>
      <c r="E327">
        <v>-1.9883305729999901</v>
      </c>
      <c r="F327">
        <f>(E328-E327)/'Datos excel'!$B$1</f>
        <v>-0.18267267365875703</v>
      </c>
      <c r="G327">
        <f>(F328-F327)/'Datos excel'!$B$1</f>
        <v>0.45575901773478728</v>
      </c>
      <c r="H327">
        <f>(G328-G327)/'Datos excel'!$B$1</f>
        <v>-4.7587350350836743</v>
      </c>
      <c r="I327">
        <v>324</v>
      </c>
    </row>
    <row r="328" spans="1:9" x14ac:dyDescent="0.35">
      <c r="A328">
        <v>2.4044712391846601</v>
      </c>
      <c r="B328">
        <f>(A329-A328)/'Datos excel'!$B$1</f>
        <v>-0.23526253803065697</v>
      </c>
      <c r="C328">
        <f>(B329-B328)/'Datos excel'!$B$1</f>
        <v>0.36820623589462481</v>
      </c>
      <c r="D328">
        <f>(C329-C328)/'Datos excel'!$B$1</f>
        <v>4.4502796292426439</v>
      </c>
      <c r="E328">
        <v>-1.9902435167652499</v>
      </c>
      <c r="F328">
        <f>(E329-E328)/'Datos excel'!$B$1</f>
        <v>-0.17789997638568067</v>
      </c>
      <c r="G328">
        <f>(F329-F328)/'Datos excel'!$B$1</f>
        <v>0.40592566097945648</v>
      </c>
      <c r="H328">
        <f>(G329-G328)/'Datos excel'!$B$1</f>
        <v>-4.8116722927571631</v>
      </c>
      <c r="I328">
        <v>325</v>
      </c>
    </row>
    <row r="329" spans="1:9" x14ac:dyDescent="0.35">
      <c r="A329">
        <v>2.4020075756475201</v>
      </c>
      <c r="B329">
        <f>(A330-A329)/'Datos excel'!$B$1</f>
        <v>-0.23140669134501529</v>
      </c>
      <c r="C329">
        <f>(B330-B329)/'Datos excel'!$B$1</f>
        <v>0.4148094551934548</v>
      </c>
      <c r="D329">
        <f>(C330-C329)/'Datos excel'!$B$1</f>
        <v>4.2753299423002806</v>
      </c>
      <c r="E329">
        <v>-1.9921064809615401</v>
      </c>
      <c r="F329">
        <f>(E330-E329)/'Datos excel'!$B$1</f>
        <v>-0.1736491328042252</v>
      </c>
      <c r="G329">
        <f>(F330-F329)/'Datos excel'!$B$1</f>
        <v>0.35553794655809828</v>
      </c>
      <c r="H329">
        <f>(G330-G329)/'Datos excel'!$B$1</f>
        <v>-4.8519080379787809</v>
      </c>
      <c r="I329">
        <v>326</v>
      </c>
    </row>
    <row r="330" spans="1:9" x14ac:dyDescent="0.35">
      <c r="A330">
        <v>2.39958429044245</v>
      </c>
      <c r="B330">
        <f>(A331-A330)/'Datos excel'!$B$1</f>
        <v>-0.22706281688809749</v>
      </c>
      <c r="C330">
        <f>(B331-B330)/'Datos excel'!$B$1</f>
        <v>0.45958060565479825</v>
      </c>
      <c r="D330">
        <f>(C331-C330)/'Datos excel'!$B$1</f>
        <v>4.0923605177612785</v>
      </c>
      <c r="E330">
        <v>-1.9939249304279401</v>
      </c>
      <c r="F330">
        <f>(E331-E330)/'Datos excel'!$B$1</f>
        <v>-0.16992594813429412</v>
      </c>
      <c r="G330">
        <f>(F331-F330)/'Datos excel'!$B$1</f>
        <v>0.30472888439807361</v>
      </c>
      <c r="H330">
        <f>(G331-G330)/'Datos excel'!$B$1</f>
        <v>-4.8794629786336348</v>
      </c>
      <c r="I330">
        <v>327</v>
      </c>
    </row>
    <row r="331" spans="1:9" x14ac:dyDescent="0.35">
      <c r="A331">
        <v>2.3972064941843199</v>
      </c>
      <c r="B331">
        <f>(A332-A331)/'Datos excel'!$B$1</f>
        <v>-0.22225010003990595</v>
      </c>
      <c r="C331">
        <f>(B332-B331)/'Datos excel'!$B$1</f>
        <v>0.50243570478293076</v>
      </c>
      <c r="D331">
        <f>(C332-C331)/'Datos excel'!$B$1</f>
        <v>3.9020672420916012</v>
      </c>
      <c r="E331">
        <v>-1.99570439079565</v>
      </c>
      <c r="F331">
        <f>(E332-E331)/'Datos excel'!$B$1</f>
        <v>-0.16673483471908879</v>
      </c>
      <c r="G331">
        <f>(F332-F331)/'Datos excel'!$B$1</f>
        <v>0.25363126757427762</v>
      </c>
      <c r="H331">
        <f>(G332-G331)/'Datos excel'!$B$1</f>
        <v>-4.8943985322446384</v>
      </c>
      <c r="I331">
        <v>328</v>
      </c>
    </row>
    <row r="332" spans="1:9" x14ac:dyDescent="0.35">
      <c r="A332">
        <v>2.39487909657917</v>
      </c>
      <c r="B332">
        <f>(A333-A332)/'Datos excel'!$B$1</f>
        <v>-0.21698860564308173</v>
      </c>
      <c r="C332">
        <f>(B333-B332)/'Datos excel'!$B$1</f>
        <v>0.54329805738815862</v>
      </c>
      <c r="D332">
        <f>(C333-C332)/'Datos excel'!$B$1</f>
        <v>3.7051339635034157</v>
      </c>
      <c r="E332">
        <v>-1.99745043390182</v>
      </c>
      <c r="F332">
        <f>(E333-E332)/'Datos excel'!$B$1</f>
        <v>-0.16407881429598206</v>
      </c>
      <c r="G332">
        <f>(F333-F332)/'Datos excel'!$B$1</f>
        <v>0.20237724599880955</v>
      </c>
      <c r="H332">
        <f>(G333-G332)/'Datos excel'!$B$1</f>
        <v>-4.8968152481978757</v>
      </c>
      <c r="I332">
        <v>329</v>
      </c>
    </row>
    <row r="333" spans="1:9" x14ac:dyDescent="0.35">
      <c r="A333">
        <v>2.3926067972145</v>
      </c>
      <c r="B333">
        <f>(A334-A333)/'Datos excel'!$B$1</f>
        <v>-0.21129920169041425</v>
      </c>
      <c r="C333">
        <f>(B334-B333)/'Datos excel'!$B$1</f>
        <v>0.58209812952251982</v>
      </c>
      <c r="D333">
        <f>(C334-C333)/'Datos excel'!$B$1</f>
        <v>3.5022286492285324</v>
      </c>
      <c r="E333">
        <v>-1.9991686632271599</v>
      </c>
      <c r="F333">
        <f>(E334-E333)/'Datos excel'!$B$1</f>
        <v>-0.16195952473170341</v>
      </c>
      <c r="G333">
        <f>(F334-F333)/'Datos excel'!$B$1</f>
        <v>0.1510979166330598</v>
      </c>
      <c r="H333">
        <f>(G334-G333)/'Datos excel'!$B$1</f>
        <v>-4.8868508515789957</v>
      </c>
      <c r="I333">
        <v>330</v>
      </c>
    </row>
    <row r="334" spans="1:9" x14ac:dyDescent="0.35">
      <c r="A334">
        <v>2.3903940771487</v>
      </c>
      <c r="B334">
        <f>(A335-A334)/'Datos excel'!$B$1</f>
        <v>-0.20520348433249322</v>
      </c>
      <c r="C334">
        <f>(B335-B334)/'Datos excel'!$B$1</f>
        <v>0.61877338217454669</v>
      </c>
      <c r="D334">
        <f>(C335-C334)/'Datos excel'!$B$1</f>
        <v>3.2939999349108597</v>
      </c>
      <c r="E334">
        <v>-2.00086469940408</v>
      </c>
      <c r="F334">
        <f>(E335-E334)/'Datos excel'!$B$1</f>
        <v>-0.16037723104881293</v>
      </c>
      <c r="G334">
        <f>(F335-F334)/'Datos excel'!$B$1</f>
        <v>9.9922934184694473E-2</v>
      </c>
      <c r="H334">
        <f>(G335-G334)/'Datos excel'!$B$1</f>
        <v>-4.8646782028928444</v>
      </c>
      <c r="I334">
        <v>331</v>
      </c>
    </row>
    <row r="335" spans="1:9" x14ac:dyDescent="0.35">
      <c r="A335">
        <v>2.3882451912858</v>
      </c>
      <c r="B335">
        <f>(A336-A335)/'Datos excel'!$B$1</f>
        <v>-0.198723704626905</v>
      </c>
      <c r="C335">
        <f>(B336-B335)/'Datos excel'!$B$1</f>
        <v>0.65326806882935073</v>
      </c>
      <c r="D335">
        <f>(C336-C335)/'Datos excel'!$B$1</f>
        <v>3.0810739620994894</v>
      </c>
      <c r="E335">
        <v>-2.0025441658403</v>
      </c>
      <c r="F335">
        <f>(E336-E335)/'Datos excel'!$B$1</f>
        <v>-0.15933084052894703</v>
      </c>
      <c r="G335">
        <f>(F336-F335)/'Datos excel'!$B$1</f>
        <v>4.8980143170405957E-2</v>
      </c>
      <c r="H335">
        <f>(G336-G335)/'Datos excel'!$B$1</f>
        <v>-4.8305031655563617</v>
      </c>
      <c r="I335">
        <v>332</v>
      </c>
    </row>
    <row r="336" spans="1:9" x14ac:dyDescent="0.35">
      <c r="A336">
        <v>2.3861641615172999</v>
      </c>
      <c r="B336">
        <f>(A337-A336)/'Datos excel'!$B$1</f>
        <v>-0.19188269740737474</v>
      </c>
      <c r="C336">
        <f>(B337-B336)/'Datos excel'!$B$1</f>
        <v>0.68553299991101257</v>
      </c>
      <c r="D336">
        <f>(C337-C336)/'Datos excel'!$B$1</f>
        <v>2.8640522130693471</v>
      </c>
      <c r="E336">
        <v>-2.0042126745006201</v>
      </c>
      <c r="F336">
        <f>(E337-E336)/'Datos excel'!$B$1</f>
        <v>-0.15881792166909395</v>
      </c>
      <c r="G336">
        <f>(F337-F336)/'Datos excel'!$B$1</f>
        <v>-1.6047676897743967E-3</v>
      </c>
      <c r="H336">
        <f>(G337-G336)/'Datos excel'!$B$1</f>
        <v>-4.784562614735183</v>
      </c>
      <c r="I336">
        <v>333</v>
      </c>
    </row>
    <row r="337" spans="1:9" x14ac:dyDescent="0.35">
      <c r="A337">
        <v>2.3841547706088799</v>
      </c>
      <c r="B337">
        <f>(A338-A337)/'Datos excel'!$B$1</f>
        <v>-0.18470381261966204</v>
      </c>
      <c r="C337">
        <f>(B338-B337)/'Datos excel'!$B$1</f>
        <v>0.71552528455126674</v>
      </c>
      <c r="D337">
        <f>(C338-C337)/'Datos excel'!$B$1</f>
        <v>2.6435094365054526</v>
      </c>
      <c r="E337">
        <v>-2.0058758118872002</v>
      </c>
      <c r="F337">
        <f>(E338-E337)/'Datos excel'!$B$1</f>
        <v>-0.15883472675704366</v>
      </c>
      <c r="G337">
        <f>(F338-F337)/'Datos excel'!$B$1</f>
        <v>-5.1708590226749132E-2</v>
      </c>
      <c r="H337">
        <f>(G338-G337)/'Datos excel'!$B$1</f>
        <v>-4.7271218657263843</v>
      </c>
      <c r="I337">
        <v>334</v>
      </c>
    </row>
    <row r="338" spans="1:9" x14ac:dyDescent="0.35">
      <c r="A338">
        <v>2.3822205568061601</v>
      </c>
      <c r="B338">
        <f>(A339-A338)/'Datos excel'!$B$1</f>
        <v>-0.17721084936164869</v>
      </c>
      <c r="C338">
        <f>(B339-B338)/'Datos excel'!$B$1</f>
        <v>0.74320805063600281</v>
      </c>
      <c r="D338">
        <f>(C339-C338)/'Datos excel'!$B$1</f>
        <v>2.4199920716720742</v>
      </c>
      <c r="E338">
        <v>-2.0075391252562498</v>
      </c>
      <c r="F338">
        <f>(E339-E338)/'Datos excel'!$B$1</f>
        <v>-0.15937621784765646</v>
      </c>
      <c r="G338">
        <f>(F339-F338)/'Datos excel'!$B$1</f>
        <v>-0.10121089464671475</v>
      </c>
      <c r="H338">
        <f>(G339-G338)/'Datos excel'!$B$1</f>
        <v>-4.6584728599095024</v>
      </c>
      <c r="I338">
        <v>335</v>
      </c>
    </row>
    <row r="339" spans="1:9" x14ac:dyDescent="0.35">
      <c r="A339">
        <v>2.3803648091311902</v>
      </c>
      <c r="B339">
        <f>(A340-A339)/'Datos excel'!$B$1</f>
        <v>-0.1694279928550925</v>
      </c>
      <c r="C339">
        <f>(B340-B339)/'Datos excel'!$B$1</f>
        <v>0.76855014834970459</v>
      </c>
      <c r="D339">
        <f>(C340-C339)/'Datos excel'!$B$1</f>
        <v>2.1940173585885834</v>
      </c>
      <c r="E339">
        <v>-2.0092081091067402</v>
      </c>
      <c r="F339">
        <f>(E340-E339)/'Datos excel'!$B$1</f>
        <v>-0.16043609585794102</v>
      </c>
      <c r="G339">
        <f>(F340-F339)/'Datos excel'!$B$1</f>
        <v>-0.14999430835884517</v>
      </c>
      <c r="H339">
        <f>(G340-G339)/'Datos excel'!$B$1</f>
        <v>-4.5789317396881524</v>
      </c>
      <c r="I339">
        <v>336</v>
      </c>
    </row>
    <row r="340" spans="1:9" x14ac:dyDescent="0.35">
      <c r="A340">
        <v>2.3785905633389701</v>
      </c>
      <c r="B340">
        <f>(A341-A340)/'Datos excel'!$B$1</f>
        <v>-0.16137975452185657</v>
      </c>
      <c r="C340">
        <f>(B341-B340)/'Datos excel'!$B$1</f>
        <v>0.79152584440167251</v>
      </c>
      <c r="D340">
        <f>(C341-C340)/'Datos excel'!$B$1</f>
        <v>1.9660728032149775</v>
      </c>
      <c r="E340">
        <v>-2.0108881919738</v>
      </c>
      <c r="F340">
        <f>(E341-E340)/'Datos excel'!$B$1</f>
        <v>-0.16200683258200912</v>
      </c>
      <c r="G340">
        <f>(F341-F340)/'Datos excel'!$B$1</f>
        <v>-0.19794476940782327</v>
      </c>
      <c r="H340">
        <f>(G341-G340)/'Datos excel'!$B$1</f>
        <v>-4.4888365317219199</v>
      </c>
      <c r="I340">
        <v>337</v>
      </c>
    </row>
    <row r="341" spans="1:9" x14ac:dyDescent="0.35">
      <c r="A341">
        <v>2.3769005985014902</v>
      </c>
      <c r="B341">
        <f>(A342-A341)/'Datos excel'!$B$1</f>
        <v>-0.15309091526219407</v>
      </c>
      <c r="C341">
        <f>(B342-B341)/'Datos excel'!$B$1</f>
        <v>0.81211451065168205</v>
      </c>
      <c r="D341">
        <f>(C342-C341)/'Datos excel'!$B$1</f>
        <v>1.7366156472700476</v>
      </c>
      <c r="E341">
        <v>-2.0125847235573699</v>
      </c>
      <c r="F341">
        <f>(E342-E341)/'Datos excel'!$B$1</f>
        <v>-0.1640797053599696</v>
      </c>
      <c r="G341">
        <f>(F342-F341)/'Datos excel'!$B$1</f>
        <v>-0.2449517556452335</v>
      </c>
      <c r="H341">
        <f>(G342-G341)/'Datos excel'!$B$1</f>
        <v>-4.3885452195653336</v>
      </c>
      <c r="I341">
        <v>338</v>
      </c>
    </row>
    <row r="342" spans="1:9" x14ac:dyDescent="0.35">
      <c r="A342">
        <v>2.37529743418576</v>
      </c>
      <c r="B342">
        <f>(A343-A342)/'Datos excel'!$B$1</f>
        <v>-0.14458647199373742</v>
      </c>
      <c r="C342">
        <f>(B343-B342)/'Datos excel'!$B$1</f>
        <v>0.83030030718359094</v>
      </c>
      <c r="D342">
        <f>(C343-C342)/'Datos excel'!$B$1</f>
        <v>1.5060733899072407</v>
      </c>
      <c r="E342">
        <v>-2.0143029622139101</v>
      </c>
      <c r="F342">
        <f>(E343-E342)/'Datos excel'!$B$1</f>
        <v>-0.16664483414669956</v>
      </c>
      <c r="G342">
        <f>(F343-F342)/'Datos excel'!$B$1</f>
        <v>-0.29090849371767702</v>
      </c>
      <c r="H342">
        <f>(G343-G342)/'Datos excel'!$B$1</f>
        <v>-4.2784334597638374</v>
      </c>
      <c r="I342">
        <v>339</v>
      </c>
    </row>
    <row r="343" spans="1:9" x14ac:dyDescent="0.35">
      <c r="A343">
        <v>2.37378332819168</v>
      </c>
      <c r="B343">
        <f>(A344-A343)/'Datos excel'!$B$1</f>
        <v>-0.13589158750933303</v>
      </c>
      <c r="C343">
        <f>(B344-B343)/'Datos excel'!$B$1</f>
        <v>0.84607187084192315</v>
      </c>
      <c r="D343">
        <f>(C344-C343)/'Datos excel'!$B$1</f>
        <v>1.2748439648204757</v>
      </c>
      <c r="E343">
        <v>-2.01604806283629</v>
      </c>
      <c r="F343">
        <f>(E344-E343)/'Datos excel'!$B$1</f>
        <v>-0.16969122076913398</v>
      </c>
      <c r="G343">
        <f>(F344-F343)/'Datos excel'!$B$1</f>
        <v>-0.33571214413789979</v>
      </c>
      <c r="H343">
        <f>(G344-G343)/'Datos excel'!$B$1</f>
        <v>-4.1588925539521435</v>
      </c>
      <c r="I343">
        <v>340</v>
      </c>
    </row>
    <row r="344" spans="1:9" x14ac:dyDescent="0.35">
      <c r="A344">
        <v>2.3723602748150001</v>
      </c>
      <c r="B344">
        <f>(A345-A344)/'Datos excel'!$B$1</f>
        <v>-0.12703154359651317</v>
      </c>
      <c r="C344">
        <f>(B345-B344)/'Datos excel'!$B$1</f>
        <v>0.85942200562310078</v>
      </c>
      <c r="D344">
        <f>(C345-C344)/'Datos excel'!$B$1</f>
        <v>1.0432966401223065</v>
      </c>
      <c r="E344">
        <v>-2.01782506514478</v>
      </c>
      <c r="F344">
        <f>(E345-E344)/'Datos excel'!$B$1</f>
        <v>-0.17320679012161566</v>
      </c>
      <c r="G344">
        <f>(F345-F344)/'Datos excel'!$B$1</f>
        <v>-0.37926396511978427</v>
      </c>
      <c r="H344">
        <f>(G345-G344)/'Datos excel'!$B$1</f>
        <v>-4.0303272697494723</v>
      </c>
      <c r="I344">
        <v>341</v>
      </c>
    </row>
    <row r="345" spans="1:9" x14ac:dyDescent="0.35">
      <c r="A345">
        <v>2.3710300036012102</v>
      </c>
      <c r="B345">
        <f>(A346-A345)/'Datos excel'!$B$1</f>
        <v>-0.11803169739918337</v>
      </c>
      <c r="C345">
        <f>(B346-B345)/'Datos excel'!$B$1</f>
        <v>0.87034738249017796</v>
      </c>
      <c r="D345">
        <f>(C346-C345)/'Datos excel'!$B$1</f>
        <v>0.81177298318000657</v>
      </c>
      <c r="E345">
        <v>-2.0196388824094398</v>
      </c>
      <c r="F345">
        <f>(E346-E345)/'Datos excel'!$B$1</f>
        <v>-0.17717843307692116</v>
      </c>
      <c r="G345">
        <f>(F346-F345)/'Datos excel'!$B$1</f>
        <v>-0.42146945359380944</v>
      </c>
      <c r="H345">
        <f>(G346-G345)/'Datos excel'!$B$1</f>
        <v>-3.8931542471290332</v>
      </c>
      <c r="I345">
        <v>342</v>
      </c>
    </row>
    <row r="346" spans="1:9" x14ac:dyDescent="0.35">
      <c r="A346">
        <v>2.3697939785564102</v>
      </c>
      <c r="B346">
        <f>(A347-A346)/'Datos excel'!$B$1</f>
        <v>-0.10891744092284254</v>
      </c>
      <c r="C346">
        <f>(B347-B346)/'Datos excel'!$B$1</f>
        <v>0.87884824929131455</v>
      </c>
      <c r="D346">
        <f>(C347-C346)/'Datos excel'!$B$1</f>
        <v>0.58058787263348444</v>
      </c>
      <c r="E346">
        <v>-2.0214942906218698</v>
      </c>
      <c r="F346">
        <f>(E347-E346)/'Datos excel'!$B$1</f>
        <v>-0.18159205087399721</v>
      </c>
      <c r="G346">
        <f>(F347-F346)/'Datos excel'!$B$1</f>
        <v>-0.46223846953405101</v>
      </c>
      <c r="H346">
        <f>(G347-G346)/'Datos excel'!$B$1</f>
        <v>-3.7477996615372717</v>
      </c>
      <c r="I346">
        <v>343</v>
      </c>
    </row>
    <row r="347" spans="1:9" x14ac:dyDescent="0.35">
      <c r="A347">
        <v>2.3686533977822402</v>
      </c>
      <c r="B347">
        <f>(A348-A347)/'Datos excel'!$B$1</f>
        <v>-9.9714163577529727E-2</v>
      </c>
      <c r="C347">
        <f>(B348-B347)/'Datos excel'!$B$1</f>
        <v>0.88492815127607682</v>
      </c>
      <c r="D347">
        <f>(C348-C347)/'Datos excel'!$B$1</f>
        <v>0.35003127377720772</v>
      </c>
      <c r="E347">
        <v>-2.02339591813179</v>
      </c>
      <c r="F347">
        <f>(E348-E347)/'Datos excel'!$B$1</f>
        <v>-0.18643260080764643</v>
      </c>
      <c r="G347">
        <f>(F348-F347)/'Datos excel'!$B$1</f>
        <v>-0.50148533581342369</v>
      </c>
      <c r="H347">
        <f>(G348-G347)/'Datos excel'!$B$1</f>
        <v>-3.5946977648400948</v>
      </c>
      <c r="I347">
        <v>344</v>
      </c>
    </row>
    <row r="348" spans="1:9" x14ac:dyDescent="0.35">
      <c r="A348">
        <v>2.3676091935030601</v>
      </c>
      <c r="B348">
        <f>(A349-A348)/'Datos excel'!$B$1</f>
        <v>-9.0447217647517328E-2</v>
      </c>
      <c r="C348">
        <f>(B349-B348)/'Datos excel'!$B$1</f>
        <v>0.888593670203494</v>
      </c>
      <c r="D348">
        <f>(C349-C348)/'Datos excel'!$B$1</f>
        <v>0.12036922930910306</v>
      </c>
      <c r="E348">
        <v>-2.0253482357620798</v>
      </c>
      <c r="F348">
        <f>(E349-E348)/'Datos excel'!$B$1</f>
        <v>-0.19168414296389463</v>
      </c>
      <c r="G348">
        <f>(F349-F348)/'Datos excel'!$B$1</f>
        <v>-0.539128922779748</v>
      </c>
      <c r="H348">
        <f>(G349-G348)/'Datos excel'!$B$1</f>
        <v>-3.4342888744344013</v>
      </c>
      <c r="I348">
        <v>345</v>
      </c>
    </row>
    <row r="349" spans="1:9" x14ac:dyDescent="0.35">
      <c r="A349">
        <v>2.3666620324547298</v>
      </c>
      <c r="B349">
        <f>(A350-A349)/'Datos excel'!$B$1</f>
        <v>-8.1141886493058368E-2</v>
      </c>
      <c r="C349">
        <f>(B350-B349)/'Datos excel'!$B$1</f>
        <v>0.88985417382521315</v>
      </c>
      <c r="D349">
        <f>(C350-C349)/'Datos excel'!$B$1</f>
        <v>-0.10815401106415191</v>
      </c>
      <c r="E349">
        <v>-2.0273555474132299</v>
      </c>
      <c r="F349">
        <f>(E350-E349)/'Datos excel'!$B$1</f>
        <v>-0.19732988784103675</v>
      </c>
      <c r="G349">
        <f>(F350-F349)/'Datos excel'!$B$1</f>
        <v>-0.57509271177384225</v>
      </c>
      <c r="H349">
        <f>(G350-G349)/'Datos excel'!$B$1</f>
        <v>-3.267017905301536</v>
      </c>
      <c r="I349">
        <v>346</v>
      </c>
    </row>
    <row r="350" spans="1:9" x14ac:dyDescent="0.35">
      <c r="A350">
        <v>2.3658123166063798</v>
      </c>
      <c r="B350">
        <f>(A351-A350)/'Datos excel'!$B$1</f>
        <v>-7.1823355375540021E-2</v>
      </c>
      <c r="C350">
        <f>(B351-B350)/'Datos excel'!$B$1</f>
        <v>0.88872158766982845</v>
      </c>
      <c r="D350">
        <f>(C351-C350)/'Datos excel'!$B$1</f>
        <v>-0.33531463752918955</v>
      </c>
      <c r="E350">
        <v>-2.0294219811664802</v>
      </c>
      <c r="F350">
        <f>(E351-E350)/'Datos excel'!$B$1</f>
        <v>-0.20335224463584253</v>
      </c>
      <c r="G350">
        <f>(F351-F350)/'Datos excel'!$B$1</f>
        <v>-0.60930484327531431</v>
      </c>
      <c r="H350">
        <f>(G351-G350)/'Datos excel'!$B$1</f>
        <v>-3.0933326244025849</v>
      </c>
      <c r="I350">
        <v>347</v>
      </c>
    </row>
    <row r="351" spans="1:9" x14ac:dyDescent="0.35">
      <c r="A351">
        <v>2.3650601841876999</v>
      </c>
      <c r="B351">
        <f>(A352-A351)/'Datos excel'!$B$1</f>
        <v>-6.2516684672506054E-2</v>
      </c>
      <c r="C351">
        <f>(B352-B351)/'Datos excel'!$B$1</f>
        <v>0.88521018099681903</v>
      </c>
      <c r="D351">
        <f>(C352-C351)/'Datos excel'!$B$1</f>
        <v>-0.56090734121007357</v>
      </c>
      <c r="E351">
        <v>-2.0315514808926101</v>
      </c>
      <c r="F351">
        <f>(E352-E351)/'Datos excel'!$B$1</f>
        <v>-0.20973287003394389</v>
      </c>
      <c r="G351">
        <f>(F352-F351)/'Datos excel'!$B$1</f>
        <v>-0.64169814676842363</v>
      </c>
      <c r="H351">
        <f>(G352-G351)/'Datos excel'!$B$1</f>
        <v>-2.9136821784770164</v>
      </c>
      <c r="I351">
        <v>348</v>
      </c>
    </row>
    <row r="352" spans="1:9" x14ac:dyDescent="0.35">
      <c r="A352">
        <v>2.3644055109967201</v>
      </c>
      <c r="B352">
        <f>(A353-A352)/'Datos excel'!$B$1</f>
        <v>-5.3246785334164395E-2</v>
      </c>
      <c r="C352">
        <f>(B353-B352)/'Datos excel'!$B$1</f>
        <v>0.87933637305518519</v>
      </c>
      <c r="D352">
        <f>(C353-C352)/'Datos excel'!$B$1</f>
        <v>-0.78474347845756176</v>
      </c>
      <c r="E352">
        <v>-2.0337477983716599</v>
      </c>
      <c r="F352">
        <f>(E353-E352)/'Datos excel'!$B$1</f>
        <v>-0.21645271731297677</v>
      </c>
      <c r="G352">
        <f>(F353-F352)/'Datos excel'!$B$1</f>
        <v>-0.67221015519108662</v>
      </c>
      <c r="H352">
        <f>(G353-G352)/'Datos excel'!$B$1</f>
        <v>-2.7285156512298721</v>
      </c>
      <c r="I352">
        <v>349</v>
      </c>
    </row>
    <row r="353" spans="1:9" x14ac:dyDescent="0.35">
      <c r="A353">
        <v>2.3638479119646099</v>
      </c>
      <c r="B353">
        <f>(A354-A353)/'Datos excel'!$B$1</f>
        <v>-4.4038396368749518E-2</v>
      </c>
      <c r="C353">
        <f>(B354-B353)/'Datos excel'!$B$1</f>
        <v>0.87111855856560261</v>
      </c>
      <c r="D353">
        <f>(C354-C353)/'Datos excel'!$B$1</f>
        <v>-1.0066493654631232</v>
      </c>
      <c r="E353">
        <v>-2.0360144859268599</v>
      </c>
      <c r="F353">
        <f>(E354-E353)/'Datos excel'!$B$1</f>
        <v>-0.22349208559703268</v>
      </c>
      <c r="G353">
        <f>(F354-F353)/'Datos excel'!$B$1</f>
        <v>-0.70078310427478174</v>
      </c>
      <c r="H353">
        <f>(G354-G353)/'Datos excel'!$B$1</f>
        <v>-2.5382805888110314</v>
      </c>
      <c r="I353">
        <v>350</v>
      </c>
    </row>
    <row r="354" spans="1:9" x14ac:dyDescent="0.35">
      <c r="A354">
        <v>2.3633867429562501</v>
      </c>
      <c r="B354">
        <f>(A355-A354)/'Datos excel'!$B$1</f>
        <v>-3.4916064155431428E-2</v>
      </c>
      <c r="C354">
        <f>(B355-B354)/'Datos excel'!$B$1</f>
        <v>0.86057695106133669</v>
      </c>
      <c r="D354">
        <f>(C355-C354)/'Datos excel'!$B$1</f>
        <v>-1.2264643075900143</v>
      </c>
      <c r="E354">
        <v>-2.0383548895743502</v>
      </c>
      <c r="F354">
        <f>(E355-E354)/'Datos excel'!$B$1</f>
        <v>-0.23083066910419769</v>
      </c>
      <c r="G354">
        <f>(F355-F354)/'Datos excel'!$B$1</f>
        <v>-0.72736391644330944</v>
      </c>
      <c r="H354">
        <f>(G355-G354)/'Datos excel'!$B$1</f>
        <v>-2.3434217870960246</v>
      </c>
      <c r="I354">
        <v>351</v>
      </c>
    </row>
    <row r="355" spans="1:9" x14ac:dyDescent="0.35">
      <c r="A355">
        <v>2.3630211027874402</v>
      </c>
      <c r="B355">
        <f>(A356-A355)/'Datos excel'!$B$1</f>
        <v>-2.5904123397754768E-2</v>
      </c>
      <c r="C355">
        <f>(B356-B355)/'Datos excel'!$B$1</f>
        <v>0.84773344686595375</v>
      </c>
      <c r="D355">
        <f>(C356-C355)/'Datos excel'!$B$1</f>
        <v>-1.4440387663710914</v>
      </c>
      <c r="E355">
        <v>-2.0407721426886201</v>
      </c>
      <c r="F355">
        <f>(E356-E355)/'Datos excel'!$B$1</f>
        <v>-0.2384476062254797</v>
      </c>
      <c r="G355">
        <f>(F356-F355)/'Datos excel'!$B$1</f>
        <v>-0.75190417201198656</v>
      </c>
      <c r="H355">
        <f>(G356-G355)/'Datos excel'!$B$1</f>
        <v>-2.1443800356536724</v>
      </c>
      <c r="I355">
        <v>352</v>
      </c>
    </row>
    <row r="356" spans="1:9" x14ac:dyDescent="0.35">
      <c r="A356">
        <v>2.3627498354415599</v>
      </c>
      <c r="B356">
        <f>(A357-A356)/'Datos excel'!$B$1</f>
        <v>-1.702667950149999E-2</v>
      </c>
      <c r="C356">
        <f>(B357-B356)/'Datos excel'!$B$1</f>
        <v>0.83261150826618613</v>
      </c>
      <c r="D356">
        <f>(C357-C356)/'Datos excel'!$B$1</f>
        <v>-1.6592326189321842</v>
      </c>
      <c r="E356">
        <v>-2.0432691601819002</v>
      </c>
      <c r="F356">
        <f>(E357-E356)/'Datos excel'!$B$1</f>
        <v>-0.24632152830213427</v>
      </c>
      <c r="G356">
        <f>(F357-F356)/'Datos excel'!$B$1</f>
        <v>-0.77436006723370054</v>
      </c>
      <c r="H356">
        <f>(G357-G356)/'Datos excel'!$B$1</f>
        <v>-1.9415907716129028</v>
      </c>
      <c r="I356">
        <v>353</v>
      </c>
    </row>
    <row r="357" spans="1:9" x14ac:dyDescent="0.35">
      <c r="A357">
        <v>2.3625715324707701</v>
      </c>
      <c r="B357">
        <f>(A358-A357)/'Datos excel'!$B$1</f>
        <v>-8.3075921759554316E-3</v>
      </c>
      <c r="C357">
        <f>(B358-B357)/'Datos excel'!$B$1</f>
        <v>0.81523606491207312</v>
      </c>
      <c r="D357">
        <f>(C358-C357)/'Datos excel'!$B$1</f>
        <v>-1.8719133501267344</v>
      </c>
      <c r="E357">
        <v>-2.0458486331943502</v>
      </c>
      <c r="F357">
        <f>(E358-E357)/'Datos excel'!$B$1</f>
        <v>-0.25443060796364991</v>
      </c>
      <c r="G357">
        <f>(F358-F357)/'Datos excel'!$B$1</f>
        <v>-0.79469235824828999</v>
      </c>
      <c r="H357">
        <f>(G358-G357)/'Datos excel'!$B$1</f>
        <v>-1.7354833054705472</v>
      </c>
      <c r="I357">
        <v>354</v>
      </c>
    </row>
    <row r="358" spans="1:9" x14ac:dyDescent="0.35">
      <c r="A358">
        <v>2.3624845355689401</v>
      </c>
      <c r="B358">
        <f>(A359-A358)/'Datos excel'!$B$1</f>
        <v>2.2953993227530303E-4</v>
      </c>
      <c r="C358">
        <f>(B359-B358)/'Datos excel'!$B$1</f>
        <v>0.79563343414902377</v>
      </c>
      <c r="D358">
        <f>(C359-C358)/'Datos excel'!$B$1</f>
        <v>-2.0819540694916188</v>
      </c>
      <c r="E358">
        <v>-2.0485130242904401</v>
      </c>
      <c r="F358">
        <f>(E359-E358)/'Datos excel'!$B$1</f>
        <v>-0.2627526068787725</v>
      </c>
      <c r="G358">
        <f>(F359-F358)/'Datos excel'!$B$1</f>
        <v>-0.81286629692460333</v>
      </c>
      <c r="H358">
        <f>(G359-G358)/'Datos excel'!$B$1</f>
        <v>-1.5264794030292987</v>
      </c>
      <c r="I358">
        <v>355</v>
      </c>
    </row>
    <row r="359" spans="1:9" x14ac:dyDescent="0.35">
      <c r="A359">
        <v>2.3624869393054899</v>
      </c>
      <c r="B359">
        <f>(A360-A359)/'Datos excel'!$B$1</f>
        <v>8.5613937711852741E-3</v>
      </c>
      <c r="C359">
        <f>(B360-B359)/'Datos excel'!$B$1</f>
        <v>0.77383126211626962</v>
      </c>
      <c r="D359">
        <f>(C360-C359)/'Datos excel'!$B$1</f>
        <v>-2.2892321755542646</v>
      </c>
      <c r="E359">
        <v>-2.0512645631553799</v>
      </c>
      <c r="F359">
        <f>(E360-E359)/'Datos excel'!$B$1</f>
        <v>-0.27126492283466941</v>
      </c>
      <c r="G359">
        <f>(F360-F359)/'Datos excel'!$B$1</f>
        <v>-0.82885155185264658</v>
      </c>
      <c r="H359">
        <f>(G360-G359)/'Datos excel'!$B$1</f>
        <v>-1.3149926569946375</v>
      </c>
      <c r="I359">
        <v>356</v>
      </c>
    </row>
    <row r="360" spans="1:9" x14ac:dyDescent="0.35">
      <c r="A360">
        <v>2.3625765940114101</v>
      </c>
      <c r="B360">
        <f>(A361-A360)/'Datos excel'!$B$1</f>
        <v>1.6664935798460574E-2</v>
      </c>
      <c r="C360">
        <f>(B361-B360)/'Datos excel'!$B$1</f>
        <v>0.74985847883266077</v>
      </c>
      <c r="D360">
        <f>(C361-C360)/'Datos excel'!$B$1</f>
        <v>-2.493627160871573</v>
      </c>
      <c r="E360">
        <v>-2.0541052427845599</v>
      </c>
      <c r="F360">
        <f>(E361-E360)/'Datos excel'!$B$1</f>
        <v>-0.27994463598872532</v>
      </c>
      <c r="G360">
        <f>(F361-F360)/'Datos excel'!$B$1</f>
        <v>-0.8426221227551095</v>
      </c>
      <c r="H360">
        <f>(G361-G360)/'Datos excel'!$B$1</f>
        <v>-1.1014274188883066</v>
      </c>
      <c r="I360">
        <v>357</v>
      </c>
    </row>
    <row r="361" spans="1:9" x14ac:dyDescent="0.35">
      <c r="A361">
        <v>2.362751108811</v>
      </c>
      <c r="B361">
        <f>(A362-A361)/'Datos excel'!$B$1</f>
        <v>2.4517435426236255E-2</v>
      </c>
      <c r="C361">
        <f>(B362-B361)/'Datos excel'!$B$1</f>
        <v>0.72374527626804042</v>
      </c>
      <c r="D361">
        <f>(C362-C361)/'Datos excel'!$B$1</f>
        <v>-2.6950192488807989</v>
      </c>
      <c r="E361">
        <v>-2.05703681615734</v>
      </c>
      <c r="F361">
        <f>(E362-E361)/'Datos excel'!$B$1</f>
        <v>-0.28876855422405762</v>
      </c>
      <c r="G361">
        <f>(F362-F361)/'Datos excel'!$B$1</f>
        <v>-0.85415624371391574</v>
      </c>
      <c r="H361">
        <f>(G362-G361)/'Datos excel'!$B$1</f>
        <v>-0.88617797496281725</v>
      </c>
      <c r="I361">
        <v>358</v>
      </c>
    </row>
    <row r="362" spans="1:9" x14ac:dyDescent="0.35">
      <c r="A362">
        <v>2.3630078547943998</v>
      </c>
      <c r="B362">
        <f>(A363-A362)/'Datos excel'!$B$1</f>
        <v>3.2096478236216225E-2</v>
      </c>
      <c r="C362">
        <f>(B363-B362)/'Datos excel'!$B$1</f>
        <v>0.69552310068948375</v>
      </c>
      <c r="D362">
        <f>(C363-C362)/'Datos excel'!$B$1</f>
        <v>-2.8932876950862609</v>
      </c>
      <c r="E362">
        <v>-2.0600607933858002</v>
      </c>
      <c r="F362">
        <f>(E363-E362)/'Datos excel'!$B$1</f>
        <v>-0.29771325749162258</v>
      </c>
      <c r="G362">
        <f>(F363-F362)/'Datos excel'!$B$1</f>
        <v>-0.86343627776696996</v>
      </c>
      <c r="H362">
        <f>(G363-G362)/'Datos excel'!$B$1</f>
        <v>-0.6696280554794366</v>
      </c>
      <c r="I362">
        <v>359</v>
      </c>
    </row>
    <row r="363" spans="1:9" x14ac:dyDescent="0.35">
      <c r="A363">
        <v>2.3633439683285098</v>
      </c>
      <c r="B363">
        <f>(A364-A363)/'Datos excel'!$B$1</f>
        <v>3.9379979114643145E-2</v>
      </c>
      <c r="C363">
        <f>(B364-B363)/'Datos excel'!$B$1</f>
        <v>0.66522466279746795</v>
      </c>
      <c r="D363">
        <f>(C364-C363)/'Datos excel'!$B$1</f>
        <v>-3.0883089320159831</v>
      </c>
      <c r="E363">
        <v>-2.0631784393278401</v>
      </c>
      <c r="F363">
        <f>(E364-E363)/'Datos excel'!$B$1</f>
        <v>-0.30675514104854135</v>
      </c>
      <c r="G363">
        <f>(F364-F363)/'Datos excel'!$B$1</f>
        <v>-0.87044860636607602</v>
      </c>
      <c r="H363">
        <f>(G364-G363)/'Datos excel'!$B$1</f>
        <v>-0.45214985477459269</v>
      </c>
      <c r="I363">
        <v>360</v>
      </c>
    </row>
    <row r="364" spans="1:9" x14ac:dyDescent="0.35">
      <c r="A364">
        <v>2.3637563545054601</v>
      </c>
      <c r="B364">
        <f>(A365-A364)/'Datos excel'!$B$1</f>
        <v>4.6346195493414052E-2</v>
      </c>
      <c r="C364">
        <f>(B365-B364)/'Datos excel'!$B$1</f>
        <v>0.63288396728801077</v>
      </c>
      <c r="D364">
        <f>(C365-C364)/'Datos excel'!$B$1</f>
        <v>-3.279955201431735</v>
      </c>
      <c r="E364">
        <v>-2.0663907716530701</v>
      </c>
      <c r="F364">
        <f>(E365-E364)/'Datos excel'!$B$1</f>
        <v>-0.31587045753883181</v>
      </c>
      <c r="G364">
        <f>(F365-F364)/'Datos excel'!$B$1</f>
        <v>-0.87518350857301452</v>
      </c>
      <c r="H364">
        <f>(G365-G364)/'Datos excel'!$B$1</f>
        <v>-0.23410386459964672</v>
      </c>
      <c r="I364">
        <v>361</v>
      </c>
    </row>
    <row r="365" spans="1:9" x14ac:dyDescent="0.35">
      <c r="A365">
        <v>2.3642416907297399</v>
      </c>
      <c r="B365">
        <f>(A366-A365)/'Datos excel'!$B$1</f>
        <v>5.2973740900769978E-2</v>
      </c>
      <c r="C365">
        <f>(B366-B365)/'Datos excel'!$B$1</f>
        <v>0.59853635673827221</v>
      </c>
      <c r="D365">
        <f>(C366-C365)/'Datos excel'!$B$1</f>
        <v>-3.4680927453039634</v>
      </c>
      <c r="E365">
        <v>-2.0696985593493702</v>
      </c>
      <c r="F365">
        <f>(E366-E365)/'Datos excel'!$B$1</f>
        <v>-0.32503535780908488</v>
      </c>
      <c r="G365">
        <f>(F366-F365)/'Datos excel'!$B$1</f>
        <v>-0.87763503851035862</v>
      </c>
      <c r="H365">
        <f>(G366-G365)/'Datos excel'!$B$1</f>
        <v>-1.5837945238043306E-2</v>
      </c>
      <c r="I365">
        <v>362</v>
      </c>
    </row>
    <row r="366" spans="1:9" x14ac:dyDescent="0.35">
      <c r="A366">
        <v>2.36479643044723</v>
      </c>
      <c r="B366">
        <f>(A367-A366)/'Datos excel'!$B$1</f>
        <v>5.9241598971554496E-2</v>
      </c>
      <c r="C366">
        <f>(B367-B366)/'Datos excel'!$B$1</f>
        <v>0.56221857443622225</v>
      </c>
      <c r="D366">
        <f>(C367-C366)/'Datos excel'!$B$1</f>
        <v>-3.6525803602934763</v>
      </c>
      <c r="E366">
        <v>-2.07310232165687</v>
      </c>
      <c r="F366">
        <f>(E367-E366)/'Datos excel'!$B$1</f>
        <v>-0.33422593044080867</v>
      </c>
      <c r="G366">
        <f>(F367-F366)/'Datos excel'!$B$1</f>
        <v>-0.87780089308505127</v>
      </c>
      <c r="H366">
        <f>(G367-G366)/'Datos excel'!$B$1</f>
        <v>0.20231241810384751</v>
      </c>
      <c r="I366">
        <v>363</v>
      </c>
    </row>
    <row r="367" spans="1:9" x14ac:dyDescent="0.35">
      <c r="A367">
        <v>2.3654168070209498</v>
      </c>
      <c r="B367">
        <f>(A368-A367)/'Datos excel'!$B$1</f>
        <v>6.5129138115423035E-2</v>
      </c>
      <c r="C367">
        <f>(B368-B367)/'Datos excel'!$B$1</f>
        <v>0.5239688423477411</v>
      </c>
      <c r="D367">
        <f>(C368-C367)/'Datos excel'!$B$1</f>
        <v>-3.8332675430935739</v>
      </c>
      <c r="E367">
        <v>-2.0766023274159102</v>
      </c>
      <c r="F367">
        <f>(E368-E367)/'Datos excel'!$B$1</f>
        <v>-0.34341823989757719</v>
      </c>
      <c r="G367">
        <f>(F368-F367)/'Datos excel'!$B$1</f>
        <v>-0.87568228239690116</v>
      </c>
      <c r="H367">
        <f>(G368-G367)/'Datos excel'!$B$1</f>
        <v>0.42002504417155467</v>
      </c>
      <c r="I367">
        <v>364</v>
      </c>
    </row>
    <row r="368" spans="1:9" x14ac:dyDescent="0.35">
      <c r="A368">
        <v>2.36609883776041</v>
      </c>
      <c r="B368">
        <f>(A369-A368)/'Datos excel'!$B$1</f>
        <v>7.0616127001521742E-2</v>
      </c>
      <c r="C368">
        <f>(B369-B368)/'Datos excel'!$B$1</f>
        <v>0.48382695850565122</v>
      </c>
      <c r="D368">
        <f>(C369-C368)/'Datos excel'!$B$1</f>
        <v>-4.009993149712221</v>
      </c>
      <c r="E368">
        <v>-2.0801985948144801</v>
      </c>
      <c r="F368">
        <f>(E369-E368)/'Datos excel'!$B$1</f>
        <v>-0.35258836331510002</v>
      </c>
      <c r="G368">
        <f>(F369-F368)/'Datos excel'!$B$1</f>
        <v>-0.87128379041992421</v>
      </c>
      <c r="H368">
        <f>(G369-G368)/'Datos excel'!$B$1</f>
        <v>0.63699068016817117</v>
      </c>
      <c r="I368">
        <v>365</v>
      </c>
    </row>
    <row r="369" spans="1:9" x14ac:dyDescent="0.35">
      <c r="A369">
        <v>2.3668383281131198</v>
      </c>
      <c r="B369">
        <f>(A370-A369)/'Datos excel'!$B$1</f>
        <v>7.56827510630219E-2</v>
      </c>
      <c r="C369">
        <f>(B370-B369)/'Datos excel'!$B$1</f>
        <v>0.44183440843871352</v>
      </c>
      <c r="D369">
        <f>(C370-C369)/'Datos excel'!$B$1</f>
        <v>-4.1825836359421382</v>
      </c>
      <c r="E369">
        <v>-2.08389089152092</v>
      </c>
      <c r="F369">
        <f>(E370-E369)/'Datos excel'!$B$1</f>
        <v>-0.36171242583235036</v>
      </c>
      <c r="G369">
        <f>(F370-F369)/'Datos excel'!$B$1</f>
        <v>-0.86461323961585257</v>
      </c>
      <c r="H369">
        <f>(G370-G369)/'Datos excel'!$B$1</f>
        <v>0.85291334940709929</v>
      </c>
      <c r="I369">
        <v>366</v>
      </c>
    </row>
    <row r="370" spans="1:9" x14ac:dyDescent="0.35">
      <c r="A370">
        <v>2.36763087602893</v>
      </c>
      <c r="B370">
        <f>(A371-A370)/'Datos excel'!$B$1</f>
        <v>8.0309630168536081E-2</v>
      </c>
      <c r="C370">
        <f>(B371-B370)/'Datos excel'!$B$1</f>
        <v>0.39803449502637783</v>
      </c>
      <c r="D370">
        <f>(C371-C370)/'Datos excel'!$B$1</f>
        <v>-4.3508513051853797</v>
      </c>
      <c r="E370">
        <v>-2.0876787351866102</v>
      </c>
      <c r="F370">
        <f>(E371-E370)/'Datos excel'!$B$1</f>
        <v>-0.37076663450492914</v>
      </c>
      <c r="G370">
        <f>(F371-F370)/'Datos excel'!$B$1</f>
        <v>-0.85568155190703254</v>
      </c>
      <c r="H370">
        <f>(G371-G370)/'Datos excel'!$B$1</f>
        <v>1.0675102410984201</v>
      </c>
      <c r="I370">
        <v>367</v>
      </c>
    </row>
    <row r="371" spans="1:9" x14ac:dyDescent="0.35">
      <c r="A371">
        <v>2.3684718765094299</v>
      </c>
      <c r="B371">
        <f>(A372-A371)/'Datos excel'!$B$1</f>
        <v>8.4477837653370053E-2</v>
      </c>
      <c r="C371">
        <f>(B372-B371)/'Datos excel'!$B$1</f>
        <v>0.35247248670227133</v>
      </c>
      <c r="D371">
        <f>(C372-C371)/'Datos excel'!$B$1</f>
        <v>-4.5145929147515922</v>
      </c>
      <c r="E371">
        <v>-2.0915613943037998</v>
      </c>
      <c r="F371">
        <f>(E372-E371)/'Datos excel'!$B$1</f>
        <v>-0.37972731076254063</v>
      </c>
      <c r="G371">
        <f>(F372-F371)/'Datos excel'!$B$1</f>
        <v>-0.84450261080347699</v>
      </c>
      <c r="H371">
        <f>(G372-G371)/'Datos excel'!$B$1</f>
        <v>1.2805113460684843</v>
      </c>
      <c r="I371">
        <v>368</v>
      </c>
    </row>
    <row r="372" spans="1:9" x14ac:dyDescent="0.35">
      <c r="A372">
        <v>2.3693565263566398</v>
      </c>
      <c r="B372">
        <f>(A373-A372)/'Datos excel'!$B$1</f>
        <v>8.8168920902757991E-2</v>
      </c>
      <c r="C372">
        <f>(B373-B372)/'Datos excel'!$B$1</f>
        <v>0.30519578025249755</v>
      </c>
      <c r="D372">
        <f>(C373-C372)/'Datos excel'!$B$1</f>
        <v>-4.6735877863986524</v>
      </c>
      <c r="E372">
        <v>-2.0955378894033299</v>
      </c>
      <c r="F372">
        <f>(E373-E372)/'Datos excel'!$B$1</f>
        <v>-0.38857092142266597</v>
      </c>
      <c r="G372">
        <f>(F373-F372)/'Datos excel'!$B$1</f>
        <v>-0.83109312734465324</v>
      </c>
      <c r="H372">
        <f>(G373-G372)/'Datos excel'!$B$1</f>
        <v>1.491659570456684</v>
      </c>
      <c r="I372">
        <v>369</v>
      </c>
    </row>
    <row r="373" spans="1:9" x14ac:dyDescent="0.35">
      <c r="A373">
        <v>2.37027982913725</v>
      </c>
      <c r="B373">
        <f>(A374-A373)/'Datos excel'!$B$1</f>
        <v>9.1364923639917495E-2</v>
      </c>
      <c r="C373">
        <f>(B374-B373)/'Datos excel'!$B$1</f>
        <v>0.25625408340030759</v>
      </c>
      <c r="D373">
        <f>(C374-C373)/'Datos excel'!$B$1</f>
        <v>-4.8275962641363677</v>
      </c>
      <c r="E373">
        <v>-2.0996069945771301</v>
      </c>
      <c r="F373">
        <f>(E374-E373)/'Datos excel'!$B$1</f>
        <v>-0.3972741083003824</v>
      </c>
      <c r="G373">
        <f>(F374-F373)/'Datos excel'!$B$1</f>
        <v>-0.81547250485064116</v>
      </c>
      <c r="H373">
        <f>(G374-G373)/'Datos excel'!$B$1</f>
        <v>1.700709921684967</v>
      </c>
      <c r="I373">
        <v>370</v>
      </c>
    </row>
    <row r="374" spans="1:9" x14ac:dyDescent="0.35">
      <c r="A374">
        <v>2.3712366003802599</v>
      </c>
      <c r="B374">
        <f>(A375-A374)/'Datos excel'!$B$1</f>
        <v>9.4048410126126802E-2</v>
      </c>
      <c r="C374">
        <f>(B375-B374)/'Datos excel'!$B$1</f>
        <v>0.20569961354061311</v>
      </c>
      <c r="D374">
        <f>(C375-C374)/'Datos excel'!$B$1</f>
        <v>-4.9763578831583972</v>
      </c>
      <c r="E374">
        <v>-2.1037672393107898</v>
      </c>
      <c r="F374">
        <f>(E375-E374)/'Datos excel'!$B$1</f>
        <v>-0.40581371640185987</v>
      </c>
      <c r="G374">
        <f>(F375-F374)/'Datos excel'!$B$1</f>
        <v>-0.79766271219779861</v>
      </c>
      <c r="H374">
        <f>(G375-G374)/'Datos excel'!$B$1</f>
        <v>1.9074291190511508</v>
      </c>
      <c r="I374">
        <v>371</v>
      </c>
    </row>
    <row r="375" spans="1:9" x14ac:dyDescent="0.35">
      <c r="A375">
        <v>2.37222147302804</v>
      </c>
      <c r="B375">
        <f>(A376-A375)/'Datos excel'!$B$1</f>
        <v>9.6202491441944968E-2</v>
      </c>
      <c r="C375">
        <f>(B376-B375)/'Datos excel'!$B$1</f>
        <v>0.15358731564939954</v>
      </c>
      <c r="D375">
        <f>(C376-C375)/'Datos excel'!$B$1</f>
        <v>-5.1195898895221026</v>
      </c>
      <c r="E375">
        <v>-2.10801691061137</v>
      </c>
      <c r="F375">
        <f>(E376-E375)/'Datos excel'!$B$1</f>
        <v>-0.41416682079080358</v>
      </c>
      <c r="G375">
        <f>(F376-F375)/'Datos excel'!$B$1</f>
        <v>-0.77768816117228412</v>
      </c>
      <c r="H375">
        <f>(G376-G375)/'Datos excel'!$B$1</f>
        <v>2.1115951818751224</v>
      </c>
      <c r="I375">
        <v>372</v>
      </c>
    </row>
    <row r="376" spans="1:9" x14ac:dyDescent="0.35">
      <c r="A376">
        <v>2.3732289031626101</v>
      </c>
      <c r="B376">
        <f>(A377-A376)/'Datos excel'!$B$1</f>
        <v>9.7810854050374069E-2</v>
      </c>
      <c r="C376">
        <f>(B377-B376)/'Datos excel'!$B$1</f>
        <v>9.9975095695015476E-2</v>
      </c>
      <c r="D376">
        <f>(C377-C376)/'Datos excel'!$B$1</f>
        <v>-5.25698534565689</v>
      </c>
      <c r="E376">
        <v>-2.1123540554165601</v>
      </c>
      <c r="F376">
        <f>(E377-E376)/'Datos excel'!$B$1</f>
        <v>-0.42231075217054559</v>
      </c>
      <c r="G376">
        <f>(F377-F376)/'Datos excel'!$B$1</f>
        <v>-0.7555755881365025</v>
      </c>
      <c r="H376">
        <f>(G377-G376)/'Datos excel'!$B$1</f>
        <v>2.3129962136921822</v>
      </c>
      <c r="I376">
        <v>373</v>
      </c>
    </row>
    <row r="377" spans="1:9" x14ac:dyDescent="0.35">
      <c r="A377">
        <v>2.3742531760310301</v>
      </c>
      <c r="B377">
        <f>(A378-A377)/'Datos excel'!$B$1</f>
        <v>9.8857790804298726E-2</v>
      </c>
      <c r="C377">
        <f>(B378-B377)/'Datos excel'!$B$1</f>
        <v>4.4924073888532527E-2</v>
      </c>
      <c r="D377">
        <f>(C378-C377)/'Datos excel'!$B$1</f>
        <v>-5.3882115785059312</v>
      </c>
      <c r="E377">
        <v>-2.11677648327173</v>
      </c>
      <c r="F377">
        <f>(E378-E377)/'Datos excel'!$B$1</f>
        <v>-0.43022312122695033</v>
      </c>
      <c r="G377">
        <f>(F378-F377)/'Datos excel'!$B$1</f>
        <v>-0.73135394842744794</v>
      </c>
      <c r="H377">
        <f>(G378-G377)/'Datos excel'!$B$1</f>
        <v>2.5114300120585771</v>
      </c>
      <c r="I377">
        <v>374</v>
      </c>
    </row>
    <row r="378" spans="1:9" x14ac:dyDescent="0.35">
      <c r="A378">
        <v>2.3752884123954998</v>
      </c>
      <c r="B378">
        <f>(A379-A378)/'Datos excel'!$B$1</f>
        <v>9.9328234605957189E-2</v>
      </c>
      <c r="C378">
        <f>(B379-B378)/'Datos excel'!$B$1</f>
        <v>-1.1501145814873128E-2</v>
      </c>
      <c r="D378">
        <f>(C379-C378)/'Datos excel'!$B$1</f>
        <v>-5.5129085522485495</v>
      </c>
      <c r="E378">
        <v>-2.1212817692619002</v>
      </c>
      <c r="F378">
        <f>(E379-E378)/'Datos excel'!$B$1</f>
        <v>-0.4378818418654622</v>
      </c>
      <c r="G378">
        <f>(F379-F378)/'Datos excel'!$B$1</f>
        <v>-0.70505431484115411</v>
      </c>
      <c r="H378">
        <f>(G379-G378)/'Datos excel'!$B$1</f>
        <v>2.7067025716048123</v>
      </c>
      <c r="I378">
        <v>375</v>
      </c>
    </row>
    <row r="379" spans="1:9" x14ac:dyDescent="0.35">
      <c r="A379">
        <v>2.3763285752359402</v>
      </c>
      <c r="B379">
        <f>(A380-A379)/'Datos excel'!$B$1</f>
        <v>9.9207794888624287E-2</v>
      </c>
      <c r="C379">
        <f>(B380-B379)/'Datos excel'!$B$1</f>
        <v>-6.923218917372774E-2</v>
      </c>
      <c r="D379">
        <f>(C380-C379)/'Datos excel'!$B$1</f>
        <v>-5.6306872220849407</v>
      </c>
      <c r="E379">
        <v>-2.1258672571870498</v>
      </c>
      <c r="F379">
        <f>(E380-E379)/'Datos excel'!$B$1</f>
        <v>-0.44526515338508471</v>
      </c>
      <c r="G379">
        <f>(F380-F379)/'Datos excel'!$B$1</f>
        <v>-0.67670979179313318</v>
      </c>
      <c r="H379">
        <f>(G380-G379)/'Datos excel'!$B$1</f>
        <v>2.898627439001956</v>
      </c>
      <c r="I379">
        <v>376</v>
      </c>
    </row>
    <row r="380" spans="1:9" x14ac:dyDescent="0.35">
      <c r="A380">
        <v>2.37736747683461</v>
      </c>
      <c r="B380">
        <f>(A381-A380)/'Datos excel'!$B$1</f>
        <v>9.8482797098957214E-2</v>
      </c>
      <c r="C380">
        <f>(B381-B380)/'Datos excel'!$B$1</f>
        <v>-0.12819660787894097</v>
      </c>
      <c r="D380">
        <f>(C381-C380)/'Datos excel'!$B$1</f>
        <v>-5.7411281656687558</v>
      </c>
      <c r="E380">
        <v>-2.1305300629696302</v>
      </c>
      <c r="F380">
        <f>(E381-E380)/'Datos excel'!$B$1</f>
        <v>-0.45235164175345</v>
      </c>
      <c r="G380">
        <f>(F381-F380)/'Datos excel'!$B$1</f>
        <v>-0.64635543623359204</v>
      </c>
      <c r="H380">
        <f>(G381-G380)/'Datos excel'!$B$1</f>
        <v>3.0870241146937043</v>
      </c>
      <c r="I380">
        <v>377</v>
      </c>
    </row>
    <row r="381" spans="1:9" x14ac:dyDescent="0.35">
      <c r="A381">
        <v>2.3783987862741802</v>
      </c>
      <c r="B381">
        <f>(A382-A381)/'Datos excel'!$B$1</f>
        <v>9.714032536053184E-2</v>
      </c>
      <c r="C381">
        <f>(B382-B381)/'Datos excel'!$B$1</f>
        <v>-0.18831756144088233</v>
      </c>
      <c r="D381">
        <f>(C382-C381)/'Datos excel'!$B$1</f>
        <v>-5.8437800552222843</v>
      </c>
      <c r="E381">
        <v>-2.1352670782848699</v>
      </c>
      <c r="F381">
        <f>(E382-E381)/'Datos excel'!$B$1</f>
        <v>-0.45912026005371426</v>
      </c>
      <c r="G381">
        <f>(F382-F381)/'Datos excel'!$B$1</f>
        <v>-0.61402819529967112</v>
      </c>
      <c r="H381">
        <f>(G382-G381)/'Datos excel'!$B$1</f>
        <v>3.271716904758657</v>
      </c>
      <c r="I381">
        <v>378</v>
      </c>
    </row>
    <row r="382" spans="1:9" x14ac:dyDescent="0.35">
      <c r="A382">
        <v>2.3794160373825801</v>
      </c>
      <c r="B382">
        <f>(A383-A382)/'Datos excel'!$B$1</f>
        <v>9.5168268468649772E-2</v>
      </c>
      <c r="C382">
        <f>(B383-B382)/'Datos excel'!$B$1</f>
        <v>-0.24951348307648527</v>
      </c>
      <c r="D382">
        <f>(C383-C382)/'Datos excel'!$B$1</f>
        <v>-5.9381585287307264</v>
      </c>
      <c r="E382">
        <v>-2.1400749744051999</v>
      </c>
      <c r="F382">
        <f>(E383-E382)/'Datos excel'!$B$1</f>
        <v>-0.46555034827854908</v>
      </c>
      <c r="G382">
        <f>(F383-F382)/'Datos excel'!$B$1</f>
        <v>-0.57976685599095334</v>
      </c>
      <c r="H382">
        <f>(G383-G382)/'Datos excel'!$B$1</f>
        <v>3.4525333752311154</v>
      </c>
      <c r="I382">
        <v>379</v>
      </c>
    </row>
    <row r="383" spans="1:9" x14ac:dyDescent="0.35">
      <c r="A383">
        <v>2.3804126371595</v>
      </c>
      <c r="B383">
        <f>(A384-A383)/'Datos excel'!$B$1</f>
        <v>9.2555369383967481E-2</v>
      </c>
      <c r="C383">
        <f>(B384-B383)/'Datos excel'!$B$1</f>
        <v>-0.31169773377552534</v>
      </c>
      <c r="D383">
        <f>(C384-C383)/'Datos excel'!$B$1</f>
        <v>-6.0237450746745962</v>
      </c>
      <c r="E383">
        <v>-2.1449502062519601</v>
      </c>
      <c r="F383">
        <f>(E384-E383)/'Datos excel'!$B$1</f>
        <v>-0.47162165259713584</v>
      </c>
      <c r="G383">
        <f>(F384-F383)/'Datos excel'!$B$1</f>
        <v>-0.54361201103128787</v>
      </c>
      <c r="H383">
        <f>(G384-G383)/'Datos excel'!$B$1</f>
        <v>3.6293030241464783</v>
      </c>
      <c r="I383">
        <v>380</v>
      </c>
    </row>
    <row r="384" spans="1:9" x14ac:dyDescent="0.35">
      <c r="A384">
        <v>2.3813818747211899</v>
      </c>
      <c r="B384">
        <f>(A385-A384)/'Datos excel'!$B$1</f>
        <v>8.929127834873489E-2</v>
      </c>
      <c r="C384">
        <f>(B385-B384)/'Datos excel'!$B$1</f>
        <v>-0.37477824468784338</v>
      </c>
      <c r="D384">
        <f>(C385-C384)/'Datos excel'!$B$1</f>
        <v>-6.0999862427557154</v>
      </c>
      <c r="E384">
        <v>-2.1498890166488702</v>
      </c>
      <c r="F384">
        <f>(E385-E384)/'Datos excel'!$B$1</f>
        <v>-0.47731434426466607</v>
      </c>
      <c r="G384">
        <f>(F385-F384)/'Datos excel'!$B$1</f>
        <v>-0.50560603863692188</v>
      </c>
      <c r="H384">
        <f>(G385-G384)/'Datos excel'!$B$1</f>
        <v>3.8018552501542522</v>
      </c>
      <c r="I384">
        <v>381</v>
      </c>
    </row>
    <row r="385" spans="1:9" x14ac:dyDescent="0.35">
      <c r="A385">
        <v>2.38231693080149</v>
      </c>
      <c r="B385">
        <f>(A386-A385)/'Datos excel'!$B$1</f>
        <v>8.5366609747946201E-2</v>
      </c>
      <c r="C385">
        <f>(B386-B385)/'Datos excel'!$B$1</f>
        <v>-0.43865715124531057</v>
      </c>
      <c r="D385">
        <f>(C386-C385)/'Datos excel'!$B$1</f>
        <v>-6.166292987265094</v>
      </c>
      <c r="E385">
        <v>-2.1548874407735199</v>
      </c>
      <c r="F385">
        <f>(E386-E385)/'Datos excel'!$B$1</f>
        <v>-0.48260903831997404</v>
      </c>
      <c r="G385">
        <f>(F386-F385)/'Datos excel'!$B$1</f>
        <v>-0.46579310355726727</v>
      </c>
      <c r="H385">
        <f>(G386-G385)/'Datos excel'!$B$1</f>
        <v>3.9700182140470304</v>
      </c>
      <c r="I385">
        <v>382</v>
      </c>
    </row>
    <row r="386" spans="1:9" x14ac:dyDescent="0.35">
      <c r="A386">
        <v>2.38321088784831</v>
      </c>
      <c r="B386">
        <f>(A387-A386)/'Datos excel'!$B$1</f>
        <v>8.0773002801956553E-2</v>
      </c>
      <c r="C386">
        <f>(B387-B386)/'Datos excel'!$B$1</f>
        <v>-0.50323042040755817</v>
      </c>
      <c r="D386">
        <f>(C387-C386)/'Datos excel'!$B$1</f>
        <v>-6.2220406013433136</v>
      </c>
      <c r="E386">
        <v>-2.1599413108046601</v>
      </c>
      <c r="F386">
        <f>(E387-E386)/'Datos excel'!$B$1</f>
        <v>-0.48748681229406837</v>
      </c>
      <c r="G386">
        <f>(F387-F386)/'Datos excel'!$B$1</f>
        <v>-0.42421917003770787</v>
      </c>
      <c r="H386">
        <f>(G387-G386)/'Datos excel'!$B$1</f>
        <v>4.1336165266313385</v>
      </c>
      <c r="I386">
        <v>383</v>
      </c>
    </row>
    <row r="387" spans="1:9" x14ac:dyDescent="0.35">
      <c r="A387">
        <v>2.3840567407556801</v>
      </c>
      <c r="B387">
        <f>(A388-A387)/'Datos excel'!$B$1</f>
        <v>7.5503186162572261E-2</v>
      </c>
      <c r="C387">
        <f>(B388-B387)/'Datos excel'!$B$1</f>
        <v>-0.5683874772192834</v>
      </c>
      <c r="D387">
        <f>(C388-C387)/'Datos excel'!$B$1</f>
        <v>-6.2665687479163523</v>
      </c>
      <c r="E387">
        <v>-2.16504626076541</v>
      </c>
      <c r="F387">
        <f>(E388-E387)/'Datos excel'!$B$1</f>
        <v>-0.49192922505440978</v>
      </c>
      <c r="G387">
        <f>(F388-F387)/'Datos excel'!$B$1</f>
        <v>-0.38093203899496664</v>
      </c>
      <c r="H387">
        <f>(G388-G387)/'Datos excel'!$B$1</f>
        <v>4.2924698341388225</v>
      </c>
      <c r="I387">
        <v>384</v>
      </c>
    </row>
    <row r="388" spans="1:9" x14ac:dyDescent="0.35">
      <c r="A388">
        <v>2.3848474082722499</v>
      </c>
      <c r="B388">
        <f>(A389-A388)/'Datos excel'!$B$1</f>
        <v>6.9551046419823806E-2</v>
      </c>
      <c r="C388">
        <f>(B389-B388)/'Datos excel'!$B$1</f>
        <v>-0.63401083169151473</v>
      </c>
      <c r="D388">
        <f>(C389-C388)/'Datos excel'!$B$1</f>
        <v>-6.2991821681464923</v>
      </c>
      <c r="E388">
        <v>-2.1701977315638001</v>
      </c>
      <c r="F388">
        <f>(E389-E388)/'Datos excel'!$B$1</f>
        <v>-0.49591833603848834</v>
      </c>
      <c r="G388">
        <f>(F389-F388)/'Datos excel'!$B$1</f>
        <v>-0.33598140000601223</v>
      </c>
      <c r="H388">
        <f>(G389-G388)/'Datos excel'!$B$1</f>
        <v>4.446390865739569</v>
      </c>
      <c r="I388">
        <v>385</v>
      </c>
    </row>
    <row r="389" spans="1:9" x14ac:dyDescent="0.35">
      <c r="A389">
        <v>2.38557574512719</v>
      </c>
      <c r="B389">
        <f>(A390-A389)/'Datos excel'!$B$1</f>
        <v>6.2911700516029082E-2</v>
      </c>
      <c r="C389">
        <f>(B390-B389)/'Datos excel'!$B$1</f>
        <v>-0.69997571310175755</v>
      </c>
      <c r="D389">
        <f>(C390-C389)/'Datos excel'!$B$1</f>
        <v>-6.3191517325088959</v>
      </c>
      <c r="E389">
        <v>-2.1753909762347301</v>
      </c>
      <c r="F389">
        <f>(E390-E389)/'Datos excel'!$B$1</f>
        <v>-0.49943672503182734</v>
      </c>
      <c r="G389">
        <f>(F390-F389)/'Datos excel'!$B$1</f>
        <v>-0.28941890374335827</v>
      </c>
      <c r="H389">
        <f>(G390-G389)/'Datos excel'!$B$1</f>
        <v>4.5951834427574454</v>
      </c>
      <c r="I389">
        <v>386</v>
      </c>
    </row>
    <row r="390" spans="1:9" x14ac:dyDescent="0.35">
      <c r="A390">
        <v>2.3862345549144099</v>
      </c>
      <c r="B390">
        <f>(A391-A390)/'Datos excel'!$B$1</f>
        <v>5.5581571989456555E-2</v>
      </c>
      <c r="C390">
        <f>(B391-B390)/'Datos excel'!$B$1</f>
        <v>-0.76614971530098808</v>
      </c>
      <c r="D390">
        <f>(C391-C390)/'Datos excel'!$B$1</f>
        <v>-6.3257164191934345</v>
      </c>
      <c r="E390">
        <v>-2.1806210653890399</v>
      </c>
      <c r="F390">
        <f>(E391-E390)/'Datos excel'!$B$1</f>
        <v>-0.50246751270452783</v>
      </c>
      <c r="G390">
        <f>(F391-F390)/'Datos excel'!$B$1</f>
        <v>-0.24129825525781079</v>
      </c>
      <c r="H390">
        <f>(G391-G390)/'Datos excel'!$B$1</f>
        <v>4.7386408873654124</v>
      </c>
      <c r="I390">
        <v>387</v>
      </c>
    </row>
    <row r="391" spans="1:9" x14ac:dyDescent="0.35">
      <c r="A391">
        <v>2.3868166037752001</v>
      </c>
      <c r="B391">
        <f>(A392-A391)/'Datos excel'!$B$1</f>
        <v>4.7558470932324903E-2</v>
      </c>
      <c r="C391">
        <f>(B392-B391)/'Datos excel'!$B$1</f>
        <v>-0.83239246273842282</v>
      </c>
      <c r="D391">
        <f>(C392-C391)/'Datos excel'!$B$1</f>
        <v>-6.3180854657555079</v>
      </c>
      <c r="E391">
        <v>-2.1858828928776401</v>
      </c>
      <c r="F391">
        <f>(E392-E391)/'Datos excel'!$B$1</f>
        <v>-0.50499438212466774</v>
      </c>
      <c r="G391">
        <f>(F392-F391)/'Datos excel'!$B$1</f>
        <v>-0.19167532392531947</v>
      </c>
      <c r="H391">
        <f>(G392-G391)/'Datos excel'!$B$1</f>
        <v>4.876543972251846</v>
      </c>
      <c r="I391">
        <v>388</v>
      </c>
    </row>
    <row r="392" spans="1:9" x14ac:dyDescent="0.35">
      <c r="A392">
        <v>2.38731463491819</v>
      </c>
      <c r="B392">
        <f>(A393-A392)/'Datos excel'!$B$1</f>
        <v>3.8841677446183089E-2</v>
      </c>
      <c r="C392">
        <f>(B393-B392)/'Datos excel'!$B$1</f>
        <v>-0.89855529901832265</v>
      </c>
      <c r="D392">
        <f>(C393-C392)/'Datos excel'!$B$1</f>
        <v>-6.2954419361198566</v>
      </c>
      <c r="E392">
        <v>-2.1911711816809301</v>
      </c>
      <c r="F392">
        <f>(E393-E392)/'Datos excel'!$B$1</f>
        <v>-0.50700160142306183</v>
      </c>
      <c r="G392">
        <f>(F393-F392)/'Datos excel'!$B$1</f>
        <v>-0.14060827486487285</v>
      </c>
      <c r="H392">
        <f>(G393-G392)/'Datos excel'!$B$1</f>
        <v>5.0086594039557593</v>
      </c>
      <c r="I392">
        <v>389</v>
      </c>
    </row>
    <row r="393" spans="1:9" x14ac:dyDescent="0.35">
      <c r="A393">
        <v>2.3877213840132501</v>
      </c>
      <c r="B393">
        <f>(A394-A393)/'Datos excel'!$B$1</f>
        <v>2.9432028358715948E-2</v>
      </c>
      <c r="C393">
        <f>(B394-B393)/'Datos excel'!$B$1</f>
        <v>-0.96448101281037346</v>
      </c>
      <c r="D393">
        <f>(C394-C393)/'Datos excel'!$B$1</f>
        <v>-6.256946537399247</v>
      </c>
      <c r="E393">
        <v>-2.1964804900355599</v>
      </c>
      <c r="F393">
        <f>(E394-E393)/'Datos excel'!$B$1</f>
        <v>-0.50847404783422656</v>
      </c>
      <c r="G393">
        <f>(F394-F393)/'Datos excel'!$B$1</f>
        <v>-8.8157716238870032E-2</v>
      </c>
      <c r="H393">
        <f>(G394-G393)/'Datos excel'!$B$1</f>
        <v>5.1347378896922686</v>
      </c>
      <c r="I393">
        <v>390</v>
      </c>
    </row>
    <row r="394" spans="1:9" x14ac:dyDescent="0.35">
      <c r="A394">
        <v>2.38802959549349</v>
      </c>
      <c r="B394">
        <f>(A395-A394)/'Datos excel'!$B$1</f>
        <v>1.9332006810809575E-2</v>
      </c>
      <c r="C394">
        <f>(B395-B394)/'Datos excel'!$B$1</f>
        <v>-1.0300036037296987</v>
      </c>
      <c r="D394">
        <f>(C395-C394)/'Datos excel'!$B$1</f>
        <v>-6.2017427751131615</v>
      </c>
      <c r="E394">
        <v>-2.2018052178129501</v>
      </c>
      <c r="F394">
        <f>(E395-E394)/'Datos excel'!$B$1</f>
        <v>-0.50939723327987085</v>
      </c>
      <c r="G394">
        <f>(F395-F394)/'Datos excel'!$B$1</f>
        <v>-3.4386866797648741E-2</v>
      </c>
      <c r="H394">
        <f>(G395-G394)/'Datos excel'!$B$1</f>
        <v>5.254512882108779</v>
      </c>
      <c r="I394">
        <v>391</v>
      </c>
    </row>
    <row r="395" spans="1:9" x14ac:dyDescent="0.35">
      <c r="A395">
        <v>2.38823203979541</v>
      </c>
      <c r="B395">
        <f>(A396-A395)/'Datos excel'!$B$1</f>
        <v>8.5458342953154617E-3</v>
      </c>
      <c r="C395">
        <f>(B396-B395)/'Datos excel'!$B$1</f>
        <v>-1.0949481022021956</v>
      </c>
      <c r="D395">
        <f>(C396-C395)/'Datos excel'!$B$1</f>
        <v>-6.1289630299344999</v>
      </c>
      <c r="E395">
        <v>-2.2071396131657202</v>
      </c>
      <c r="F395">
        <f>(E396-E395)/'Datos excel'!$B$1</f>
        <v>-0.50975733170690907</v>
      </c>
      <c r="G395">
        <f>(F396-F395)/'Datos excel'!$B$1</f>
        <v>2.0638263431104153E-2</v>
      </c>
      <c r="H395">
        <f>(G396-G395)/'Datos excel'!$B$1</f>
        <v>5.3676989968702742</v>
      </c>
      <c r="I395">
        <v>392</v>
      </c>
    </row>
    <row r="396" spans="1:9" x14ac:dyDescent="0.35">
      <c r="A396">
        <v>2.3883215315628799</v>
      </c>
      <c r="B396">
        <f>(A397-A396)/'Datos excel'!$B$1</f>
        <v>-2.9204354178195488E-3</v>
      </c>
      <c r="C396">
        <f>(B397-B396)/'Datos excel'!$B$1</f>
        <v>-1.1591304529654145</v>
      </c>
      <c r="D396">
        <f>(C397-C396)/'Datos excel'!$B$1</f>
        <v>-6.0377356101028017</v>
      </c>
      <c r="E396">
        <v>-2.2124777794604</v>
      </c>
      <c r="F396">
        <f>(E397-E396)/'Datos excel'!$B$1</f>
        <v>-0.50954120831764904</v>
      </c>
      <c r="G396">
        <f>(F397-F396)/'Datos excel'!$B$1</f>
        <v>7.6848675881934003E-2</v>
      </c>
      <c r="H396">
        <f>(G397-G396)/'Datos excel'!$B$1</f>
        <v>5.4739908900310521</v>
      </c>
      <c r="I396">
        <v>393</v>
      </c>
    </row>
    <row r="397" spans="1:9" x14ac:dyDescent="0.35">
      <c r="A397">
        <v>2.3882909488347002</v>
      </c>
      <c r="B397">
        <f>(A398-A397)/'Datos excel'!$B$1</f>
        <v>-1.5058821136447399E-2</v>
      </c>
      <c r="C397">
        <f>(B398-B397)/'Datos excel'!$B$1</f>
        <v>-1.222357472422136</v>
      </c>
      <c r="D397">
        <f>(C398-C397)/'Datos excel'!$B$1</f>
        <v>-5.9271932269270424</v>
      </c>
      <c r="E397">
        <v>-2.21781368251624</v>
      </c>
      <c r="F397">
        <f>(E398-E397)/'Datos excel'!$B$1</f>
        <v>-0.50873645086568642</v>
      </c>
      <c r="G397">
        <f>(F398-F397)/'Datos excel'!$B$1</f>
        <v>0.13417217443506402</v>
      </c>
      <c r="H397">
        <f>(G398-G397)/'Datos excel'!$B$1</f>
        <v>5.5730623283996126</v>
      </c>
      <c r="I397">
        <v>394</v>
      </c>
    </row>
    <row r="398" spans="1:9" x14ac:dyDescent="0.35">
      <c r="A398">
        <v>2.3881332532285202</v>
      </c>
      <c r="B398">
        <f>(A399-A398)/'Datos excel'!$B$1</f>
        <v>-2.7859318654520633E-2</v>
      </c>
      <c r="C398">
        <f>(B399-B398)/'Datos excel'!$B$1</f>
        <v>-1.2844268947492066</v>
      </c>
      <c r="D398">
        <f>(C399-C398)/'Datos excel'!$B$1</f>
        <v>-5.7964825484337643</v>
      </c>
      <c r="E398">
        <v>-2.22314115817175</v>
      </c>
      <c r="F398">
        <f>(E399-E398)/'Datos excel'!$B$1</f>
        <v>-0.5073314031406152</v>
      </c>
      <c r="G398">
        <f>(F399-F398)/'Datos excel'!$B$1</f>
        <v>0.19253314666472485</v>
      </c>
      <c r="H398">
        <f>(G399-G398)/'Datos excel'!$B$1</f>
        <v>5.6645654930749378</v>
      </c>
      <c r="I398">
        <v>395</v>
      </c>
    </row>
    <row r="399" spans="1:9" x14ac:dyDescent="0.35">
      <c r="A399">
        <v>2.38784151112579</v>
      </c>
      <c r="B399">
        <f>(A400-A399)/'Datos excel'!$B$1</f>
        <v>-4.1309805643244824E-2</v>
      </c>
      <c r="C399">
        <f>(B400-B399)/'Datos excel'!$B$1</f>
        <v>-1.3451275180519431</v>
      </c>
      <c r="D399">
        <f>(C400-C399)/'Datos excel'!$B$1</f>
        <v>-5.6447748330929315</v>
      </c>
      <c r="E399">
        <v>-2.2284539202018898</v>
      </c>
      <c r="F399">
        <f>(E400-E399)/'Datos excel'!$B$1</f>
        <v>-0.50531520074350045</v>
      </c>
      <c r="G399">
        <f>(F400-F399)/'Datos excel'!$B$1</f>
        <v>0.25185233779413307</v>
      </c>
      <c r="H399">
        <f>(G400-G399)/'Datos excel'!$B$1</f>
        <v>5.7481307133750787</v>
      </c>
      <c r="I399">
        <v>396</v>
      </c>
    </row>
    <row r="400" spans="1:9" x14ac:dyDescent="0.35">
      <c r="A400">
        <v>2.3874089158526899</v>
      </c>
      <c r="B400">
        <f>(A401-A400)/'Datos excel'!$B$1</f>
        <v>-5.5395948072756343E-2</v>
      </c>
      <c r="C400">
        <f>(B401-B400)/'Datos excel'!$B$1</f>
        <v>-1.4042394618746541</v>
      </c>
      <c r="D400">
        <f>(C401-C400)/'Datos excel'!$B$1</f>
        <v>-5.4712784526178728</v>
      </c>
      <c r="E400">
        <v>-2.2337455686098999</v>
      </c>
      <c r="F400">
        <f>(E401-E400)/'Datos excel'!$B$1</f>
        <v>-0.5026778092294889</v>
      </c>
      <c r="G400">
        <f>(F401-F400)/'Datos excel'!$B$1</f>
        <v>0.31204662186417642</v>
      </c>
      <c r="H400">
        <f>(G401-G400)/'Datos excel'!$B$1</f>
        <v>5.8233663612841688</v>
      </c>
      <c r="I400">
        <v>397</v>
      </c>
    </row>
    <row r="401" spans="1:9" x14ac:dyDescent="0.35">
      <c r="A401">
        <v>2.3868288108410098</v>
      </c>
      <c r="B401">
        <f>(A402-A401)/'Datos excel'!$B$1</f>
        <v>-7.0101109330444E-2</v>
      </c>
      <c r="C401">
        <f>(B402-B401)/'Datos excel'!$B$1</f>
        <v>-1.4615345558496156</v>
      </c>
      <c r="D401">
        <f>(C402-C401)/'Datos excel'!$B$1</f>
        <v>-5.2752521220573936</v>
      </c>
      <c r="E401">
        <v>-2.2390095983185598</v>
      </c>
      <c r="F401">
        <f>(E402-E401)/'Datos excel'!$B$1</f>
        <v>-0.49941006464673554</v>
      </c>
      <c r="G401">
        <f>(F402-F401)/'Datos excel'!$B$1</f>
        <v>0.37302877179675065</v>
      </c>
      <c r="H401">
        <f>(G402-G401)/'Datos excel'!$B$1</f>
        <v>5.889859508464296</v>
      </c>
      <c r="I401">
        <v>398</v>
      </c>
    </row>
    <row r="402" spans="1:9" x14ac:dyDescent="0.35">
      <c r="A402">
        <v>2.3860947137407398</v>
      </c>
      <c r="B402">
        <f>(A403-A402)/'Datos excel'!$B$1</f>
        <v>-8.5406263409193245E-2</v>
      </c>
      <c r="C402">
        <f>(B403-B402)/'Datos excel'!$B$1</f>
        <v>-1.5167768668912471</v>
      </c>
      <c r="D402">
        <f>(C403-C402)/'Datos excel'!$B$1</f>
        <v>-5.0560195808170532</v>
      </c>
      <c r="E402">
        <v>-2.2442394082859698</v>
      </c>
      <c r="F402">
        <f>(E403-E402)/'Datos excel'!$B$1</f>
        <v>-0.49550371648322122</v>
      </c>
      <c r="G402">
        <f>(F403-F402)/'Datos excel'!$B$1</f>
        <v>0.43470723633830871</v>
      </c>
      <c r="H402">
        <f>(G403-G402)/'Datos excel'!$B$1</f>
        <v>5.9471767839701366</v>
      </c>
      <c r="I402">
        <v>399</v>
      </c>
    </row>
    <row r="403" spans="1:9" x14ac:dyDescent="0.35">
      <c r="A403">
        <v>2.3852003414417502</v>
      </c>
      <c r="B403">
        <f>(A404-A403)/'Datos excel'!$B$1</f>
        <v>-0.10128991361639486</v>
      </c>
      <c r="C403">
        <f>(B404-B403)/'Datos excel'!$B$1</f>
        <v>-1.5697233801295838</v>
      </c>
      <c r="D403">
        <f>(C404-C403)/'Datos excel'!$B$1</f>
        <v>-4.8129857853306737</v>
      </c>
      <c r="E403">
        <v>-2.2494283110710702</v>
      </c>
      <c r="F403">
        <f>(E404-E403)/'Datos excel'!$B$1</f>
        <v>-0.49095147294941205</v>
      </c>
      <c r="G403">
        <f>(F404-F403)/'Datos excel'!$B$1</f>
        <v>0.49698592598537655</v>
      </c>
      <c r="H403">
        <f>(G404-G403)/'Datos excel'!$B$1</f>
        <v>5.9948657385704616</v>
      </c>
      <c r="I403">
        <v>400</v>
      </c>
    </row>
    <row r="404" spans="1:9" x14ac:dyDescent="0.35">
      <c r="A404">
        <v>2.3841396359467502</v>
      </c>
      <c r="B404">
        <f>(A405-A404)/'Datos excel'!$B$1</f>
        <v>-0.11772801841367232</v>
      </c>
      <c r="C404">
        <f>(B405-B404)/'Datos excel'!$B$1</f>
        <v>-1.6201248494130069</v>
      </c>
      <c r="D404">
        <f>(C405-C404)/'Datos excel'!$B$1</f>
        <v>-4.5456537834967898</v>
      </c>
      <c r="E404">
        <v>-2.2545695428733601</v>
      </c>
      <c r="F404">
        <f>(E405-E404)/'Datos excel'!$B$1</f>
        <v>-0.48574704850270145</v>
      </c>
      <c r="G404">
        <f>(F405-F404)/'Datos excel'!$B$1</f>
        <v>0.55976401319721025</v>
      </c>
      <c r="H404">
        <f>(G405-G404)/'Datos excel'!$B$1</f>
        <v>6.0324571943797798</v>
      </c>
      <c r="I404">
        <v>401</v>
      </c>
    </row>
    <row r="405" spans="1:9" x14ac:dyDescent="0.35">
      <c r="A405">
        <v>2.3829067910208499</v>
      </c>
      <c r="B405">
        <f>(A406-A405)/'Datos excel'!$B$1</f>
        <v>-0.1346939261630529</v>
      </c>
      <c r="C405">
        <f>(B406-B405)/'Datos excel'!$B$1</f>
        <v>-1.6677268245196608</v>
      </c>
      <c r="D405">
        <f>(C406-C405)/'Datos excel'!$B$1</f>
        <v>-4.253642794486642</v>
      </c>
      <c r="E405">
        <v>-2.2596562740702901</v>
      </c>
      <c r="F405">
        <f>(E406-E405)/'Datos excel'!$B$1</f>
        <v>-0.47988521346402047</v>
      </c>
      <c r="G405">
        <f>(F406-F405)/'Datos excel'!$B$1</f>
        <v>0.62293575721373828</v>
      </c>
      <c r="H405">
        <f>(G406-G405)/'Datos excel'!$B$1</f>
        <v>6.0594675597100212</v>
      </c>
      <c r="I405">
        <v>402</v>
      </c>
    </row>
    <row r="406" spans="1:9" x14ac:dyDescent="0.35">
      <c r="A406">
        <v>2.3814962795244599</v>
      </c>
      <c r="B406">
        <f>(A407-A406)/'Datos excel'!$B$1</f>
        <v>-0.15215832063007156</v>
      </c>
      <c r="C406">
        <f>(B407-B406)/'Datos excel'!$B$1</f>
        <v>-1.7122708677001754</v>
      </c>
      <c r="D406">
        <f>(C407-C406)/'Datos excel'!$B$1</f>
        <v>-3.9367069676179498</v>
      </c>
      <c r="E406">
        <v>-2.2646816202742399</v>
      </c>
      <c r="F406">
        <f>(E407-E406)/'Datos excel'!$B$1</f>
        <v>-0.47336184546895022</v>
      </c>
      <c r="G406">
        <f>(F407-F406)/'Datos excel'!$B$1</f>
        <v>0.68639035311457386</v>
      </c>
      <c r="H406">
        <f>(G407-G406)/'Datos excel'!$B$1</f>
        <v>6.0754023732513813</v>
      </c>
      <c r="I406">
        <v>403</v>
      </c>
    </row>
    <row r="407" spans="1:9" x14ac:dyDescent="0.35">
      <c r="A407">
        <v>2.3799028813168799</v>
      </c>
      <c r="B407">
        <f>(A408-A407)/'Datos excel'!$B$1</f>
        <v>-0.17008917922648054</v>
      </c>
      <c r="C407">
        <f>(B408-B407)/'Datos excel'!$B$1</f>
        <v>-1.7534959666628565</v>
      </c>
      <c r="D407">
        <f>(C408-C407)/'Datos excel'!$B$1</f>
        <v>-3.5947548198974948</v>
      </c>
      <c r="E407">
        <v>-2.2696386539282898</v>
      </c>
      <c r="F407">
        <f>(E408-E407)/'Datos excel'!$B$1</f>
        <v>-0.46617398249948472</v>
      </c>
      <c r="G407">
        <f>(F408-F407)/'Datos excel'!$B$1</f>
        <v>0.7500118179926023</v>
      </c>
      <c r="H407">
        <f>(G408-G407)/'Datos excel'!$B$1</f>
        <v>6.0797603262387669</v>
      </c>
      <c r="I407">
        <v>404</v>
      </c>
    </row>
    <row r="408" spans="1:9" x14ac:dyDescent="0.35">
      <c r="A408">
        <v>2.3781217115971698</v>
      </c>
      <c r="B408">
        <f>(A409-A408)/'Datos excel'!$B$1</f>
        <v>-0.18845174604970508</v>
      </c>
      <c r="C408">
        <f>(B409-B408)/'Datos excel'!$B$1</f>
        <v>-1.7911401511083447</v>
      </c>
      <c r="D408">
        <f>(C409-C408)/'Datos excel'!$B$1</f>
        <v>-3.2278685235236848</v>
      </c>
      <c r="E408">
        <v>-2.27452041645734</v>
      </c>
      <c r="F408">
        <f>(E409-E408)/'Datos excel'!$B$1</f>
        <v>-0.4583198771077811</v>
      </c>
      <c r="G408">
        <f>(F409-F408)/'Datos excel'!$B$1</f>
        <v>0.81367891924759694</v>
      </c>
      <c r="H408">
        <f>(G409-G408)/'Datos excel'!$B$1</f>
        <v>6.0720376871723936</v>
      </c>
      <c r="I408">
        <v>405</v>
      </c>
    </row>
    <row r="409" spans="1:9" x14ac:dyDescent="0.35">
      <c r="A409">
        <v>2.37614824952735</v>
      </c>
      <c r="B409">
        <f>(A410-A409)/'Datos excel'!$B$1</f>
        <v>-0.2072085218506107</v>
      </c>
      <c r="C409">
        <f>(B410-B409)/'Datos excel'!$B$1</f>
        <v>-1.8249423112425305</v>
      </c>
      <c r="D409">
        <f>(C410-C409)/'Datos excel'!$B$1</f>
        <v>-2.8363234536440749</v>
      </c>
      <c r="E409">
        <v>-2.27931993098706</v>
      </c>
      <c r="F409">
        <f>(E410-E409)/'Datos excel'!$B$1</f>
        <v>-0.44979905139081733</v>
      </c>
      <c r="G409">
        <f>(F410-F409)/'Datos excel'!$B$1</f>
        <v>0.87726514921540077</v>
      </c>
      <c r="H409">
        <f>(G410-G409)/'Datos excel'!$B$1</f>
        <v>6.0517341828918987</v>
      </c>
      <c r="I409">
        <v>406</v>
      </c>
    </row>
    <row r="410" spans="1:9" x14ac:dyDescent="0.35">
      <c r="A410">
        <v>2.3739783669606598</v>
      </c>
      <c r="B410">
        <f>(A411-A410)/'Datos excel'!$B$1</f>
        <v>-0.22631927304469307</v>
      </c>
      <c r="C410">
        <f>(B411-B410)/'Datos excel'!$B$1</f>
        <v>-1.854644220993106</v>
      </c>
      <c r="D410">
        <f>(C411-C410)/'Datos excel'!$B$1</f>
        <v>-2.4206068946344002</v>
      </c>
      <c r="E410">
        <v>-2.2840302156385301</v>
      </c>
      <c r="F410">
        <f>(E411-E410)/'Datos excel'!$B$1</f>
        <v>-0.44061235223073247</v>
      </c>
      <c r="G410">
        <f>(F411-F410)/'Datos excel'!$B$1</f>
        <v>0.94063876138357216</v>
      </c>
      <c r="H410">
        <f>(G411-G410)/'Datos excel'!$B$1</f>
        <v>6.0183585768582137</v>
      </c>
      <c r="I410">
        <v>407</v>
      </c>
    </row>
    <row r="411" spans="1:9" x14ac:dyDescent="0.35">
      <c r="A411">
        <v>2.3716083570754498</v>
      </c>
      <c r="B411">
        <f>(A412-A411)/'Datos excel'!$B$1</f>
        <v>-0.24574106191034209</v>
      </c>
      <c r="C411">
        <f>(B412-B411)/'Datos excel'!$B$1</f>
        <v>-1.8799927571178134</v>
      </c>
      <c r="D411">
        <f>(C412-C411)/'Datos excel'!$B$1</f>
        <v>-1.9814357482785869</v>
      </c>
      <c r="E411">
        <v>-2.2886442974013601</v>
      </c>
      <c r="F411">
        <f>(E412-E411)/'Datos excel'!$B$1</f>
        <v>-0.4307620061559177</v>
      </c>
      <c r="G411">
        <f>(F412-F411)/'Datos excel'!$B$1</f>
        <v>1.0036628650226618</v>
      </c>
      <c r="H411">
        <f>(G412-G411)/'Datos excel'!$B$1</f>
        <v>5.9714359794936636</v>
      </c>
      <c r="I411">
        <v>408</v>
      </c>
    </row>
    <row r="412" spans="1:9" x14ac:dyDescent="0.35">
      <c r="A412">
        <v>2.3690349626928402</v>
      </c>
      <c r="B412">
        <f>(A413-A412)/'Datos excel'!$B$1</f>
        <v>-0.26542830002555323</v>
      </c>
      <c r="C412">
        <f>(B413-B412)/'Datos excel'!$B$1</f>
        <v>-1.9007423037523208</v>
      </c>
      <c r="D412">
        <f>(C413-C412)/'Datos excel'!$B$1</f>
        <v>-1.5197726378823828</v>
      </c>
      <c r="E412">
        <v>-2.2931552265813102</v>
      </c>
      <c r="F412">
        <f>(E413-E412)/'Datos excel'!$B$1</f>
        <v>-0.42025167321113077</v>
      </c>
      <c r="G412">
        <f>(F413-F412)/'Datos excel'!$B$1</f>
        <v>1.066195596371192</v>
      </c>
      <c r="H412">
        <f>(G413-G412)/'Datos excel'!$B$1</f>
        <v>5.9105148897746869</v>
      </c>
      <c r="I412">
        <v>409</v>
      </c>
    </row>
    <row r="413" spans="1:9" x14ac:dyDescent="0.35">
      <c r="A413">
        <v>2.3662554040347898</v>
      </c>
      <c r="B413">
        <f>(A414-A413)/'Datos excel'!$B$1</f>
        <v>-0.28533282688500533</v>
      </c>
      <c r="C413">
        <f>(B414-B413)/'Datos excel'!$B$1</f>
        <v>-1.916657325599981</v>
      </c>
      <c r="D413">
        <f>(C414-C413)/'Datos excel'!$B$1</f>
        <v>-1.0368401391692175</v>
      </c>
      <c r="E413">
        <v>-2.2975560918120399</v>
      </c>
      <c r="F413">
        <f>(E414-E413)/'Datos excel'!$B$1</f>
        <v>-0.40908649903496569</v>
      </c>
      <c r="G413">
        <f>(F414-F413)/'Datos excel'!$B$1</f>
        <v>1.1280903635600228</v>
      </c>
      <c r="H413">
        <f>(G414-G413)/'Datos excel'!$B$1</f>
        <v>5.8351754251724861</v>
      </c>
      <c r="I413">
        <v>410</v>
      </c>
    </row>
    <row r="414" spans="1:9" x14ac:dyDescent="0.35">
      <c r="A414">
        <v>2.36326740565889</v>
      </c>
      <c r="B414">
        <f>(A415-A414)/'Datos excel'!$B$1</f>
        <v>-0.30540401546351853</v>
      </c>
      <c r="C414">
        <f>(B415-B414)/'Datos excel'!$B$1</f>
        <v>-1.9275150901471845</v>
      </c>
      <c r="D414">
        <f>(C415-C414)/'Datos excel'!$B$1</f>
        <v>-0.53413176861712708</v>
      </c>
      <c r="E414">
        <v>-2.30184003561221</v>
      </c>
      <c r="F414">
        <f>(E415-E414)/'Datos excel'!$B$1</f>
        <v>-0.39727316437248034</v>
      </c>
      <c r="G414">
        <f>(F415-F414)/'Datos excel'!$B$1</f>
        <v>1.1891961777204547</v>
      </c>
      <c r="H414">
        <f>(G415-G414)/'Datos excel'!$B$1</f>
        <v>5.7450378017941137</v>
      </c>
      <c r="I414">
        <v>411</v>
      </c>
    </row>
    <row r="415" spans="1:9" x14ac:dyDescent="0.35">
      <c r="A415">
        <v>2.3600692222877</v>
      </c>
      <c r="B415">
        <f>(A416-A415)/'Datos excel'!$B$1</f>
        <v>-0.32558890628648474</v>
      </c>
      <c r="C415">
        <f>(B416-B415)/'Datos excel'!$B$1</f>
        <v>-1.9331085049483061</v>
      </c>
      <c r="D415">
        <f>(C416-C415)/'Datos excel'!$B$1</f>
        <v>-1.3420184396103731E-2</v>
      </c>
      <c r="E415">
        <v>-2.3060002704610798</v>
      </c>
      <c r="F415">
        <f>(E416-E415)/'Datos excel'!$B$1</f>
        <v>-0.38481993112046819</v>
      </c>
      <c r="G415">
        <f>(F416-F415)/'Datos excel'!$B$1</f>
        <v>1.2493580728961615</v>
      </c>
      <c r="H415">
        <f>(G416-G415)/'Datos excel'!$B$1</f>
        <v>5.6397710999217221</v>
      </c>
      <c r="I415">
        <v>412</v>
      </c>
    </row>
    <row r="416" spans="1:9" x14ac:dyDescent="0.35">
      <c r="A416">
        <v>2.3566596632341001</v>
      </c>
      <c r="B416">
        <f>(A417-A416)/'Datos excel'!$B$1</f>
        <v>-0.34583237121227656</v>
      </c>
      <c r="C416">
        <f>(B417-B416)/'Datos excel'!$B$1</f>
        <v>-1.9332490407906682</v>
      </c>
      <c r="D416">
        <f>(C417-C416)/'Datos excel'!$B$1</f>
        <v>0.523238872673772</v>
      </c>
      <c r="E416">
        <v>-2.3100300953562898</v>
      </c>
      <c r="F416">
        <f>(E417-E416)/'Datos excel'!$B$1</f>
        <v>-0.37173668397542259</v>
      </c>
      <c r="G416">
        <f>(F417-F416)/'Datos excel'!$B$1</f>
        <v>1.3084176177476352</v>
      </c>
      <c r="H416">
        <f>(G417-G416)/'Datos excel'!$B$1</f>
        <v>5.5191025102210318</v>
      </c>
      <c r="I416">
        <v>413</v>
      </c>
    </row>
    <row r="417" spans="1:9" x14ac:dyDescent="0.35">
      <c r="A417">
        <v>2.3530381151115201</v>
      </c>
      <c r="B417">
        <f>(A418-A417)/'Datos excel'!$B$1</f>
        <v>-0.36607730782596815</v>
      </c>
      <c r="C417">
        <f>(B418-B417)/'Datos excel'!$B$1</f>
        <v>-1.9277696961291197</v>
      </c>
      <c r="D417">
        <f>(C418-C417)/'Datos excel'!$B$1</f>
        <v>1.0735069894293214</v>
      </c>
      <c r="E417">
        <v>-2.3139229128077798</v>
      </c>
      <c r="F417">
        <f>(E418-E417)/'Datos excel'!$B$1</f>
        <v>-0.35803496672294449</v>
      </c>
      <c r="G417">
        <f>(F418-F417)/'Datos excel'!$B$1</f>
        <v>1.3662135240826998</v>
      </c>
      <c r="H417">
        <f>(G418-G417)/'Datos excel'!$B$1</f>
        <v>5.3828265857615136</v>
      </c>
      <c r="I417">
        <v>414</v>
      </c>
    </row>
    <row r="418" spans="1:9" x14ac:dyDescent="0.35">
      <c r="A418">
        <v>2.3492045625084801</v>
      </c>
      <c r="B418">
        <f>(A419-A418)/'Datos excel'!$B$1</f>
        <v>-0.38626486487654238</v>
      </c>
      <c r="C418">
        <f>(B419-B418)/'Datos excel'!$B$1</f>
        <v>-1.9165279572238916</v>
      </c>
      <c r="D418">
        <f>(C419-C418)/'Datos excel'!$B$1</f>
        <v>1.6347685182567155</v>
      </c>
      <c r="E418">
        <v>-2.3176722462117301</v>
      </c>
      <c r="F418">
        <f>(E419-E418)/'Datos excel'!$B$1</f>
        <v>-0.34372801215463372</v>
      </c>
      <c r="G418">
        <f>(F419-F418)/'Datos excel'!$B$1</f>
        <v>1.4225823522739538</v>
      </c>
      <c r="H418">
        <f>(G419-G418)/'Datos excel'!$B$1</f>
        <v>5.2308140930074778</v>
      </c>
      <c r="I418">
        <v>415</v>
      </c>
    </row>
    <row r="419" spans="1:9" x14ac:dyDescent="0.35">
      <c r="A419">
        <v>2.3451596063023601</v>
      </c>
      <c r="B419">
        <f>(A420-A419)/'Datos excel'!$B$1</f>
        <v>-0.40633469871258915</v>
      </c>
      <c r="C419">
        <f>(B420-B419)/'Datos excel'!$B$1</f>
        <v>-1.8994087013329743</v>
      </c>
      <c r="D419">
        <f>(C420-C419)/'Datos excel'!$B$1</f>
        <v>2.2041415623468876</v>
      </c>
      <c r="E419">
        <v>-2.3212717575377901</v>
      </c>
      <c r="F419">
        <f>(E420-E419)/'Datos excel'!$B$1</f>
        <v>-0.32883076459786592</v>
      </c>
      <c r="G419">
        <f>(F420-F419)/'Datos excel'!$B$1</f>
        <v>1.4773593093635746</v>
      </c>
      <c r="H419">
        <f>(G420-G419)/'Datos excel'!$B$1</f>
        <v>5.0630213454372903</v>
      </c>
      <c r="I419">
        <v>416</v>
      </c>
    </row>
    <row r="420" spans="1:9" x14ac:dyDescent="0.35">
      <c r="A420">
        <v>2.3409044792877798</v>
      </c>
      <c r="B420">
        <f>(A421-A420)/'Datos excel'!$B$1</f>
        <v>-0.42622526012016315</v>
      </c>
      <c r="C420">
        <f>(B421-B420)/'Datos excel'!$B$1</f>
        <v>-1.8763269848671713</v>
      </c>
      <c r="D420">
        <f>(C421-C420)/'Datos excel'!$B$1</f>
        <v>2.7784945086616495</v>
      </c>
      <c r="E420">
        <v>-2.32471526525224</v>
      </c>
      <c r="F420">
        <f>(E421-E420)/'Datos excel'!$B$1</f>
        <v>-0.3133598940878356</v>
      </c>
      <c r="G420">
        <f>(F421-F420)/'Datos excel'!$B$1</f>
        <v>1.530379144909555</v>
      </c>
      <c r="H420">
        <f>(G421-G420)/'Datos excel'!$B$1</f>
        <v>4.8794979663307307</v>
      </c>
      <c r="I420">
        <v>417</v>
      </c>
    </row>
    <row r="421" spans="1:9" x14ac:dyDescent="0.35">
      <c r="A421">
        <v>2.3364410588012201</v>
      </c>
      <c r="B421">
        <f>(A422-A421)/'Datos excel'!$B$1</f>
        <v>-0.44587411035813312</v>
      </c>
      <c r="C421">
        <f>(B422-B421)/'Datos excel'!$B$1</f>
        <v>-1.8472306584123346</v>
      </c>
      <c r="D421">
        <f>(C422-C421)/'Datos excel'!$B$1</f>
        <v>3.3544688406775505</v>
      </c>
      <c r="E421">
        <v>-2.3279967623895601</v>
      </c>
      <c r="F421">
        <f>(E422-E421)/'Datos excel'!$B$1</f>
        <v>-0.29733380115831931</v>
      </c>
      <c r="G421">
        <f>(F422-F421)/'Datos excel'!$B$1</f>
        <v>1.5814771281236581</v>
      </c>
      <c r="H421">
        <f>(G422-G421)/'Datos excel'!$B$1</f>
        <v>4.6803950603282809</v>
      </c>
      <c r="I421">
        <v>418</v>
      </c>
    </row>
    <row r="422" spans="1:9" x14ac:dyDescent="0.35">
      <c r="A422">
        <v>2.3317718760361301</v>
      </c>
      <c r="B422">
        <f>(A423-A422)/'Datos excel'!$B$1</f>
        <v>-0.46521826457797988</v>
      </c>
      <c r="C422">
        <f>(B423-B422)/'Datos excel'!$B$1</f>
        <v>-1.8121027428571064</v>
      </c>
      <c r="D422">
        <f>(C423-C422)/'Datos excel'!$B$1</f>
        <v>3.9285078662304938</v>
      </c>
      <c r="E422">
        <v>-2.3311104346741698</v>
      </c>
      <c r="F422">
        <f>(E423-E422)/'Datos excel'!$B$1</f>
        <v>-0.28077261139987408</v>
      </c>
      <c r="G422">
        <f>(F423-F422)/'Datos excel'!$B$1</f>
        <v>1.6304901105817424</v>
      </c>
      <c r="H422">
        <f>(G423-G422)/'Datos excel'!$B$1</f>
        <v>4.4659713775670387</v>
      </c>
      <c r="I422">
        <v>419</v>
      </c>
    </row>
    <row r="423" spans="1:9" x14ac:dyDescent="0.35">
      <c r="A423">
        <v>2.3269001217617502</v>
      </c>
      <c r="B423">
        <f>(A424-A423)/'Datos excel'!$B$1</f>
        <v>-0.48419456012634587</v>
      </c>
      <c r="C423">
        <f>(B424-B423)/'Datos excel'!$B$1</f>
        <v>-1.7709635046833749</v>
      </c>
      <c r="D423">
        <f>(C424-C423)/'Datos excel'!$B$1</f>
        <v>4.4968912746101912</v>
      </c>
      <c r="E423">
        <v>-2.33405067858518</v>
      </c>
      <c r="F423">
        <f>(E424-E423)/'Datos excel'!$B$1</f>
        <v>-0.26369815888935938</v>
      </c>
      <c r="G423">
        <f>(F424-F423)/'Datos excel'!$B$1</f>
        <v>1.6772576534847654</v>
      </c>
      <c r="H423">
        <f>(G424-G423)/'Datos excel'!$B$1</f>
        <v>4.2365992550817317</v>
      </c>
      <c r="I423">
        <v>420</v>
      </c>
    </row>
    <row r="424" spans="1:9" x14ac:dyDescent="0.35">
      <c r="A424">
        <v>2.32182964818508</v>
      </c>
      <c r="B424">
        <f>(A425-A424)/'Datos excel'!$B$1</f>
        <v>-0.50274004657997562</v>
      </c>
      <c r="C424">
        <f>(B425-B424)/'Datos excel'!$B$1</f>
        <v>-1.7238721693756835</v>
      </c>
      <c r="D424">
        <f>(C425-C424)/'Datos excel'!$B$1</f>
        <v>5.0557757854936192</v>
      </c>
      <c r="E424">
        <v>-2.3368121192476199</v>
      </c>
      <c r="F424">
        <f>(E425-E424)/'Datos excel'!$B$1</f>
        <v>-0.2461339578148094</v>
      </c>
      <c r="G424">
        <f>(F425-F424)/'Datos excel'!$B$1</f>
        <v>1.7216232171379946</v>
      </c>
      <c r="H424">
        <f>(G425-G424)/'Datos excel'!$B$1</f>
        <v>3.9927681896104654</v>
      </c>
      <c r="I424">
        <v>421</v>
      </c>
    </row>
    <row r="425" spans="1:9" x14ac:dyDescent="0.35">
      <c r="A425">
        <v>2.3165649667284098</v>
      </c>
      <c r="B425">
        <f>(A426-A425)/'Datos excel'!$B$1</f>
        <v>-0.52079239372343744</v>
      </c>
      <c r="C425">
        <f>(B426-B425)/'Datos excel'!$B$1</f>
        <v>-1.6709282091560038</v>
      </c>
      <c r="D425">
        <f>(C426-C425)/'Datos excel'!$B$1</f>
        <v>5.6012400941889853</v>
      </c>
      <c r="E425">
        <v>-2.3393896280265198</v>
      </c>
      <c r="F425">
        <f>(E426-E425)/'Datos excel'!$B$1</f>
        <v>-0.22810516164410824</v>
      </c>
      <c r="G425">
        <f>(F426-F425)/'Datos excel'!$B$1</f>
        <v>1.7634353878445521</v>
      </c>
      <c r="H425">
        <f>(G426-G425)/'Datos excel'!$B$1</f>
        <v>3.7350878214402394</v>
      </c>
      <c r="I425">
        <v>422</v>
      </c>
    </row>
    <row r="426" spans="1:9" x14ac:dyDescent="0.35">
      <c r="A426">
        <v>2.3111112415345199</v>
      </c>
      <c r="B426">
        <f>(A427-A426)/'Datos excel'!$B$1</f>
        <v>-0.53829031301197228</v>
      </c>
      <c r="C426">
        <f>(B427-B426)/'Datos excel'!$B$1</f>
        <v>-1.6122721600530148</v>
      </c>
      <c r="D426">
        <f>(C427-C426)/'Datos excel'!$B$1</f>
        <v>6.1293353623290319</v>
      </c>
      <c r="E426">
        <v>-2.34177833969341</v>
      </c>
      <c r="F426">
        <f>(E427-E426)/'Datos excel'!$B$1</f>
        <v>-0.20963850944566587</v>
      </c>
      <c r="G426">
        <f>(F427-F426)/'Datos excel'!$B$1</f>
        <v>1.8025491360457166</v>
      </c>
      <c r="H426">
        <f>(G427-G426)/'Datos excel'!$B$1</f>
        <v>3.4642881451645162</v>
      </c>
      <c r="I426">
        <v>423</v>
      </c>
    </row>
    <row r="427" spans="1:9" x14ac:dyDescent="0.35">
      <c r="A427">
        <v>2.30547427855833</v>
      </c>
      <c r="B427">
        <f>(A428-A427)/'Datos excel'!$B$1</f>
        <v>-0.55517398759067194</v>
      </c>
      <c r="C427">
        <f>(B428-B427)/'Datos excel'!$B$1</f>
        <v>-1.548085910234078</v>
      </c>
      <c r="D427">
        <f>(C428-C427)/'Datos excel'!$B$1</f>
        <v>6.6361382909681463</v>
      </c>
      <c r="E427">
        <v>-2.34397366903069</v>
      </c>
      <c r="F427">
        <f>(E428-E427)/'Datos excel'!$B$1</f>
        <v>-0.19076225903387969</v>
      </c>
      <c r="G427">
        <f>(F428-F427)/'Datos excel'!$B$1</f>
        <v>1.8388270766682735</v>
      </c>
      <c r="H427">
        <f>(G428-G427)/'Datos excel'!$B$1</f>
        <v>3.181218546390979</v>
      </c>
      <c r="I427">
        <v>424</v>
      </c>
    </row>
    <row r="428" spans="1:9" x14ac:dyDescent="0.35">
      <c r="A428">
        <v>2.2996605101554</v>
      </c>
      <c r="B428">
        <f>(A429-A428)/'Datos excel'!$B$1</f>
        <v>-0.57138550533306276</v>
      </c>
      <c r="C428">
        <f>(B429-B428)/'Datos excel'!$B$1</f>
        <v>-1.4785924325570399</v>
      </c>
      <c r="D428">
        <f>(C429-C428)/'Datos excel'!$B$1</f>
        <v>7.11780707816619</v>
      </c>
      <c r="E428">
        <v>-2.3459713267359001</v>
      </c>
      <c r="F428">
        <f>(E429-E428)/'Datos excel'!$B$1</f>
        <v>-0.17150610691626955</v>
      </c>
      <c r="G428">
        <f>(F429-F428)/'Datos excel'!$B$1</f>
        <v>1.8721407193842918</v>
      </c>
      <c r="H428">
        <f>(G429-G428)/'Datos excel'!$B$1</f>
        <v>2.8868443252271612</v>
      </c>
      <c r="I428">
        <v>425</v>
      </c>
    </row>
    <row r="429" spans="1:9" x14ac:dyDescent="0.35">
      <c r="A429">
        <v>2.2936769751356598</v>
      </c>
      <c r="B429">
        <f>(A430-A429)/'Datos excel'!$B$1</f>
        <v>-0.58686928907897828</v>
      </c>
      <c r="C429">
        <f>(B430-B429)/'Datos excel'!$B$1</f>
        <v>-1.4040549311355854</v>
      </c>
      <c r="D429">
        <f>(C430-C429)/'Datos excel'!$B$1</f>
        <v>7.5706388418088535</v>
      </c>
      <c r="E429">
        <v>-2.3477673344876799</v>
      </c>
      <c r="F429">
        <f>(E430-E429)/'Datos excel'!$B$1</f>
        <v>-0.15190109514792288</v>
      </c>
      <c r="G429">
        <f>(F430-F429)/'Datos excel'!$B$1</f>
        <v>1.9023716824649286</v>
      </c>
      <c r="H429">
        <f>(G430-G429)/'Datos excel'!$B$1</f>
        <v>2.5822415971308965</v>
      </c>
      <c r="I429">
        <v>426</v>
      </c>
    </row>
    <row r="430" spans="1:9" x14ac:dyDescent="0.35">
      <c r="A430">
        <v>2.2875312943116999</v>
      </c>
      <c r="B430">
        <f>(A431-A430)/'Datos excel'!$B$1</f>
        <v>-0.60157251793528521</v>
      </c>
      <c r="C430">
        <f>(B431-B430)/'Datos excel'!$B$1</f>
        <v>-1.3247753865742247</v>
      </c>
      <c r="D430">
        <f>(C431-C430)/'Datos excel'!$B$1</f>
        <v>7.9911263718613474</v>
      </c>
      <c r="E430">
        <v>-2.3493580390363098</v>
      </c>
      <c r="F430">
        <f>(E431-E430)/'Datos excel'!$B$1</f>
        <v>-0.13197950547449264</v>
      </c>
      <c r="G430">
        <f>(F431-F430)/'Datos excel'!$B$1</f>
        <v>1.9294128532360633</v>
      </c>
      <c r="H430">
        <f>(G431-G430)/'Datos excel'!$B$1</f>
        <v>2.2685893943855584</v>
      </c>
      <c r="I430">
        <v>427</v>
      </c>
    </row>
    <row r="431" spans="1:9" x14ac:dyDescent="0.35">
      <c r="A431">
        <v>2.2812316416352099</v>
      </c>
      <c r="B431">
        <f>(A432-A431)/'Datos excel'!$B$1</f>
        <v>-0.61544553334234575</v>
      </c>
      <c r="C431">
        <f>(B432-B431)/'Datos excel'!$B$1</f>
        <v>-1.2410925068950671</v>
      </c>
      <c r="D431">
        <f>(C432-C431)/'Datos excel'!$B$1</f>
        <v>8.376014059344099</v>
      </c>
      <c r="E431">
        <v>-2.3507401251857201</v>
      </c>
      <c r="F431">
        <f>(E432-E431)/'Datos excel'!$B$1</f>
        <v>-0.11177474132293218</v>
      </c>
      <c r="G431">
        <f>(F432-F431)/'Datos excel'!$B$1</f>
        <v>1.9531694658207746</v>
      </c>
      <c r="H431">
        <f>(G432-G431)/'Datos excel'!$B$1</f>
        <v>1.9471606665963979</v>
      </c>
      <c r="I431">
        <v>428</v>
      </c>
    </row>
    <row r="432" spans="1:9" x14ac:dyDescent="0.35">
      <c r="A432">
        <v>2.2747867110811</v>
      </c>
      <c r="B432">
        <f>(A433-A432)/'Datos excel'!$B$1</f>
        <v>-0.62844222368263536</v>
      </c>
      <c r="C432">
        <f>(B433-B432)/'Datos excel'!$B$1</f>
        <v>-1.153379092777733</v>
      </c>
      <c r="D432">
        <f>(C433-C432)/'Datos excel'!$B$1</f>
        <v>8.7223503124117912</v>
      </c>
      <c r="E432">
        <v>-2.3519106275397101</v>
      </c>
      <c r="F432">
        <f>(E433-E432)/'Datos excel'!$B$1</f>
        <v>-9.132119850613736E-2</v>
      </c>
      <c r="G432">
        <f>(F433-F432)/'Datos excel'!$B$1</f>
        <v>1.9735600846392354</v>
      </c>
      <c r="H432">
        <f>(G433-G432)/'Datos excel'!$B$1</f>
        <v>1.6193105939634169</v>
      </c>
      <c r="I432">
        <v>429</v>
      </c>
    </row>
    <row r="433" spans="1:9" x14ac:dyDescent="0.35">
      <c r="A433">
        <v>2.26820567950401</v>
      </c>
      <c r="B433">
        <f>(A434-A433)/'Datos excel'!$B$1</f>
        <v>-0.64052038129821731</v>
      </c>
      <c r="C433">
        <f>(B434-B433)/'Datos excel'!$B$1</f>
        <v>-1.0620388538993679</v>
      </c>
      <c r="D433">
        <f>(C434-C433)/'Datos excel'!$B$1</f>
        <v>9.0275359916814981</v>
      </c>
      <c r="E433">
        <v>-2.3528669408941898</v>
      </c>
      <c r="F433">
        <f>(E434-E433)/'Datos excel'!$B$1</f>
        <v>-7.0654125628401787E-2</v>
      </c>
      <c r="G433">
        <f>(F434-F433)/'Datos excel'!$B$1</f>
        <v>1.9905174655254874</v>
      </c>
      <c r="H433">
        <f>(G434-G433)/'Datos excel'!$B$1</f>
        <v>1.2864634747459875</v>
      </c>
      <c r="I433">
        <v>430</v>
      </c>
    </row>
    <row r="434" spans="1:9" x14ac:dyDescent="0.35">
      <c r="A434">
        <v>2.2614981657561399</v>
      </c>
      <c r="B434">
        <f>(A435-A434)/'Datos excel'!$B$1</f>
        <v>-0.6516420261690079</v>
      </c>
      <c r="C434">
        <f>(B435-B434)/'Datos excel'!$B$1</f>
        <v>-0.96750271806108779</v>
      </c>
      <c r="D434">
        <f>(C435-C434)/'Datos excel'!$B$1</f>
        <v>9.289367136158603</v>
      </c>
      <c r="E434">
        <v>-2.3536068291675898</v>
      </c>
      <c r="F434">
        <f>(E435-E434)/'Datos excel'!$B$1</f>
        <v>-4.9809475473278304E-2</v>
      </c>
      <c r="G434">
        <f>(F435-F434)/'Datos excel'!$B$1</f>
        <v>2.003989279530066</v>
      </c>
      <c r="H434">
        <f>(G435-G434)/'Datos excel'!$B$1</f>
        <v>0.95009834161981377</v>
      </c>
      <c r="I434">
        <v>431</v>
      </c>
    </row>
    <row r="435" spans="1:9" x14ac:dyDescent="0.35">
      <c r="A435">
        <v>2.2546741864155302</v>
      </c>
      <c r="B435">
        <f>(A436-A435)/'Datos excel'!$B$1</f>
        <v>-0.66177369094030414</v>
      </c>
      <c r="C435">
        <f>(B436-B435)/'Datos excel'!$B$1</f>
        <v>-0.87022469288957338</v>
      </c>
      <c r="D435">
        <f>(C436-C435)/'Datos excel'!$B$1</f>
        <v>9.5060705141772708</v>
      </c>
      <c r="E435">
        <v>-2.3541284327750098</v>
      </c>
      <c r="F435">
        <f>(E436-E435)/'Datos excel'!$B$1</f>
        <v>-2.8823748811797112E-2</v>
      </c>
      <c r="G435">
        <f>(F436-F435)/'Datos excel'!$B$1</f>
        <v>2.0139386860974682</v>
      </c>
      <c r="H435">
        <f>(G436-G435)/'Datos excel'!$B$1</f>
        <v>0.61173282469335122</v>
      </c>
      <c r="I435">
        <v>432</v>
      </c>
    </row>
    <row r="436" spans="1:9" x14ac:dyDescent="0.35">
      <c r="A436">
        <v>2.24774410852954</v>
      </c>
      <c r="B436">
        <f>(A437-A436)/'Datos excel'!$B$1</f>
        <v>-0.67088666261415186</v>
      </c>
      <c r="C436">
        <f>(B437-B436)/'Datos excel'!$B$1</f>
        <v>-0.77067735525008718</v>
      </c>
      <c r="D436">
        <f>(C437-C436)/'Datos excel'!$B$1</f>
        <v>9.6763320260378993</v>
      </c>
      <c r="E436">
        <v>-2.35443027436673</v>
      </c>
      <c r="F436">
        <f>(E437-E436)/'Datos excel'!$B$1</f>
        <v>-7.7338322083834957E-3</v>
      </c>
      <c r="G436">
        <f>(F437-F436)/'Datos excel'!$B$1</f>
        <v>2.0203447372575227</v>
      </c>
      <c r="H436">
        <f>(G437-G436)/'Datos excel'!$B$1</f>
        <v>0.2729066359374373</v>
      </c>
      <c r="I436">
        <v>433</v>
      </c>
    </row>
    <row r="437" spans="1:9" x14ac:dyDescent="0.35">
      <c r="A437">
        <v>2.24071859982734</v>
      </c>
      <c r="B437">
        <f>(A438-A437)/'Datos excel'!$B$1</f>
        <v>-0.67895717700595748</v>
      </c>
      <c r="C437">
        <f>(B438-B437)/'Datos excel'!$B$1</f>
        <v>-0.66934704322776617</v>
      </c>
      <c r="D437">
        <f>(C438-C437)/'Datos excel'!$B$1</f>
        <v>9.7993155015230844</v>
      </c>
      <c r="E437">
        <v>-2.3545112628682299</v>
      </c>
      <c r="F437">
        <f>(E438-E437)/'Datos excel'!$B$1</f>
        <v>1.3423168405906617E-2</v>
      </c>
      <c r="G437">
        <f>(F438-F437)/'Datos excel'!$B$1</f>
        <v>2.0232026088661126</v>
      </c>
      <c r="H437">
        <f>(G438-G437)/'Datos excel'!$B$1</f>
        <v>-6.4835917413870389E-2</v>
      </c>
      <c r="I437">
        <v>434</v>
      </c>
    </row>
    <row r="438" spans="1:9" x14ac:dyDescent="0.35">
      <c r="A438">
        <v>2.2336085768960601</v>
      </c>
      <c r="B438">
        <f>(A439-A438)/'Datos excel'!$B$1</f>
        <v>-0.68596656285164548</v>
      </c>
      <c r="C438">
        <f>(B439-B438)/'Datos excel'!$B$1</f>
        <v>-0.56672885126178785</v>
      </c>
      <c r="D438">
        <f>(C439-C438)/'Datos excel'!$B$1</f>
        <v>9.8746732880157602</v>
      </c>
      <c r="E438">
        <v>-2.3543706957773902</v>
      </c>
      <c r="F438">
        <f>(E439-E438)/'Datos excel'!$B$1</f>
        <v>3.4610096581698224E-2</v>
      </c>
      <c r="G438">
        <f>(F439-F438)/'Datos excel'!$B$1</f>
        <v>2.0225236487266587</v>
      </c>
      <c r="H438">
        <f>(G439-G438)/'Datos excel'!$B$1</f>
        <v>-0.39996323770613995</v>
      </c>
      <c r="I438">
        <v>435</v>
      </c>
    </row>
    <row r="439" spans="1:9" x14ac:dyDescent="0.35">
      <c r="A439">
        <v>2.2264251518478502</v>
      </c>
      <c r="B439">
        <f>(A440-A439)/'Datos excel'!$B$1</f>
        <v>-0.69190133350398353</v>
      </c>
      <c r="C439">
        <f>(B440-B439)/'Datos excel'!$B$1</f>
        <v>-0.46332151440102226</v>
      </c>
      <c r="D439">
        <f>(C440-C439)/'Datos excel'!$B$1</f>
        <v>9.9025469109812683</v>
      </c>
      <c r="E439">
        <v>-2.3540082596935199</v>
      </c>
      <c r="F439">
        <f>(E440-E439)/'Datos excel'!$B$1</f>
        <v>5.5789914703535871E-2</v>
      </c>
      <c r="G439">
        <f>(F440-F439)/'Datos excel'!$B$1</f>
        <v>2.0183352434957134</v>
      </c>
      <c r="H439">
        <f>(G440-G439)/'Datos excel'!$B$1</f>
        <v>-0.73097378734275142</v>
      </c>
      <c r="I439">
        <v>436</v>
      </c>
    </row>
    <row r="440" spans="1:9" x14ac:dyDescent="0.35">
      <c r="A440">
        <v>2.2191795780266999</v>
      </c>
      <c r="B440">
        <f>(A441-A440)/'Datos excel'!$B$1</f>
        <v>-0.69675322505695803</v>
      </c>
      <c r="C440">
        <f>(B441-B440)/'Datos excel'!$B$1</f>
        <v>-0.35962228564313209</v>
      </c>
      <c r="D440">
        <f>(C441-C440)/'Datos excel'!$B$1</f>
        <v>9.8835585033445188</v>
      </c>
      <c r="E440">
        <v>-2.3534240290729298</v>
      </c>
      <c r="F440">
        <f>(E441-E440)/'Datos excel'!$B$1</f>
        <v>7.6925871948360869E-2</v>
      </c>
      <c r="G440">
        <f>(F441-F440)/'Datos excel'!$B$1</f>
        <v>2.010680503894771</v>
      </c>
      <c r="H440">
        <f>(G441-G440)/'Datos excel'!$B$1</f>
        <v>-1.0564129972505845</v>
      </c>
      <c r="I440">
        <v>437</v>
      </c>
    </row>
    <row r="441" spans="1:9" x14ac:dyDescent="0.35">
      <c r="A441">
        <v>2.2118831953160201</v>
      </c>
      <c r="B441">
        <f>(A442-A441)/'Datos excel'!$B$1</f>
        <v>-0.70051918082577014</v>
      </c>
      <c r="C441">
        <f>(B442-B441)/'Datos excel'!$B$1</f>
        <v>-0.25612190302502519</v>
      </c>
      <c r="D441">
        <f>(C442-C441)/'Datos excel'!$B$1</f>
        <v>9.818793364519852</v>
      </c>
      <c r="E441">
        <v>-2.3526184632256499</v>
      </c>
      <c r="F441">
        <f>(E442-E441)/'Datos excel'!$B$1</f>
        <v>9.7981668947534323E-2</v>
      </c>
      <c r="G441">
        <f>(F442-F441)/'Datos excel'!$B$1</f>
        <v>1.9996177728570403</v>
      </c>
      <c r="H441">
        <f>(G442-G441)/'Datos excel'!$B$1</f>
        <v>-1.3748886698912151</v>
      </c>
      <c r="I441">
        <v>438</v>
      </c>
    </row>
    <row r="442" spans="1:9" x14ac:dyDescent="0.35">
      <c r="A442">
        <v>2.2045473756087501</v>
      </c>
      <c r="B442">
        <f>(A443-A442)/'Datos excel'!$B$1</f>
        <v>-0.70320128312232633</v>
      </c>
      <c r="C442">
        <f>(B443-B442)/'Datos excel'!$B$1</f>
        <v>-0.15329973935471927</v>
      </c>
      <c r="D442">
        <f>(C443-C442)/'Datos excel'!$B$1</f>
        <v>9.7097741792904131</v>
      </c>
      <c r="E442">
        <v>-2.3515924015878098</v>
      </c>
      <c r="F442">
        <f>(E443-E442)/'Datos excel'!$B$1</f>
        <v>0.11892161729818519</v>
      </c>
      <c r="G442">
        <f>(F443-F442)/'Datos excel'!$B$1</f>
        <v>1.9852199723742601</v>
      </c>
      <c r="H442">
        <f>(G443-G442)/'Datos excel'!$B$1</f>
        <v>-1.6850859630759165</v>
      </c>
      <c r="I442">
        <v>439</v>
      </c>
    </row>
    <row r="443" spans="1:9" x14ac:dyDescent="0.35">
      <c r="A443">
        <v>2.1971834689919101</v>
      </c>
      <c r="B443">
        <f>(A444-A443)/'Datos excel'!$B$1</f>
        <v>-0.70480663423883971</v>
      </c>
      <c r="C443">
        <f>(B444-B443)/'Datos excel'!$B$1</f>
        <v>-5.1619221922470523E-2</v>
      </c>
      <c r="D443">
        <f>(C444-C443)/'Datos excel'!$B$1</f>
        <v>9.558427354008165</v>
      </c>
      <c r="E443">
        <v>-2.3503470573236198</v>
      </c>
      <c r="F443">
        <f>(E444-E443)/'Datos excel'!$B$1</f>
        <v>0.13971079223475422</v>
      </c>
      <c r="G443">
        <f>(F444-F443)/'Datos excel'!$B$1</f>
        <v>1.9675737934333715</v>
      </c>
      <c r="H443">
        <f>(G444-G443)/'Datos excel'!$B$1</f>
        <v>-1.9857802066648615</v>
      </c>
      <c r="I443">
        <v>440</v>
      </c>
    </row>
    <row r="444" spans="1:9" x14ac:dyDescent="0.35">
      <c r="A444">
        <v>2.1898027511774898</v>
      </c>
      <c r="B444">
        <f>(A445-A444)/'Datos excel'!$B$1</f>
        <v>-0.70534718946675856</v>
      </c>
      <c r="C444">
        <f>(B445-B444)/'Datos excel'!$B$1</f>
        <v>4.8476395261608726E-2</v>
      </c>
      <c r="D444">
        <f>(C445-C444)/'Datos excel'!$B$1</f>
        <v>9.3670434632231601</v>
      </c>
      <c r="E444">
        <v>-2.3488840093285801</v>
      </c>
      <c r="F444">
        <f>(E445-E444)/'Datos excel'!$B$1</f>
        <v>0.16031517681757448</v>
      </c>
      <c r="G444">
        <f>(F445-F444)/'Datos excel'!$B$1</f>
        <v>1.9467787517370303</v>
      </c>
      <c r="H444">
        <f>(G445-G444)/'Datos excel'!$B$1</f>
        <v>-2.275848163538627</v>
      </c>
      <c r="I444">
        <v>441</v>
      </c>
    </row>
    <row r="445" spans="1:9" x14ac:dyDescent="0.35">
      <c r="A445">
        <v>2.1824163726819599</v>
      </c>
      <c r="B445">
        <f>(A446-A445)/'Datos excel'!$B$1</f>
        <v>-0.70483954584267061</v>
      </c>
      <c r="C445">
        <f>(B446-B445)/'Datos excel'!$B$1</f>
        <v>0.14656784502800263</v>
      </c>
      <c r="D445">
        <f>(C446-C445)/'Datos excel'!$B$1</f>
        <v>9.1382318268201619</v>
      </c>
      <c r="E445">
        <v>-2.34720519272275</v>
      </c>
      <c r="F445">
        <f>(E446-E445)/'Datos excel'!$B$1</f>
        <v>0.18070179623298036</v>
      </c>
      <c r="G445">
        <f>(F446-F445)/'Datos excel'!$B$1</f>
        <v>1.9229461254995011</v>
      </c>
      <c r="H445">
        <f>(G446-G445)/'Datos excel'!$B$1</f>
        <v>-2.5542775229122956</v>
      </c>
      <c r="I445">
        <v>442</v>
      </c>
    </row>
    <row r="446" spans="1:9" x14ac:dyDescent="0.35">
      <c r="A446">
        <v>2.1750353102180302</v>
      </c>
      <c r="B446">
        <f>(A447-A446)/'Datos excel'!$B$1</f>
        <v>-0.70330469095869574</v>
      </c>
      <c r="C446">
        <f>(B447-B446)/'Datos excel'!$B$1</f>
        <v>0.24226318494113147</v>
      </c>
      <c r="D446">
        <f>(C447-C446)/'Datos excel'!$B$1</f>
        <v>8.8748713902498721</v>
      </c>
      <c r="E446">
        <v>-2.3453128879376299</v>
      </c>
      <c r="F446">
        <f>(E447-E446)/'Datos excel'!$B$1</f>
        <v>0.20083884097004098</v>
      </c>
      <c r="G446">
        <f>(F447-F446)/'Datos excel'!$B$1</f>
        <v>1.8961977938287984</v>
      </c>
      <c r="H446">
        <f>(G447-G446)/'Datos excel'!$B$1</f>
        <v>-2.820174052141462</v>
      </c>
      <c r="I446">
        <v>443</v>
      </c>
    </row>
    <row r="447" spans="1:9" x14ac:dyDescent="0.35">
      <c r="A447">
        <v>2.1676703207168599</v>
      </c>
      <c r="B447">
        <f>(A448-A447)/'Datos excel'!$B$1</f>
        <v>-0.70076771681854133</v>
      </c>
      <c r="C447">
        <f>(B448-B447)/'Datos excel'!$B$1</f>
        <v>0.33520062081167556</v>
      </c>
      <c r="D447">
        <f>(C448-C447)/'Datos excel'!$B$1</f>
        <v>8.5800591959186683</v>
      </c>
      <c r="E447">
        <v>-2.34320970851314</v>
      </c>
      <c r="F447">
        <f>(E448-E447)/'Datos excel'!$B$1</f>
        <v>0.22069577783286007</v>
      </c>
      <c r="G447">
        <f>(F448-F447)/'Datos excel'!$B$1</f>
        <v>1.8666650002152911</v>
      </c>
      <c r="H447">
        <f>(G448-G447)/'Datos excel'!$B$1</f>
        <v>-3.0727667766847784</v>
      </c>
      <c r="I447">
        <v>444</v>
      </c>
    </row>
    <row r="448" spans="1:9" x14ac:dyDescent="0.35">
      <c r="A448">
        <v>2.1603318983467599</v>
      </c>
      <c r="B448">
        <f>(A449-A448)/'Datos excel'!$B$1</f>
        <v>-0.69725750412580567</v>
      </c>
      <c r="C448">
        <f>(B449-B448)/'Datos excel'!$B$1</f>
        <v>0.42505079060255435</v>
      </c>
      <c r="D448">
        <f>(C449-C448)/'Datos excel'!$B$1</f>
        <v>8.2570569655202828</v>
      </c>
      <c r="E448">
        <v>-2.34089858773208</v>
      </c>
      <c r="F448">
        <f>(E449-E448)/'Datos excel'!$B$1</f>
        <v>0.24024344800415856</v>
      </c>
      <c r="G448">
        <f>(F449-F448)/'Datos excel'!$B$1</f>
        <v>1.8344870617758655</v>
      </c>
      <c r="H448">
        <f>(G449-G448)/'Datos excel'!$B$1</f>
        <v>-3.3114110180914409</v>
      </c>
      <c r="I448">
        <v>445</v>
      </c>
    </row>
    <row r="449" spans="1:9" x14ac:dyDescent="0.35">
      <c r="A449">
        <v>2.1530302348380199</v>
      </c>
      <c r="B449">
        <f>(A450-A449)/'Datos excel'!$B$1</f>
        <v>-0.69280638265527394</v>
      </c>
      <c r="C449">
        <f>(B450-B449)/'Datos excel'!$B$1</f>
        <v>0.51151848894639085</v>
      </c>
      <c r="D449">
        <f>(C450-C449)/'Datos excel'!$B$1</f>
        <v>7.9092383227541951</v>
      </c>
      <c r="E449">
        <v>-2.3383827642276702</v>
      </c>
      <c r="F449">
        <f>(E450-E449)/'Datos excel'!$B$1</f>
        <v>0.25945415159209384</v>
      </c>
      <c r="G449">
        <f>(F450-F449)/'Datos excel'!$B$1</f>
        <v>1.7998100466843576</v>
      </c>
      <c r="H449">
        <f>(G450-G449)/'Datos excel'!$B$1</f>
        <v>-3.5355893569088375</v>
      </c>
      <c r="I449">
        <v>446</v>
      </c>
    </row>
    <row r="450" spans="1:9" x14ac:dyDescent="0.35">
      <c r="A450">
        <v>2.1457751833643202</v>
      </c>
      <c r="B450">
        <f>(A451-A450)/'Datos excel'!$B$1</f>
        <v>-0.6874497735651095</v>
      </c>
      <c r="C450">
        <f>(B451-B450)/'Datos excel'!$B$1</f>
        <v>0.59434383898057563</v>
      </c>
      <c r="D450">
        <f>(C451-C450)/'Datos excel'!$B$1</f>
        <v>7.5400371398204413</v>
      </c>
      <c r="E450">
        <v>-2.3356657667057199</v>
      </c>
      <c r="F450">
        <f>(E451-E450)/'Datos excel'!$B$1</f>
        <v>0.27830171832716277</v>
      </c>
      <c r="G450">
        <f>(F451-F450)/'Datos excel'!$B$1</f>
        <v>1.7627854415184407</v>
      </c>
      <c r="H450">
        <f>(G451-G450)/'Datos excel'!$B$1</f>
        <v>-3.7449104969164808</v>
      </c>
      <c r="I450">
        <v>447</v>
      </c>
    </row>
    <row r="451" spans="1:9" x14ac:dyDescent="0.35">
      <c r="A451">
        <v>2.1385762261698398</v>
      </c>
      <c r="B451">
        <f>(A452-A451)/'Datos excel'!$B$1</f>
        <v>-0.68122581943761706</v>
      </c>
      <c r="C451">
        <f>(B452-B451)/'Datos excel'!$B$1</f>
        <v>0.67330292326808927</v>
      </c>
      <c r="D451">
        <f>(C452-C451)/'Datos excel'!$B$1</f>
        <v>7.1528977010646244</v>
      </c>
      <c r="E451">
        <v>-2.3327513979264598</v>
      </c>
      <c r="F451">
        <f>(E452-E451)/'Datos excel'!$B$1</f>
        <v>0.29676156430359402</v>
      </c>
      <c r="G451">
        <f>(F452-F451)/'Datos excel'!$B$1</f>
        <v>1.723568830500227</v>
      </c>
      <c r="H451">
        <f>(G452-G451)/'Datos excel'!$B$1</f>
        <v>-3.9391065465585338</v>
      </c>
      <c r="I451">
        <v>448</v>
      </c>
    </row>
    <row r="452" spans="1:9" x14ac:dyDescent="0.35">
      <c r="A452">
        <v>2.1314424460705701</v>
      </c>
      <c r="B452">
        <f>(A453-A452)/'Datos excel'!$B$1</f>
        <v>-0.67417500771301853</v>
      </c>
      <c r="C452">
        <f>(B453-B452)/'Datos excel'!$B$1</f>
        <v>0.74820789283323574</v>
      </c>
      <c r="D452">
        <f>(C453-C452)/'Datos excel'!$B$1</f>
        <v>6.7512291215692413</v>
      </c>
      <c r="E452">
        <v>-2.3296437180921798</v>
      </c>
      <c r="F452">
        <f>(E453-E452)/'Datos excel'!$B$1</f>
        <v>0.31481073488978023</v>
      </c>
      <c r="G452">
        <f>(F453-F452)/'Datos excel'!$B$1</f>
        <v>1.6823186032056412</v>
      </c>
      <c r="H452">
        <f>(G453-G452)/'Datos excel'!$B$1</f>
        <v>-4.1180282802181942</v>
      </c>
      <c r="I452">
        <v>449</v>
      </c>
    </row>
    <row r="453" spans="1:9" x14ac:dyDescent="0.35">
      <c r="A453">
        <v>2.1243825018990199</v>
      </c>
      <c r="B453">
        <f>(A454-A453)/'Datos excel'!$B$1</f>
        <v>-0.66633979298140922</v>
      </c>
      <c r="C453">
        <f>(B454-B453)/'Datos excel'!$B$1</f>
        <v>0.81890659886998041</v>
      </c>
      <c r="D453">
        <f>(C454-C453)/'Datos excel'!$B$1</f>
        <v>6.3383627144227184</v>
      </c>
      <c r="E453">
        <v>-2.3263470277855101</v>
      </c>
      <c r="F453">
        <f>(E454-E453)/'Datos excel'!$B$1</f>
        <v>0.33242793410587451</v>
      </c>
      <c r="G453">
        <f>(F454-F453)/'Datos excel'!$B$1</f>
        <v>1.6391947118976129</v>
      </c>
      <c r="H453">
        <f>(G454-G453)/'Datos excel'!$B$1</f>
        <v>-4.2816392961955092</v>
      </c>
      <c r="I453">
        <v>450</v>
      </c>
    </row>
    <row r="454" spans="1:9" x14ac:dyDescent="0.35">
      <c r="A454">
        <v>2.1174046079042701</v>
      </c>
      <c r="B454">
        <f>(A455-A454)/'Datos excel'!$B$1</f>
        <v>-0.65776422313145544</v>
      </c>
      <c r="C454">
        <f>(B455-B454)/'Datos excel'!$B$1</f>
        <v>0.88528177800137331</v>
      </c>
      <c r="D454">
        <f>(C455-C454)/'Datos excel'!$B$1</f>
        <v>5.9175149470739559</v>
      </c>
      <c r="E454">
        <v>-2.3228658506000599</v>
      </c>
      <c r="F454">
        <f>(E455-E454)/'Datos excel'!$B$1</f>
        <v>0.34959354098821044</v>
      </c>
      <c r="G454">
        <f>(F455-F454)/'Datos excel'!$B$1</f>
        <v>1.5943574900367823</v>
      </c>
      <c r="H454">
        <f>(G455-G454)/'Datos excel'!$B$1</f>
        <v>-4.4300087535413901</v>
      </c>
      <c r="I454">
        <v>451</v>
      </c>
    </row>
    <row r="455" spans="1:9" x14ac:dyDescent="0.35">
      <c r="A455">
        <v>2.1105165170669902</v>
      </c>
      <c r="B455">
        <f>(A456-A455)/'Datos excel'!$B$1</f>
        <v>-0.64849357403103536</v>
      </c>
      <c r="C455">
        <f>(B456-B455)/'Datos excel'!$B$1</f>
        <v>0.94724984961882441</v>
      </c>
      <c r="D455">
        <f>(C456-C455)/'Datos excel'!$B$1</f>
        <v>5.4917545907908396</v>
      </c>
      <c r="E455">
        <v>-2.3192049155996899</v>
      </c>
      <c r="F455">
        <f>(E456-E455)/'Datos excel'!$B$1</f>
        <v>0.36628961358119516</v>
      </c>
      <c r="G455">
        <f>(F456-F455)/'Datos excel'!$B$1</f>
        <v>1.5479665468519019</v>
      </c>
      <c r="H455">
        <f>(G456-G455)/'Datos excel'!$B$1</f>
        <v>-4.5633031069257699</v>
      </c>
      <c r="I455">
        <v>452</v>
      </c>
    </row>
    <row r="456" spans="1:9" x14ac:dyDescent="0.35">
      <c r="A456">
        <v>2.1037255082400699</v>
      </c>
      <c r="B456">
        <f>(A457-A456)/'Datos excel'!$B$1</f>
        <v>-0.63857399680211357</v>
      </c>
      <c r="C456">
        <f>(B457-B456)/'Datos excel'!$B$1</f>
        <v>1.0047593692113128</v>
      </c>
      <c r="D456">
        <f>(C457-C456)/'Datos excel'!$B$1</f>
        <v>5.0639759847472519</v>
      </c>
      <c r="E456">
        <v>-2.3153691397359801</v>
      </c>
      <c r="F456">
        <f>(E457-E456)/'Datos excel'!$B$1</f>
        <v>0.38249988135317081</v>
      </c>
      <c r="G456">
        <f>(F457-F456)/'Datos excel'!$B$1</f>
        <v>1.500179748462497</v>
      </c>
      <c r="H456">
        <f>(G457-G456)/'Datos excel'!$B$1</f>
        <v>-4.6817771964707857</v>
      </c>
      <c r="I456">
        <v>453</v>
      </c>
    </row>
    <row r="457" spans="1:9" x14ac:dyDescent="0.35">
      <c r="A457">
        <v>2.0970383769829799</v>
      </c>
      <c r="B457">
        <f>(A458-A457)/'Datos excel'!$B$1</f>
        <v>-0.62805218129231433</v>
      </c>
      <c r="C457">
        <f>(B458-B457)/'Datos excel'!$B$1</f>
        <v>1.0577892017167698</v>
      </c>
      <c r="D457">
        <f>(C458-C457)/'Datos excel'!$B$1</f>
        <v>4.636876683472912</v>
      </c>
      <c r="E457">
        <v>-2.3113636103451198</v>
      </c>
      <c r="F457">
        <f>(E458-E457)/'Datos excel'!$B$1</f>
        <v>0.39820972694261736</v>
      </c>
      <c r="G457">
        <f>(F458-F457)/'Datos excel'!$B$1</f>
        <v>1.4511522923085742</v>
      </c>
      <c r="H457">
        <f>(G458-G457)/'Datos excel'!$B$1</f>
        <v>-4.785764654272592</v>
      </c>
      <c r="I457">
        <v>454</v>
      </c>
    </row>
    <row r="458" spans="1:9" x14ac:dyDescent="0.35">
      <c r="A458">
        <v>2.09046142992025</v>
      </c>
      <c r="B458">
        <f>(A459-A458)/'Datos excel'!$B$1</f>
        <v>-0.61697503867511427</v>
      </c>
      <c r="C458">
        <f>(B459-B458)/'Datos excel'!$B$1</f>
        <v>1.1063464607981042</v>
      </c>
      <c r="D458">
        <f>(C459-C458)/'Datos excel'!$B$1</f>
        <v>4.2129412185425421</v>
      </c>
      <c r="E458">
        <v>-2.3071935678359501</v>
      </c>
      <c r="F458">
        <f>(E459-E458)/'Datos excel'!$B$1</f>
        <v>0.41340615821180604</v>
      </c>
      <c r="G458">
        <f>(F459-F458)/'Datos excel'!$B$1</f>
        <v>1.4010358820429993</v>
      </c>
      <c r="H458">
        <f>(G459-G458)/'Datos excel'!$B$1</f>
        <v>-4.8756681740279229</v>
      </c>
      <c r="I458">
        <v>455</v>
      </c>
    </row>
    <row r="459" spans="1:9" x14ac:dyDescent="0.35">
      <c r="A459">
        <v>2.0840004824237499</v>
      </c>
      <c r="B459">
        <f>(A460-A459)/'Datos excel'!$B$1</f>
        <v>-0.6053894056298863</v>
      </c>
      <c r="C459">
        <f>(B460-B459)/'Datos excel'!$B$1</f>
        <v>1.1504642780720338</v>
      </c>
      <c r="D459">
        <f>(C460-C459)/'Datos excel'!$B$1</f>
        <v>3.7944292455669841</v>
      </c>
      <c r="E459">
        <v>-2.3028643886706601</v>
      </c>
      <c r="F459">
        <f>(E460-E459)/'Datos excel'!$B$1</f>
        <v>0.42807777165994598</v>
      </c>
      <c r="G459">
        <f>(F460-F459)/'Datos excel'!$B$1</f>
        <v>1.3499780043201071</v>
      </c>
      <c r="H459">
        <f>(G460-G459)/'Datos excel'!$B$1</f>
        <v>-4.951949512289465</v>
      </c>
      <c r="I459">
        <v>456</v>
      </c>
    </row>
    <row r="460" spans="1:9" x14ac:dyDescent="0.35">
      <c r="A460">
        <v>2.0776608593927901</v>
      </c>
      <c r="B460">
        <f>(A461-A460)/'Datos excel'!$B$1</f>
        <v>-0.59334177188252435</v>
      </c>
      <c r="C460">
        <f>(B461-B460)/'Datos excel'!$B$1</f>
        <v>1.1901994482134988</v>
      </c>
      <c r="D460">
        <f>(C461-C460)/'Datos excel'!$B$1</f>
        <v>3.3833687268885035</v>
      </c>
      <c r="E460">
        <v>-2.2983815687286202</v>
      </c>
      <c r="F460">
        <f>(E461-E460)/'Datos excel'!$B$1</f>
        <v>0.44221470826287884</v>
      </c>
      <c r="G460">
        <f>(F461-F460)/'Datos excel'!$B$1</f>
        <v>1.2981213102909199</v>
      </c>
      <c r="H460">
        <f>(G461-G460)/'Datos excel'!$B$1</f>
        <v>-5.0151197263666161</v>
      </c>
      <c r="I460">
        <v>457</v>
      </c>
    </row>
    <row r="461" spans="1:9" x14ac:dyDescent="0.35">
      <c r="A461">
        <v>2.0714473988874098</v>
      </c>
      <c r="B461">
        <f>(A462-A461)/'Datos excel'!$B$1</f>
        <v>-0.58087803240647717</v>
      </c>
      <c r="C461">
        <f>(B462-B461)/'Datos excel'!$B$1</f>
        <v>1.2256300026694267</v>
      </c>
      <c r="D461">
        <f>(C462-C461)/'Datos excel'!$B$1</f>
        <v>2.9815535262605075</v>
      </c>
      <c r="E461">
        <v>-2.2937507071326602</v>
      </c>
      <c r="F461">
        <f>(E462-E461)/'Datos excel'!$B$1</f>
        <v>0.45580860283580654</v>
      </c>
      <c r="G461">
        <f>(F462-F461)/'Datos excel'!$B$1</f>
        <v>1.2456030993268312</v>
      </c>
      <c r="H461">
        <f>(G462-G461)/'Datos excel'!$B$1</f>
        <v>-5.0657294548024092</v>
      </c>
      <c r="I461">
        <v>458</v>
      </c>
    </row>
    <row r="462" spans="1:9" x14ac:dyDescent="0.35">
      <c r="A462">
        <v>2.0653644583566102</v>
      </c>
      <c r="B462">
        <f>(A463-A462)/'Datos excel'!$B$1</f>
        <v>-0.56804326503179214</v>
      </c>
      <c r="C462">
        <f>(B463-B462)/'Datos excel'!$B$1</f>
        <v>1.2568527581840425</v>
      </c>
      <c r="D462">
        <f>(C463-C462)/'Datos excel'!$B$1</f>
        <v>2.590544314509982</v>
      </c>
      <c r="E462">
        <v>-2.2889774906056202</v>
      </c>
      <c r="F462">
        <f>(E463-E462)/'Datos excel'!$B$1</f>
        <v>0.46885252798958604</v>
      </c>
      <c r="G462">
        <f>(F463-F462)/'Datos excel'!$B$1</f>
        <v>1.1925549045258956</v>
      </c>
      <c r="H462">
        <f>(G463-G462)/'Datos excel'!$B$1</f>
        <v>-5.1043598942656212</v>
      </c>
      <c r="I462">
        <v>459</v>
      </c>
    </row>
    <row r="463" spans="1:9" x14ac:dyDescent="0.35">
      <c r="A463">
        <v>2.0594159231954601</v>
      </c>
      <c r="B463">
        <f>(A464-A463)/'Datos excel'!$B$1</f>
        <v>-0.55488153372594196</v>
      </c>
      <c r="C463">
        <f>(B464-B463)/'Datos excel'!$B$1</f>
        <v>1.2839808748082537</v>
      </c>
      <c r="D463">
        <f>(C464-C463)/'Datos excel'!$B$1</f>
        <v>2.2116738477377869</v>
      </c>
      <c r="E463">
        <v>-2.2840676784137899</v>
      </c>
      <c r="F463">
        <f>(E464-E463)/'Datos excel'!$B$1</f>
        <v>0.48134093374645615</v>
      </c>
      <c r="G463">
        <f>(F464-F463)/'Datos excel'!$B$1</f>
        <v>1.1391021727088848</v>
      </c>
      <c r="H463">
        <f>(G464-G463)/'Datos excel'!$B$1</f>
        <v>-5.1316137784233407</v>
      </c>
      <c r="I463">
        <v>460</v>
      </c>
    </row>
    <row r="464" spans="1:9" x14ac:dyDescent="0.35">
      <c r="A464">
        <v>2.0536052173622399</v>
      </c>
      <c r="B464">
        <f>(A465-A464)/'Datos excel'!$B$1</f>
        <v>-0.54143571744711727</v>
      </c>
      <c r="C464">
        <f>(B465-B464)/'Datos excel'!$B$1</f>
        <v>1.3071414691822194</v>
      </c>
      <c r="D464">
        <f>(C465-C464)/'Datos excel'!$B$1</f>
        <v>1.846053980281005</v>
      </c>
      <c r="E464">
        <v>-2.2790270879426902</v>
      </c>
      <c r="F464">
        <f>(E465-E464)/'Datos excel'!$B$1</f>
        <v>0.49326958380469083</v>
      </c>
      <c r="G464">
        <f>(F465-F464)/'Datos excel'!$B$1</f>
        <v>1.0853640388843684</v>
      </c>
      <c r="H464">
        <f>(G465-G464)/'Datos excel'!$B$1</f>
        <v>-5.1481076205411993</v>
      </c>
      <c r="I464">
        <v>461</v>
      </c>
    </row>
    <row r="465" spans="1:9" x14ac:dyDescent="0.35">
      <c r="A465">
        <v>2.0479353157878299</v>
      </c>
      <c r="B465">
        <f>(A466-A465)/'Datos excel'!$B$1</f>
        <v>-0.52774736399116584</v>
      </c>
      <c r="C465">
        <f>(B466-B465)/'Datos excel'!$B$1</f>
        <v>1.3264733012574894</v>
      </c>
      <c r="D465">
        <f>(C466-C465)/'Datos excel'!$B$1</f>
        <v>1.4945861182450042</v>
      </c>
      <c r="E465">
        <v>-2.2738615809402898</v>
      </c>
      <c r="F465">
        <f>(E466-E465)/'Datos excel'!$B$1</f>
        <v>0.50463548944145642</v>
      </c>
      <c r="G465">
        <f>(F466-F465)/'Datos excel'!$B$1</f>
        <v>1.0314531819490955</v>
      </c>
      <c r="H465">
        <f>(G466-G465)/'Datos excel'!$B$1</f>
        <v>-5.1544638752880667</v>
      </c>
      <c r="I465">
        <v>462</v>
      </c>
    </row>
    <row r="466" spans="1:9" x14ac:dyDescent="0.35">
      <c r="A466">
        <v>2.0424087583156099</v>
      </c>
      <c r="B466">
        <f>(A467-A466)/'Datos excel'!$B$1</f>
        <v>-0.51385656806312074</v>
      </c>
      <c r="C466">
        <f>(B467-B466)/'Datos excel'!$B$1</f>
        <v>1.3421245704882754</v>
      </c>
      <c r="D466">
        <f>(C467-C466)/'Datos excel'!$B$1</f>
        <v>1.1579726958478986</v>
      </c>
      <c r="E466">
        <v>-2.2685770504523899</v>
      </c>
      <c r="F466">
        <f>(E467-E466)/'Datos excel'!$B$1</f>
        <v>0.51543684190456673</v>
      </c>
      <c r="G466">
        <f>(F467-F466)/'Datos excel'!$B$1</f>
        <v>0.97747576246976564</v>
      </c>
      <c r="H466">
        <f>(G467-G466)/'Datos excel'!$B$1</f>
        <v>-5.1513043484265166</v>
      </c>
      <c r="I466">
        <v>463</v>
      </c>
    </row>
    <row r="467" spans="1:9" x14ac:dyDescent="0.35">
      <c r="A467">
        <v>2.03702766491819</v>
      </c>
      <c r="B467">
        <f>(A468-A467)/'Datos excel'!$B$1</f>
        <v>-0.49980187242695967</v>
      </c>
      <c r="C467">
        <f>(B468-B467)/'Datos excel'!$B$1</f>
        <v>1.3542508322027198</v>
      </c>
      <c r="D467">
        <f>(C468-C467)/'Datos excel'!$B$1</f>
        <v>0.83673075395669905</v>
      </c>
      <c r="E467">
        <v>-2.2631794084660002</v>
      </c>
      <c r="F467">
        <f>(E468-E467)/'Datos excel'!$B$1</f>
        <v>0.52567294415269039</v>
      </c>
      <c r="G467">
        <f>(F468-F467)/'Datos excel'!$B$1</f>
        <v>0.92353142947835931</v>
      </c>
      <c r="H467">
        <f>(G468-G467)/'Datos excel'!$B$1</f>
        <v>-5.1392441227949268</v>
      </c>
      <c r="I467">
        <v>464</v>
      </c>
    </row>
    <row r="468" spans="1:9" x14ac:dyDescent="0.35">
      <c r="A468">
        <v>2.0317937519493001</v>
      </c>
      <c r="B468">
        <f>(A469-A468)/'Datos excel'!$B$1</f>
        <v>-0.48562019087507324</v>
      </c>
      <c r="C468">
        <f>(B469-B468)/'Datos excel'!$B$1</f>
        <v>1.3630130561682632</v>
      </c>
      <c r="D468">
        <f>(C469-C468)/'Datos excel'!$B$1</f>
        <v>0.53120617870740638</v>
      </c>
      <c r="E468">
        <v>-2.2576745742675302</v>
      </c>
      <c r="F468">
        <f>(E469-E468)/'Datos excel'!$B$1</f>
        <v>0.5353441426667187</v>
      </c>
      <c r="G468">
        <f>(F469-F468)/'Datos excel'!$B$1</f>
        <v>0.86971339087443578</v>
      </c>
      <c r="H468">
        <f>(G469-G468)/'Datos excel'!$B$1</f>
        <v>-5.118886028341322</v>
      </c>
      <c r="I468">
        <v>465</v>
      </c>
    </row>
    <row r="469" spans="1:9" x14ac:dyDescent="0.35">
      <c r="A469">
        <v>2.0267083492023401</v>
      </c>
      <c r="B469">
        <f>(A470-A469)/'Datos excel'!$B$1</f>
        <v>-0.47134675152838929</v>
      </c>
      <c r="C469">
        <f>(B470-B469)/'Datos excel'!$B$1</f>
        <v>1.3685758342634922</v>
      </c>
      <c r="D469">
        <f>(C470-C469)/'Datos excel'!$B$1</f>
        <v>0.24158839567264367</v>
      </c>
      <c r="E469">
        <v>-2.2520684635150499</v>
      </c>
      <c r="F469">
        <f>(E470-E469)/'Datos excel'!$B$1</f>
        <v>0.54445175999838469</v>
      </c>
      <c r="G469">
        <f>(F470-F469)/'Datos excel'!$B$1</f>
        <v>0.81610854173710068</v>
      </c>
      <c r="H469">
        <f>(G470-G469)/'Datos excel'!$B$1</f>
        <v>-5.0908163539272007</v>
      </c>
      <c r="I469">
        <v>466</v>
      </c>
    </row>
    <row r="470" spans="1:9" x14ac:dyDescent="0.35">
      <c r="A470">
        <v>2.0217724175626901</v>
      </c>
      <c r="B470">
        <f>(A471-A470)/'Datos excel'!$B$1</f>
        <v>-0.45701505890571359</v>
      </c>
      <c r="C470">
        <f>(B471-B470)/'Datos excel'!$B$1</f>
        <v>1.3711057420269512</v>
      </c>
      <c r="D470">
        <f>(C471-C470)/'Datos excel'!$B$1</f>
        <v>-3.2074062384126079E-2</v>
      </c>
      <c r="E470">
        <v>-2.2463669780169</v>
      </c>
      <c r="F470">
        <f>(E471-E470)/'Datos excel'!$B$1</f>
        <v>0.55299802866256187</v>
      </c>
      <c r="G470">
        <f>(F471-F470)/'Datos excel'!$B$1</f>
        <v>0.76279763754285912</v>
      </c>
      <c r="H470">
        <f>(G471-G470)/'Datos excel'!$B$1</f>
        <v>-5.0556006348969706</v>
      </c>
      <c r="I470">
        <v>467</v>
      </c>
    </row>
    <row r="471" spans="1:9" x14ac:dyDescent="0.35">
      <c r="A471">
        <v>2.0169865670572298</v>
      </c>
      <c r="B471">
        <f>(A472-A471)/'Datos excel'!$B$1</f>
        <v>-0.44265687315089142</v>
      </c>
      <c r="C471">
        <f>(B472-B471)/'Datos excel'!$B$1</f>
        <v>1.3707698632310954</v>
      </c>
      <c r="D471">
        <f>(C472-C471)/'Datos excel'!$B$1</f>
        <v>-0.28985866141253019</v>
      </c>
      <c r="E471">
        <v>-2.2405759962025802</v>
      </c>
      <c r="F471">
        <f>(E472-E471)/'Datos excel'!$B$1</f>
        <v>0.56098602684349619</v>
      </c>
      <c r="G471">
        <f>(F472-F471)/'Datos excel'!$B$1</f>
        <v>0.7098555114959384</v>
      </c>
      <c r="H471">
        <f>(G472-G471)/'Datos excel'!$B$1</f>
        <v>-5.0137805017853729</v>
      </c>
      <c r="I471">
        <v>468</v>
      </c>
    </row>
    <row r="472" spans="1:9" x14ac:dyDescent="0.35">
      <c r="A472">
        <v>2.0123510751213902</v>
      </c>
      <c r="B472">
        <f>(A473-A472)/'Datos excel'!$B$1</f>
        <v>-0.42830220471059444</v>
      </c>
      <c r="C472">
        <f>(B473-B472)/'Datos excel'!$B$1</f>
        <v>1.3677344704268521</v>
      </c>
      <c r="D472">
        <f>(C473-C472)/'Datos excel'!$B$1</f>
        <v>-0.53195391938043268</v>
      </c>
      <c r="E472">
        <v>-2.23470136426692</v>
      </c>
      <c r="F472">
        <f>(E473-E472)/'Datos excel'!$B$1</f>
        <v>0.56841961637691574</v>
      </c>
      <c r="G472">
        <f>(F473-F472)/'Datos excel'!$B$1</f>
        <v>0.65735132485886949</v>
      </c>
      <c r="H472">
        <f>(G473-G472)/'Datos excel'!$B$1</f>
        <v>-4.9658711508533457</v>
      </c>
      <c r="I472">
        <v>469</v>
      </c>
    </row>
    <row r="473" spans="1:9" x14ac:dyDescent="0.35">
      <c r="A473">
        <v>2.0078659049219398</v>
      </c>
      <c r="B473">
        <f>(A474-A473)/'Datos excel'!$B$1</f>
        <v>-0.41397932282941269</v>
      </c>
      <c r="C473">
        <f>(B474-B473)/'Datos excel'!$B$1</f>
        <v>1.3621638620096059</v>
      </c>
      <c r="D473">
        <f>(C474-C473)/'Datos excel'!$B$1</f>
        <v>-0.75864496191870767</v>
      </c>
      <c r="E473">
        <v>-2.2287488879636999</v>
      </c>
      <c r="F473">
        <f>(E474-E473)/'Datos excel'!$B$1</f>
        <v>0.57530338335359621</v>
      </c>
      <c r="G473">
        <f>(F474-F473)/'Datos excel'!$B$1</f>
        <v>0.60534884377155496</v>
      </c>
      <c r="H473">
        <f>(G474-G473)/'Datos excel'!$B$1</f>
        <v>-4.9123592929899198</v>
      </c>
      <c r="I473">
        <v>470</v>
      </c>
    </row>
    <row r="474" spans="1:9" x14ac:dyDescent="0.35">
      <c r="A474">
        <v>2.00353072359081</v>
      </c>
      <c r="B474">
        <f>(A475-A474)/'Datos excel'!$B$1</f>
        <v>-0.39971477622316309</v>
      </c>
      <c r="C474">
        <f>(B475-B474)/'Datos excel'!$B$1</f>
        <v>1.3542193505461169</v>
      </c>
      <c r="D474">
        <f>(C475-C474)/'Datos excel'!$B$1</f>
        <v>-0.97029968335484706</v>
      </c>
      <c r="E474">
        <v>-2.2227243250212698</v>
      </c>
      <c r="F474">
        <f>(E475-E474)/'Datos excel'!$B$1</f>
        <v>0.58164258162176885</v>
      </c>
      <c r="G474">
        <f>(F475-F474)/'Datos excel'!$B$1</f>
        <v>0.55390673754938602</v>
      </c>
      <c r="H474">
        <f>(G475-G474)/'Datos excel'!$B$1</f>
        <v>-4.8537015720599346</v>
      </c>
      <c r="I474">
        <v>471</v>
      </c>
    </row>
    <row r="475" spans="1:9" x14ac:dyDescent="0.35">
      <c r="A475">
        <v>1.99934492024243</v>
      </c>
      <c r="B475">
        <f>(A476-A475)/'Datos excel'!$B$1</f>
        <v>-0.38553342434641369</v>
      </c>
      <c r="C475">
        <f>(B476-B475)/'Datos excel'!$B$1</f>
        <v>1.3440583960227566</v>
      </c>
      <c r="D475">
        <f>(C476-C475)/'Datos excel'!$B$1</f>
        <v>-1.1673558917314575</v>
      </c>
      <c r="E475">
        <v>-2.21663337814981</v>
      </c>
      <c r="F475">
        <f>(E476-E475)/'Datos excel'!$B$1</f>
        <v>0.58744307941329899</v>
      </c>
      <c r="G475">
        <f>(F476-F475)/'Datos excel'!$B$1</f>
        <v>0.50307889354438362</v>
      </c>
      <c r="H475">
        <f>(G476-G475)/'Datos excel'!$B$1</f>
        <v>-4.7903238050324228</v>
      </c>
      <c r="I475">
        <v>472</v>
      </c>
    </row>
    <row r="476" spans="1:9" x14ac:dyDescent="0.35">
      <c r="A476">
        <v>1.99530762366363</v>
      </c>
      <c r="B476">
        <f>(A477-A476)/'Datos excel'!$B$1</f>
        <v>-0.37145847773661111</v>
      </c>
      <c r="C476">
        <f>(B477-B476)/'Datos excel'!$B$1</f>
        <v>1.3318338737107955</v>
      </c>
      <c r="D476">
        <f>(C477-C476)/'Datos excel'!$B$1</f>
        <v>-1.3503090665618187</v>
      </c>
      <c r="E476">
        <v>-2.21048168860752</v>
      </c>
      <c r="F476">
        <f>(E477-E476)/'Datos excel'!$B$1</f>
        <v>0.59271130926708271</v>
      </c>
      <c r="G476">
        <f>(F477-F476)/'Datos excel'!$B$1</f>
        <v>0.45291473996369641</v>
      </c>
      <c r="H476">
        <f>(G477-G476)/'Datos excel'!$B$1</f>
        <v>-4.7226202228604617</v>
      </c>
      <c r="I476">
        <v>473</v>
      </c>
    </row>
    <row r="477" spans="1:9" x14ac:dyDescent="0.35">
      <c r="A477">
        <v>1.9914177195810601</v>
      </c>
      <c r="B477">
        <f>(A478-A477)/'Datos excel'!$B$1</f>
        <v>-0.35751154602510488</v>
      </c>
      <c r="C477">
        <f>(B478-B477)/'Datos excel'!$B$1</f>
        <v>1.3176934702321745</v>
      </c>
      <c r="D477">
        <f>(C478-C477)/'Datos excel'!$B$1</f>
        <v>-1.5197010665396675</v>
      </c>
      <c r="E477">
        <v>-2.2042748302912099</v>
      </c>
      <c r="F477">
        <f>(E478-E477)/'Datos excel'!$B$1</f>
        <v>0.59745422133299098</v>
      </c>
      <c r="G477">
        <f>(F478-F477)/'Datos excel'!$B$1</f>
        <v>0.40345957663758636</v>
      </c>
      <c r="H477">
        <f>(G478-G477)/'Datos excel'!$B$1</f>
        <v>-4.6509535845717069</v>
      </c>
      <c r="I477">
        <v>474</v>
      </c>
    </row>
    <row r="478" spans="1:9" x14ac:dyDescent="0.35">
      <c r="A478">
        <v>1.9876738674258401</v>
      </c>
      <c r="B478">
        <f>(A479-A478)/'Datos excel'!$B$1</f>
        <v>-0.34371269227255608</v>
      </c>
      <c r="C478">
        <f>(B479-B478)/'Datos excel'!$B$1</f>
        <v>1.3017791978778626</v>
      </c>
      <c r="D478">
        <f>(C479-C478)/'Datos excel'!$B$1</f>
        <v>-1.6761099331804494</v>
      </c>
      <c r="E478">
        <v>-2.1980183043158901</v>
      </c>
      <c r="F478">
        <f>(E479-E478)/'Datos excel'!$B$1</f>
        <v>0.60167924013960794</v>
      </c>
      <c r="G478">
        <f>(F479-F478)/'Datos excel'!$B$1</f>
        <v>0.35475490459266107</v>
      </c>
      <c r="H478">
        <f>(G479-G478)/'Datos excel'!$B$1</f>
        <v>-4.5756551691398784</v>
      </c>
      <c r="I478">
        <v>475</v>
      </c>
    </row>
    <row r="479" spans="1:9" x14ac:dyDescent="0.35">
      <c r="A479">
        <v>1.98407451652921</v>
      </c>
      <c r="B479">
        <f>(A480-A479)/'Datos excel'!$B$1</f>
        <v>-0.33008049239039239</v>
      </c>
      <c r="C479">
        <f>(B480-B479)/'Datos excel'!$B$1</f>
        <v>1.284227015702234</v>
      </c>
      <c r="D479">
        <f>(C480-C479)/'Datos excel'!$B$1</f>
        <v>-1.8201405502485628</v>
      </c>
      <c r="E479">
        <v>-2.1917175340470898</v>
      </c>
      <c r="F479">
        <f>(E480-E479)/'Datos excel'!$B$1</f>
        <v>0.60539422481325211</v>
      </c>
      <c r="G479">
        <f>(F480-F479)/'Datos excel'!$B$1</f>
        <v>0.30683875571022773</v>
      </c>
      <c r="H479">
        <f>(G480-G479)/'Datos excel'!$B$1</f>
        <v>-4.4970254456462087</v>
      </c>
      <c r="I479">
        <v>476</v>
      </c>
    </row>
    <row r="480" spans="1:9" x14ac:dyDescent="0.35">
      <c r="A480">
        <v>1.9806179216959201</v>
      </c>
      <c r="B480">
        <f>(A481-A480)/'Datos excel'!$B$1</f>
        <v>-0.31663209853015345</v>
      </c>
      <c r="C480">
        <f>(B481-B480)/'Datos excel'!$B$1</f>
        <v>1.2651665484316947</v>
      </c>
      <c r="D480">
        <f>(C481-C480)/'Datos excel'!$B$1</f>
        <v>-1.952416085117445</v>
      </c>
      <c r="E480">
        <v>-2.1853778605497598</v>
      </c>
      <c r="F480">
        <f>(E481-E480)/'Datos excel'!$B$1</f>
        <v>0.60860743274917173</v>
      </c>
      <c r="G480">
        <f>(F481-F480)/'Datos excel'!$B$1</f>
        <v>0.25974601536673275</v>
      </c>
      <c r="H480">
        <f>(G481-G480)/'Datos excel'!$B$1</f>
        <v>-4.4153348304711901</v>
      </c>
      <c r="I480">
        <v>477</v>
      </c>
    </row>
    <row r="481" spans="1:9" x14ac:dyDescent="0.35">
      <c r="A481">
        <v>1.9773021581138099</v>
      </c>
      <c r="B481">
        <f>(A482-A481)/'Datos excel'!$B$1</f>
        <v>-0.30338330541641823</v>
      </c>
      <c r="C481">
        <f>(B482-B481)/'Datos excel'!$B$1</f>
        <v>1.2447208949991764</v>
      </c>
      <c r="D481">
        <f>(C482-C481)/'Datos excel'!$B$1</f>
        <v>-2.0735706728046193</v>
      </c>
      <c r="E481">
        <v>-2.17900453841761</v>
      </c>
      <c r="F481">
        <f>(E482-E481)/'Datos excel'!$B$1</f>
        <v>0.61132748666142289</v>
      </c>
      <c r="G481">
        <f>(F482-F481)/'Datos excel'!$B$1</f>
        <v>0.21350873714490801</v>
      </c>
      <c r="H481">
        <f>(G482-G481)/'Datos excel'!$B$1</f>
        <v>-4.3308246614034056</v>
      </c>
      <c r="I481">
        <v>478</v>
      </c>
    </row>
    <row r="482" spans="1:9" x14ac:dyDescent="0.35">
      <c r="A482">
        <v>1.9741251355687499</v>
      </c>
      <c r="B482">
        <f>(A483-A482)/'Datos excel'!$B$1</f>
        <v>-0.29034861868475448</v>
      </c>
      <c r="C482">
        <f>(B483-B482)/'Datos excel'!$B$1</f>
        <v>1.2230065136912356</v>
      </c>
      <c r="D482">
        <f>(C483-C482)/'Datos excel'!$B$1</f>
        <v>-2.1842427162472728</v>
      </c>
      <c r="E482">
        <v>-2.1726027319474999</v>
      </c>
      <c r="F482">
        <f>(E483-E482)/'Datos excel'!$B$1</f>
        <v>0.61356334492839515</v>
      </c>
      <c r="G482">
        <f>(F483-F482)/'Datos excel'!$B$1</f>
        <v>0.1681564473440732</v>
      </c>
      <c r="H482">
        <f>(G483-G482)/'Datos excel'!$B$1</f>
        <v>-4.2437083612468474</v>
      </c>
      <c r="I482">
        <v>479</v>
      </c>
    </row>
    <row r="483" spans="1:9" x14ac:dyDescent="0.35">
      <c r="A483">
        <v>1.97108461194395</v>
      </c>
      <c r="B483">
        <f>(A484-A483)/'Datos excel'!$B$1</f>
        <v>-0.27754132442240498</v>
      </c>
      <c r="C483">
        <f>(B484-B483)/'Datos excel'!$B$1</f>
        <v>1.2001331774545041</v>
      </c>
      <c r="D483">
        <f>(C484-C483)/'Datos excel'!$B$1</f>
        <v>-2.2850690696105778</v>
      </c>
      <c r="E483">
        <v>-2.1661775116243698</v>
      </c>
      <c r="F483">
        <f>(E484-E483)/'Datos excel'!$B$1</f>
        <v>0.61532427512716148</v>
      </c>
      <c r="G483">
        <f>(F484-F483)/'Datos excel'!$B$1</f>
        <v>0.12371643730517096</v>
      </c>
      <c r="H483">
        <f>(G484-G483)/'Datos excel'!$B$1</f>
        <v>-4.1541728469974011</v>
      </c>
      <c r="I483">
        <v>480</v>
      </c>
    </row>
    <row r="484" spans="1:9" x14ac:dyDescent="0.35">
      <c r="A484">
        <v>1.96817820599104</v>
      </c>
      <c r="B484">
        <f>(A485-A484)/'Datos excel'!$B$1</f>
        <v>-0.26497355917700349</v>
      </c>
      <c r="C484">
        <f>(B485-B484)/'Datos excel'!$B$1</f>
        <v>1.1762039901143913</v>
      </c>
      <c r="D484">
        <f>(C485-C484)/'Datos excel'!$B$1</f>
        <v>-2.3766800988524945</v>
      </c>
      <c r="E484">
        <v>-2.1597338508833199</v>
      </c>
      <c r="F484">
        <f>(E485-E484)/'Datos excel'!$B$1</f>
        <v>0.6166198306290489</v>
      </c>
      <c r="G484">
        <f>(F485-F484)/'Datos excel'!$B$1</f>
        <v>8.0214040978940193E-2</v>
      </c>
      <c r="H484">
        <f>(G485-G484)/'Datos excel'!$B$1</f>
        <v>-4.0623799088386763</v>
      </c>
      <c r="I484">
        <v>481</v>
      </c>
    </row>
    <row r="485" spans="1:9" x14ac:dyDescent="0.35">
      <c r="A485">
        <v>1.9654034093680199</v>
      </c>
      <c r="B485">
        <f>(A486-A485)/'Datos excel'!$B$1</f>
        <v>-0.25265637979544892</v>
      </c>
      <c r="C485">
        <f>(B486-B485)/'Datos excel'!$B$1</f>
        <v>1.1513154543194311</v>
      </c>
      <c r="D485">
        <f>(C486-C485)/'Datos excel'!$B$1</f>
        <v>-2.4596952666747249</v>
      </c>
      <c r="E485">
        <v>-2.1532766231167799</v>
      </c>
      <c r="F485">
        <f>(E486-E485)/'Datos excel'!$B$1</f>
        <v>0.6174598301018962</v>
      </c>
      <c r="G485">
        <f>(F486-F485)/'Datos excel'!$B$1</f>
        <v>3.7672898053279003E-2</v>
      </c>
      <c r="H485">
        <f>(G486-G485)/'Datos excel'!$B$1</f>
        <v>-3.9684677446022332</v>
      </c>
      <c r="I485">
        <v>482</v>
      </c>
    </row>
    <row r="486" spans="1:9" x14ac:dyDescent="0.35">
      <c r="A486">
        <v>1.96275759794586</v>
      </c>
      <c r="B486">
        <f>(A487-A486)/'Datos excel'!$B$1</f>
        <v>-0.24059983255126785</v>
      </c>
      <c r="C486">
        <f>(B487-B486)/'Datos excel'!$B$1</f>
        <v>1.1255575857199147</v>
      </c>
      <c r="D486">
        <f>(C487-C486)/'Datos excel'!$B$1</f>
        <v>-2.5347196608288538</v>
      </c>
      <c r="E486">
        <v>-2.1468105988963302</v>
      </c>
      <c r="F486">
        <f>(E487-E486)/'Datos excel'!$B$1</f>
        <v>0.61785433976777493</v>
      </c>
      <c r="G486">
        <f>(F487-F486)/'Datos excel'!$B$1</f>
        <v>-3.8847989882224302E-3</v>
      </c>
      <c r="H486">
        <f>(G487-G486)/'Datos excel'!$B$1</f>
        <v>-3.8725526636259811</v>
      </c>
      <c r="I486">
        <v>483</v>
      </c>
    </row>
    <row r="487" spans="1:9" x14ac:dyDescent="0.35">
      <c r="A487">
        <v>1.9602380423912</v>
      </c>
      <c r="B487">
        <f>(A488-A487)/'Datos excel'!$B$1</f>
        <v>-0.22881302107630136</v>
      </c>
      <c r="C487">
        <f>(B488-B487)/'Datos excel'!$B$1</f>
        <v>1.0990140635020162</v>
      </c>
      <c r="D487">
        <f>(C488-C487)/'Datos excel'!$B$1</f>
        <v>-2.6023406645634095</v>
      </c>
      <c r="E487">
        <v>-2.1403404433803201</v>
      </c>
      <c r="F487">
        <f>(E488-E487)/'Datos excel'!$B$1</f>
        <v>0.61781365824790135</v>
      </c>
      <c r="G487">
        <f>(F488-F487)/'Datos excel'!$B$1</f>
        <v>-4.4438075650512318E-2</v>
      </c>
      <c r="H487">
        <f>(G488-G487)/'Datos excel'!$B$1</f>
        <v>-3.7747305662723889</v>
      </c>
      <c r="I487">
        <v>484</v>
      </c>
    </row>
    <row r="488" spans="1:9" x14ac:dyDescent="0.35">
      <c r="A488">
        <v>1.95784191803767</v>
      </c>
      <c r="B488">
        <f>(A489-A488)/'Datos excel'!$B$1</f>
        <v>-0.21730417271600203</v>
      </c>
      <c r="C488">
        <f>(B489-B488)/'Datos excel'!$B$1</f>
        <v>1.071762415788915</v>
      </c>
      <c r="D488">
        <f>(C489-C488)/'Datos excel'!$B$1</f>
        <v>-2.6631259029961725</v>
      </c>
      <c r="E488">
        <v>-2.13387071388019</v>
      </c>
      <c r="F488">
        <f>(E489-E488)/'Datos excel'!$B$1</f>
        <v>0.6173483038078903</v>
      </c>
      <c r="G488">
        <f>(F489-F488)/'Datos excel'!$B$1</f>
        <v>-8.3966961704786236E-2</v>
      </c>
      <c r="H488">
        <f>(G489-G488)/'Datos excel'!$B$1</f>
        <v>-3.6750788415413713</v>
      </c>
      <c r="I488">
        <v>485</v>
      </c>
    </row>
    <row r="489" spans="1:9" x14ac:dyDescent="0.35">
      <c r="A489">
        <v>1.95556631406234</v>
      </c>
      <c r="B489">
        <f>(A490-A489)/'Datos excel'!$B$1</f>
        <v>-0.20608070294321501</v>
      </c>
      <c r="C489">
        <f>(B490-B489)/'Datos excel'!$B$1</f>
        <v>1.0438742265474568</v>
      </c>
      <c r="D489">
        <f>(C490-C489)/'Datos excel'!$B$1</f>
        <v>-2.7176206059578107</v>
      </c>
      <c r="E489">
        <v>-2.12740585756036</v>
      </c>
      <c r="F489">
        <f>(E490-E489)/'Datos excel'!$B$1</f>
        <v>0.61646900384110359</v>
      </c>
      <c r="G489">
        <f>(F490-F489)/'Datos excel'!$B$1</f>
        <v>-0.12245229733795177</v>
      </c>
      <c r="H489">
        <f>(G490-G489)/'Datos excel'!$B$1</f>
        <v>-3.5736578237801071</v>
      </c>
      <c r="I489">
        <v>486</v>
      </c>
    </row>
    <row r="490" spans="1:9" x14ac:dyDescent="0.35">
      <c r="A490">
        <v>1.95340824198763</v>
      </c>
      <c r="B490">
        <f>(A491-A490)/'Datos excel'!$B$1</f>
        <v>-0.19514927760523762</v>
      </c>
      <c r="C490">
        <f>(B491-B490)/'Datos excel'!$B$1</f>
        <v>1.0154153701110524</v>
      </c>
      <c r="D490">
        <f>(C491-C490)/'Datos excel'!$B$1</f>
        <v>-2.766346662872206</v>
      </c>
      <c r="E490">
        <v>-2.12095020924825</v>
      </c>
      <c r="F490">
        <f>(E491-E490)/'Datos excel'!$B$1</f>
        <v>0.61518668638199658</v>
      </c>
      <c r="G490">
        <f>(F491-F490)/'Datos excel'!$B$1</f>
        <v>-0.15987555455672267</v>
      </c>
      <c r="H490">
        <f>(G491-G490)/'Datos excel'!$B$1</f>
        <v>-3.4705126577957914</v>
      </c>
      <c r="I490">
        <v>487</v>
      </c>
    </row>
    <row r="491" spans="1:9" x14ac:dyDescent="0.35">
      <c r="A491">
        <v>1.9513646435313701</v>
      </c>
      <c r="B491">
        <f>(A492-A491)/'Datos excel'!$B$1</f>
        <v>-0.18451587271496081</v>
      </c>
      <c r="C491">
        <f>(B492-B491)/'Datos excel'!$B$1</f>
        <v>0.98644625559984589</v>
      </c>
      <c r="D491">
        <f>(C492-C491)/'Datos excel'!$B$1</f>
        <v>-2.8098008011629751</v>
      </c>
      <c r="E491">
        <v>-2.1145079893331702</v>
      </c>
      <c r="F491">
        <f>(E492-E491)/'Datos excel'!$B$1</f>
        <v>0.6135124734897166</v>
      </c>
      <c r="G491">
        <f>(F492-F491)/'Datos excel'!$B$1</f>
        <v>-0.19621867812312815</v>
      </c>
      <c r="H491">
        <f>(G492-G491)/'Datos excel'!$B$1</f>
        <v>-3.3656750042295909</v>
      </c>
      <c r="I491">
        <v>488</v>
      </c>
    </row>
    <row r="492" spans="1:9" x14ac:dyDescent="0.35">
      <c r="A492">
        <v>1.94943239783073</v>
      </c>
      <c r="B492">
        <f>(A493-A492)/'Datos excel'!$B$1</f>
        <v>-0.17418583168244869</v>
      </c>
      <c r="C492">
        <f>(B493-B492)/'Datos excel'!$B$1</f>
        <v>0.95702209041656483</v>
      </c>
      <c r="D492">
        <f>(C493-C492)/'Datos excel'!$B$1</f>
        <v>-2.8484541011272535</v>
      </c>
      <c r="E492">
        <v>-2.1080833017345002</v>
      </c>
      <c r="F492">
        <f>(E493-E492)/'Datos excel'!$B$1</f>
        <v>0.61145767629742087</v>
      </c>
      <c r="G492">
        <f>(F493-F492)/'Datos excel'!$B$1</f>
        <v>-0.23146394434865641</v>
      </c>
      <c r="H492">
        <f>(G493-G492)/'Datos excel'!$B$1</f>
        <v>-3.2591644019490769</v>
      </c>
      <c r="I492">
        <v>489</v>
      </c>
    </row>
    <row r="493" spans="1:9" x14ac:dyDescent="0.35">
      <c r="A493">
        <v>1.9476083280668199</v>
      </c>
      <c r="B493">
        <f>(A494-A493)/'Datos excel'!$B$1</f>
        <v>-0.16416391978719594</v>
      </c>
      <c r="C493">
        <f>(B494-B493)/'Datos excel'!$B$1</f>
        <v>0.92719314882260118</v>
      </c>
      <c r="D493">
        <f>(C494-C493)/'Datos excel'!$B$1</f>
        <v>-2.8827512658316881</v>
      </c>
      <c r="E493">
        <v>-2.10168013192171</v>
      </c>
      <c r="F493">
        <f>(E494-E493)/'Datos excel'!$B$1</f>
        <v>0.60903379154029869</v>
      </c>
      <c r="G493">
        <f>(F494-F493)/'Datos excel'!$B$1</f>
        <v>-0.26559383415533838</v>
      </c>
      <c r="H493">
        <f>(G494-G493)/'Datos excel'!$B$1</f>
        <v>-3.1509903547150002</v>
      </c>
      <c r="I493">
        <v>490</v>
      </c>
    </row>
    <row r="494" spans="1:9" x14ac:dyDescent="0.35">
      <c r="A494">
        <v>1.9458892075188601</v>
      </c>
      <c r="B494">
        <f>(A495-A494)/'Datos excel'!$B$1</f>
        <v>-0.15445437583786303</v>
      </c>
      <c r="C494">
        <f>(B495-B494)/'Datos excel'!$B$1</f>
        <v>0.89700504815972282</v>
      </c>
      <c r="D494">
        <f>(C495-C494)/'Datos excel'!$B$1</f>
        <v>-2.9131099990845351</v>
      </c>
      <c r="E494">
        <v>-2.0953023449707402</v>
      </c>
      <c r="F494">
        <f>(E495-E494)/'Datos excel'!$B$1</f>
        <v>0.60625249941289483</v>
      </c>
      <c r="G494">
        <f>(F495-F494)/'Datos excel'!$B$1</f>
        <v>-0.29859092798835485</v>
      </c>
      <c r="H494">
        <f>(G495-G494)/'Datos excel'!$B$1</f>
        <v>-3.041153565175867</v>
      </c>
      <c r="I494">
        <v>491</v>
      </c>
    </row>
    <row r="495" spans="1:9" x14ac:dyDescent="0.35">
      <c r="A495">
        <v>1.94427176507737</v>
      </c>
      <c r="B495">
        <f>(A496-A495)/'Datos excel'!$B$1</f>
        <v>-0.14506096093942455</v>
      </c>
      <c r="C495">
        <f>(B496-B495)/'Datos excel'!$B$1</f>
        <v>0.86649903158564634</v>
      </c>
      <c r="D495">
        <f>(C496-C495)/'Datos excel'!$B$1</f>
        <v>-2.9399212658927949</v>
      </c>
      <c r="E495">
        <v>-2.0889536836428202</v>
      </c>
      <c r="F495">
        <f>(E496-E495)/'Datos excel'!$B$1</f>
        <v>0.60312566252690558</v>
      </c>
      <c r="G495">
        <f>(F496-F495)/'Datos excel'!$B$1</f>
        <v>-0.33043781365100455</v>
      </c>
      <c r="H495">
        <f>(G496-G495)/'Datos excel'!$B$1</f>
        <v>-2.9296475381684548</v>
      </c>
      <c r="I495">
        <v>492</v>
      </c>
    </row>
    <row r="496" spans="1:9" x14ac:dyDescent="0.35">
      <c r="A496">
        <v>1.9427526902466701</v>
      </c>
      <c r="B496">
        <f>(A497-A496)/'Datos excel'!$B$1</f>
        <v>-0.13598700429951743</v>
      </c>
      <c r="C496">
        <f>(B497-B496)/'Datos excel'!$B$1</f>
        <v>0.83571224808210898</v>
      </c>
      <c r="D496">
        <f>(C497-C496)/'Datos excel'!$B$1</f>
        <v>-2.9635488682339375</v>
      </c>
      <c r="E496">
        <v>-2.0826377664742002</v>
      </c>
      <c r="F496">
        <f>(E497-E496)/'Datos excel'!$B$1</f>
        <v>0.59966532583412469</v>
      </c>
      <c r="G496">
        <f>(F497-F496)/'Datos excel'!$B$1</f>
        <v>-0.36111701092939602</v>
      </c>
      <c r="H496">
        <f>(G497-G496)/'Datos excel'!$B$1</f>
        <v>-2.8164604403949891</v>
      </c>
      <c r="I496">
        <v>493</v>
      </c>
    </row>
    <row r="497" spans="1:9" x14ac:dyDescent="0.35">
      <c r="A497">
        <v>1.9413286376676999</v>
      </c>
      <c r="B497">
        <f>(A498-A497)/'Datos excel'!$B$1</f>
        <v>-0.12723544610255155</v>
      </c>
      <c r="C497">
        <f>(B498-B497)/'Datos excel'!$B$1</f>
        <v>0.8046780369054487</v>
      </c>
      <c r="D497">
        <f>(C498-C497)/'Datos excel'!$B$1</f>
        <v>-2.9843299311548819</v>
      </c>
      <c r="E497">
        <v>-2.0763580858666901</v>
      </c>
      <c r="F497">
        <f>(E498-E497)/'Datos excel'!$B$1</f>
        <v>0.5958837173387177</v>
      </c>
      <c r="G497">
        <f>(F498-F497)/'Datos excel'!$B$1</f>
        <v>-0.39061091569163325</v>
      </c>
      <c r="H497">
        <f>(G498-G497)/'Datos excel'!$B$1</f>
        <v>-2.7015759163796984</v>
      </c>
      <c r="I497">
        <v>494</v>
      </c>
    </row>
    <row r="498" spans="1:9" x14ac:dyDescent="0.35">
      <c r="A498">
        <v>1.9399962311918599</v>
      </c>
      <c r="B498">
        <f>(A499-A498)/'Datos excel'!$B$1</f>
        <v>-0.11880887740506084</v>
      </c>
      <c r="C498">
        <f>(B499-B498)/'Datos excel'!$B$1</f>
        <v>0.77342620694676767</v>
      </c>
      <c r="D498">
        <f>(C499-C498)/'Datos excel'!$B$1</f>
        <v>-3.0025748055133725</v>
      </c>
      <c r="E498">
        <v>-2.0701180061707398</v>
      </c>
      <c r="F498">
        <f>(E499-E498)/'Datos excel'!$B$1</f>
        <v>0.59179324939488831</v>
      </c>
      <c r="G498">
        <f>(F499-F498)/'Datos excel'!$B$1</f>
        <v>-0.4189017525316785</v>
      </c>
      <c r="H498">
        <f>(G499-G498)/'Datos excel'!$B$1</f>
        <v>-2.5849753070232491</v>
      </c>
      <c r="I498">
        <v>495</v>
      </c>
    </row>
    <row r="499" spans="1:9" x14ac:dyDescent="0.35">
      <c r="A499">
        <v>1.93875206753707</v>
      </c>
      <c r="B499">
        <f>(A500-A499)/'Datos excel'!$B$1</f>
        <v>-0.11070957710560156</v>
      </c>
      <c r="C499">
        <f>(B500-B499)/'Datos excel'!$B$1</f>
        <v>0.74198331711058563</v>
      </c>
      <c r="D499">
        <f>(C500-C499)/'Datos excel'!$B$1</f>
        <v>-3.01856776927242</v>
      </c>
      <c r="E499">
        <v>-2.0639207617549298</v>
      </c>
      <c r="F499">
        <f>(E500-E499)/'Datos excel'!$B$1</f>
        <v>0.58740652050045694</v>
      </c>
      <c r="G499">
        <f>(F500-F499)/'Datos excel'!$B$1</f>
        <v>-0.44597155064586269</v>
      </c>
      <c r="H499">
        <f>(G500-G499)/'Datos excel'!$B$1</f>
        <v>-2.4666382257981803</v>
      </c>
      <c r="I499">
        <v>496</v>
      </c>
    </row>
    <row r="500" spans="1:9" x14ac:dyDescent="0.35">
      <c r="A500">
        <v>1.93759271955668</v>
      </c>
      <c r="B500">
        <f>(A501-A500)/'Datos excel'!$B$1</f>
        <v>-0.10293954597853222</v>
      </c>
      <c r="C500">
        <f>(B501-B500)/'Datos excel'!$B$1</f>
        <v>0.71037294934955508</v>
      </c>
      <c r="D500">
        <f>(C501-C500)/'Datos excel'!$B$1</f>
        <v>-3.0325672572091951</v>
      </c>
      <c r="E500">
        <v>-2.0577694550566799</v>
      </c>
      <c r="F500">
        <f>(E501-E500)/'Datos excel'!$B$1</f>
        <v>0.58273631734305997</v>
      </c>
      <c r="G500">
        <f>(F501-F500)/'Datos excel'!$B$1</f>
        <v>-0.47180212574330044</v>
      </c>
      <c r="H500">
        <f>(G501-G500)/'Datos excel'!$B$1</f>
        <v>-2.3465445325086316</v>
      </c>
      <c r="I500">
        <v>497</v>
      </c>
    </row>
    <row r="501" spans="1:9" x14ac:dyDescent="0.35">
      <c r="A501">
        <v>1.9365147391519799</v>
      </c>
      <c r="B501">
        <f>(A502-A501)/'Datos excel'!$B$1</f>
        <v>-9.5500537848580633E-2</v>
      </c>
      <c r="C501">
        <f>(B502-B501)/'Datos excel'!$B$1</f>
        <v>0.67861597929367057</v>
      </c>
      <c r="D501">
        <f>(C502-C501)/'Datos excel'!$B$1</f>
        <v>-3.0448061954154171</v>
      </c>
      <c r="E501">
        <v>-2.0516670546115301</v>
      </c>
      <c r="F501">
        <f>(E502-E501)/'Datos excel'!$B$1</f>
        <v>0.57779561703578264</v>
      </c>
      <c r="G501">
        <f>(F502-F501)/'Datos excel'!$B$1</f>
        <v>-0.49637508262546848</v>
      </c>
      <c r="H501">
        <f>(G502-G501)/'Datos excel'!$B$1</f>
        <v>-2.2246751306844303</v>
      </c>
      <c r="I501">
        <v>498</v>
      </c>
    </row>
    <row r="502" spans="1:9" x14ac:dyDescent="0.35">
      <c r="A502">
        <v>1.93551465985825</v>
      </c>
      <c r="B502">
        <f>(A503-A502)/'Datos excel'!$B$1</f>
        <v>-8.8394087931388504E-2</v>
      </c>
      <c r="C502">
        <f>(B503-B502)/'Datos excel'!$B$1</f>
        <v>0.64673084337659803</v>
      </c>
      <c r="D502">
        <f>(C503-C502)/'Datos excel'!$B$1</f>
        <v>-3.0554930531481244</v>
      </c>
      <c r="E502">
        <v>-2.0456163930590101</v>
      </c>
      <c r="F502">
        <f>(E503-E502)/'Datos excel'!$B$1</f>
        <v>0.57259758932577864</v>
      </c>
      <c r="G502">
        <f>(F503-F502)/'Datos excel'!$B$1</f>
        <v>-0.51967182611607554</v>
      </c>
      <c r="H502">
        <f>(G503-G502)/'Datos excel'!$B$1</f>
        <v>-2.1010134718880025</v>
      </c>
      <c r="I502">
        <v>499</v>
      </c>
    </row>
    <row r="503" spans="1:9" x14ac:dyDescent="0.35">
      <c r="A503">
        <v>1.9345889991340299</v>
      </c>
      <c r="B503">
        <f>(A504-A503)/'Datos excel'!$B$1</f>
        <v>-8.1621538376715666E-2</v>
      </c>
      <c r="C503">
        <f>(B504-B503)/'Datos excel'!$B$1</f>
        <v>0.61473379494704872</v>
      </c>
      <c r="D503">
        <f>(C504-C503)/'Datos excel'!$B$1</f>
        <v>-3.0648117233354069</v>
      </c>
      <c r="E503">
        <v>-2.0396201651253798</v>
      </c>
      <c r="F503">
        <f>(E504-E503)/'Datos excel'!$B$1</f>
        <v>0.56715559868843246</v>
      </c>
      <c r="G503">
        <f>(F504-F503)/'Datos excel'!$B$1</f>
        <v>-0.54167358774399732</v>
      </c>
      <c r="H503">
        <f>(G504-G503)/'Datos excel'!$B$1</f>
        <v>-1.9755465267273529</v>
      </c>
      <c r="I503">
        <v>500</v>
      </c>
    </row>
    <row r="504" spans="1:9" x14ac:dyDescent="0.35">
      <c r="A504">
        <v>1.9337342603829</v>
      </c>
      <c r="B504">
        <f>(A505-A504)/'Datos excel'!$B$1</f>
        <v>-7.5184061129652258E-2</v>
      </c>
      <c r="C504">
        <f>(B505-B504)/'Datos excel'!$B$1</f>
        <v>0.5826391616314941</v>
      </c>
      <c r="D504">
        <f>(C505-C504)/'Datos excel'!$B$1</f>
        <v>-3.072922674969174</v>
      </c>
      <c r="E504">
        <v>-2.0336809255844401</v>
      </c>
      <c r="F504">
        <f>(E505-E504)/'Datos excel'!$B$1</f>
        <v>0.56148320614209857</v>
      </c>
      <c r="G504">
        <f>(F505-F504)/'Datos excel'!$B$1</f>
        <v>-0.5623614625946356</v>
      </c>
      <c r="H504">
        <f>(G505-G504)/'Datos excel'!$B$1</f>
        <v>-1.8482659117363958</v>
      </c>
      <c r="I504">
        <v>501</v>
      </c>
    </row>
    <row r="505" spans="1:9" x14ac:dyDescent="0.35">
      <c r="A505">
        <v>1.9329469347358601</v>
      </c>
      <c r="B505">
        <f>(A506-A505)/'Datos excel'!$B$1</f>
        <v>-6.9082678096734865E-2</v>
      </c>
      <c r="C505">
        <f>(B506-B505)/'Datos excel'!$B$1</f>
        <v>0.55045959062905192</v>
      </c>
      <c r="D505">
        <f>(C506-C505)/'Datos excel'!$B$1</f>
        <v>-3.0799632587995585</v>
      </c>
      <c r="E505">
        <v>-2.0278010871993399</v>
      </c>
      <c r="F505">
        <f>(E506-E505)/'Datos excel'!$B$1</f>
        <v>0.55559417067693417</v>
      </c>
      <c r="G505">
        <f>(F506-F505)/'Datos excel'!$B$1</f>
        <v>-0.5817164579619406</v>
      </c>
      <c r="H505">
        <f>(G506-G505)/'Datos excel'!$B$1</f>
        <v>-1.71916909745305</v>
      </c>
      <c r="I505">
        <v>502</v>
      </c>
    </row>
    <row r="506" spans="1:9" x14ac:dyDescent="0.35">
      <c r="A506">
        <v>1.9322235026225301</v>
      </c>
      <c r="B506">
        <f>(A507-A506)/'Datos excel'!$B$1</f>
        <v>-6.3318278743340617E-2</v>
      </c>
      <c r="C506">
        <f>(B507-B506)/'Datos excel'!$B$1</f>
        <v>0.51820629080514802</v>
      </c>
      <c r="D506">
        <f>(C507-C506)/'Datos excel'!$B$1</f>
        <v>-3.0860484449831378</v>
      </c>
      <c r="E506">
        <v>-2.02198291864942</v>
      </c>
      <c r="F506">
        <f>(E507-E506)/'Datos excel'!$B$1</f>
        <v>0.54950245017424915</v>
      </c>
      <c r="G506">
        <f>(F507-F506)/'Datos excel'!$B$1</f>
        <v>-0.59971955465139759</v>
      </c>
      <c r="H506">
        <f>(G507-G506)/'Datos excel'!$B$1</f>
        <v>-1.5882600259874444</v>
      </c>
      <c r="I506">
        <v>503</v>
      </c>
    </row>
    <row r="507" spans="1:9" x14ac:dyDescent="0.35">
      <c r="A507">
        <v>1.93156043515807</v>
      </c>
      <c r="B507">
        <f>(A508-A507)/'Datos excel'!$B$1</f>
        <v>-5.7891635155882387E-2</v>
      </c>
      <c r="C507">
        <f>(B508-B507)/'Datos excel'!$B$1</f>
        <v>0.48588926706054392</v>
      </c>
      <c r="D507">
        <f>(C508-C507)/'Datos excel'!$B$1</f>
        <v>-3.091271470044374</v>
      </c>
      <c r="E507">
        <v>-2.01622854244743</v>
      </c>
      <c r="F507">
        <f>(E508-E507)/'Datos excel'!$B$1</f>
        <v>0.54322220168389257</v>
      </c>
      <c r="G507">
        <f>(F508-F507)/'Datos excel'!$B$1</f>
        <v>-0.61635177475017255</v>
      </c>
      <c r="H507">
        <f>(G508-G507)/'Datos excel'!$B$1</f>
        <v>-1.4555504631597347</v>
      </c>
      <c r="I507">
        <v>504</v>
      </c>
    </row>
    <row r="508" spans="1:9" x14ac:dyDescent="0.35">
      <c r="A508">
        <v>1.9309541953723699</v>
      </c>
      <c r="B508">
        <f>(A509-A508)/'Datos excel'!$B$1</f>
        <v>-5.2803414649697275E-2</v>
      </c>
      <c r="C508">
        <f>(B509-B508)/'Datos excel'!$B$1</f>
        <v>0.45351754792540017</v>
      </c>
      <c r="D508">
        <f>(C509-C508)/'Datos excel'!$B$1</f>
        <v>-3.0957043200722421</v>
      </c>
      <c r="E508">
        <v>-2.01053993285384</v>
      </c>
      <c r="F508">
        <f>(E509-E508)/'Datos excel'!$B$1</f>
        <v>0.53676778099195199</v>
      </c>
      <c r="G508">
        <f>(F509-F508)/'Datos excel'!$B$1</f>
        <v>-0.63159426355681203</v>
      </c>
      <c r="H508">
        <f>(G509-G508)/'Datos excel'!$B$1</f>
        <v>-1.3210604710468465</v>
      </c>
      <c r="I508">
        <v>505</v>
      </c>
    </row>
    <row r="509" spans="1:9" x14ac:dyDescent="0.35">
      <c r="A509">
        <v>1.9304012393072101</v>
      </c>
      <c r="B509">
        <f>(A510-A509)/'Datos excel'!$B$1</f>
        <v>-4.8054189993575629E-2</v>
      </c>
      <c r="C509">
        <f>(B510-B509)/'Datos excel'!$B$1</f>
        <v>0.42109940809331636</v>
      </c>
      <c r="D509">
        <f>(C510-C509)/'Datos excel'!$B$1</f>
        <v>-3.099398731713582</v>
      </c>
      <c r="E509">
        <v>-2.00491891379568</v>
      </c>
      <c r="F509">
        <f>(E510-E509)/'Datos excel'!$B$1</f>
        <v>0.53015374133048687</v>
      </c>
      <c r="G509">
        <f>(F510-F509)/'Datos excel'!$B$1</f>
        <v>-0.64542837645944084</v>
      </c>
      <c r="H509">
        <f>(G510-G509)/'Datos excel'!$B$1</f>
        <v>-1.1848194399258054</v>
      </c>
      <c r="I509">
        <v>506</v>
      </c>
    </row>
    <row r="510" spans="1:9" x14ac:dyDescent="0.35">
      <c r="A510">
        <v>1.92989801700635</v>
      </c>
      <c r="B510">
        <f>(A511-A510)/'Datos excel'!$B$1</f>
        <v>-4.3644447303919053E-2</v>
      </c>
      <c r="C510">
        <f>(B511-B510)/'Datos excel'!$B$1</f>
        <v>0.38864258047299333</v>
      </c>
      <c r="D510">
        <f>(C511-C510)/'Datos excel'!$B$1</f>
        <v>-3.1023864079591132</v>
      </c>
      <c r="E510">
        <v>-1.99936715679889</v>
      </c>
      <c r="F510">
        <f>(E511-E510)/'Datos excel'!$B$1</f>
        <v>0.52339483117747565</v>
      </c>
      <c r="G510">
        <f>(F511-F510)/'Datos excel'!$B$1</f>
        <v>-0.65783577662044512</v>
      </c>
      <c r="H510">
        <f>(G511-G510)/'Datos excel'!$B$1</f>
        <v>-1.0468667886028808</v>
      </c>
      <c r="I510">
        <v>507</v>
      </c>
    </row>
    <row r="511" spans="1:9" x14ac:dyDescent="0.35">
      <c r="A511">
        <v>1.9294409734229501</v>
      </c>
      <c r="B511">
        <f>(A512-A511)/'Datos excel'!$B$1</f>
        <v>-3.95745917182986E-2</v>
      </c>
      <c r="C511">
        <f>(B512-B511)/'Datos excel'!$B$1</f>
        <v>0.35615446598018941</v>
      </c>
      <c r="D511">
        <f>(C512-C511)/'Datos excel'!$B$1</f>
        <v>-3.1046800378935395</v>
      </c>
      <c r="E511">
        <v>-1.9938861789437099</v>
      </c>
      <c r="F511">
        <f>(E512-E511)/'Datos excel'!$B$1</f>
        <v>0.51650599103381123</v>
      </c>
      <c r="G511">
        <f>(F512-F511)/'Datos excel'!$B$1</f>
        <v>-0.66879853999498495</v>
      </c>
      <c r="H511">
        <f>(G512-G511)/'Datos excel'!$B$1</f>
        <v>-0.90725248588059093</v>
      </c>
      <c r="I511">
        <v>508</v>
      </c>
    </row>
    <row r="512" spans="1:9" x14ac:dyDescent="0.35">
      <c r="A512">
        <v>1.92902654926758</v>
      </c>
      <c r="B512">
        <f>(A513-A512)/'Datos excel'!$B$1</f>
        <v>-3.5844950872076738E-2</v>
      </c>
      <c r="C512">
        <f>(B513-B512)/'Datos excel'!$B$1</f>
        <v>0.32364233265087866</v>
      </c>
      <c r="D512">
        <f>(C513-C512)/'Datos excel'!$B$1</f>
        <v>-3.1062738912618251</v>
      </c>
      <c r="E512">
        <v>-1.9884773408538201</v>
      </c>
      <c r="F512">
        <f>(E513-E512)/'Datos excel'!$B$1</f>
        <v>0.50950234910054515</v>
      </c>
      <c r="G512">
        <f>(F513-F512)/'Datos excel'!$B$1</f>
        <v>-0.67829926581029676</v>
      </c>
      <c r="H512">
        <f>(G513-G512)/'Datos excel'!$B$1</f>
        <v>-0.76603787677637258</v>
      </c>
      <c r="I512">
        <v>509</v>
      </c>
    </row>
    <row r="513" spans="1:9" x14ac:dyDescent="0.35">
      <c r="A513">
        <v>1.92865118181982</v>
      </c>
      <c r="B513">
        <f>(A514-A513)/'Datos excel'!$B$1</f>
        <v>-3.245577628992119E-2</v>
      </c>
      <c r="C513">
        <f>(B514-B513)/'Datos excel'!$B$1</f>
        <v>0.29111350852812556</v>
      </c>
      <c r="D513">
        <f>(C514-C513)/'Datos excel'!$B$1</f>
        <v>-3.1071443252510025</v>
      </c>
      <c r="E513">
        <v>-1.9831418447307501</v>
      </c>
      <c r="F513">
        <f>(E514-E513)/'Datos excel'!$B$1</f>
        <v>0.50239921579919522</v>
      </c>
      <c r="G513">
        <f>(F514-F513)/'Datos excel'!$B$1</f>
        <v>-0.68632119569713734</v>
      </c>
      <c r="H513">
        <f>(G514-G513)/'Datos excel'!$B$1</f>
        <v>-0.6232960123758714</v>
      </c>
      <c r="I513">
        <v>510</v>
      </c>
    </row>
    <row r="514" spans="1:9" x14ac:dyDescent="0.35">
      <c r="A514">
        <v>1.9283113057252901</v>
      </c>
      <c r="B514">
        <f>(A515-A514)/'Datos excel'!$B$1</f>
        <v>-2.9407242757412161E-2</v>
      </c>
      <c r="C514">
        <f>(B515-B514)/'Datos excel'!$B$1</f>
        <v>0.25857556924195302</v>
      </c>
      <c r="D514">
        <f>(C515-C514)/'Datos excel'!$B$1</f>
        <v>-3.107250814489976</v>
      </c>
      <c r="E514">
        <v>-1.97788073244567</v>
      </c>
      <c r="F514">
        <f>(E515-E514)/'Datos excel'!$B$1</f>
        <v>0.49521207704451159</v>
      </c>
      <c r="G514">
        <f>(F515-F514)/'Datos excel'!$B$1</f>
        <v>-0.69284833627544351</v>
      </c>
      <c r="H514">
        <f>(G515-G514)/'Datos excel'!$B$1</f>
        <v>-0.47911230955710027</v>
      </c>
      <c r="I514">
        <v>511</v>
      </c>
    </row>
    <row r="515" spans="1:9" x14ac:dyDescent="0.35">
      <c r="A515">
        <v>1.92800335379926</v>
      </c>
      <c r="B515">
        <f>(A516-A515)/'Datos excel'!$B$1</f>
        <v>-2.6699445728317766E-2</v>
      </c>
      <c r="C515">
        <f>(B516-B515)/'Datos excel'!$B$1</f>
        <v>0.22603651480307765</v>
      </c>
      <c r="D515">
        <f>(C516-C515)/'Datos excel'!$B$1</f>
        <v>-3.1065363739155956</v>
      </c>
      <c r="E515">
        <v>-1.97269488370163</v>
      </c>
      <c r="F515">
        <f>(E516-E515)/'Datos excel'!$B$1</f>
        <v>0.48795658623352878</v>
      </c>
      <c r="G515">
        <f>(F516-F515)/'Datos excel'!$B$1</f>
        <v>-0.69786558864860693</v>
      </c>
      <c r="H515">
        <f>(G516-G515)/'Datos excel'!$B$1</f>
        <v>-0.33358479249997547</v>
      </c>
      <c r="I515">
        <v>512</v>
      </c>
    </row>
    <row r="516" spans="1:9" x14ac:dyDescent="0.35">
      <c r="A516">
        <v>1.92772375785741</v>
      </c>
      <c r="B516">
        <f>(A517-A516)/'Datos excel'!$B$1</f>
        <v>-2.4332396880489802E-2</v>
      </c>
      <c r="C516">
        <f>(B517-B516)/'Datos excel'!$B$1</f>
        <v>0.19350494196840196</v>
      </c>
      <c r="D516">
        <f>(C517-C516)/'Datos excel'!$B$1</f>
        <v>-3.1049285528087402</v>
      </c>
      <c r="E516">
        <v>-1.96758501427969</v>
      </c>
      <c r="F516">
        <f>(E517-E516)/'Datos excel'!$B$1</f>
        <v>0.48064855487855684</v>
      </c>
      <c r="G516">
        <f>(F517-F516)/'Datos excel'!$B$1</f>
        <v>-0.70135888042683092</v>
      </c>
      <c r="H516">
        <f>(G517-G516)/'Datos excel'!$B$1</f>
        <v>-0.18682451341517858</v>
      </c>
      <c r="I516">
        <v>513</v>
      </c>
    </row>
    <row r="517" spans="1:9" x14ac:dyDescent="0.35">
      <c r="A517">
        <v>1.9274689495931301</v>
      </c>
      <c r="B517">
        <f>(A518-A517)/'Datos excel'!$B$1</f>
        <v>-2.2306017866752299E-2</v>
      </c>
      <c r="C517">
        <f>(B518-B517)/'Datos excel'!$B$1</f>
        <v>0.16099020619698487</v>
      </c>
      <c r="D517">
        <f>(C518-C517)/'Datos excel'!$B$1</f>
        <v>-3.1023400473412717</v>
      </c>
      <c r="E517">
        <v>-1.9625516743831399</v>
      </c>
      <c r="F517">
        <f>(E518-E517)/'Datos excel'!$B$1</f>
        <v>0.4733039418576272</v>
      </c>
      <c r="G517">
        <f>(F518-F517)/'Datos excel'!$B$1</f>
        <v>-0.70331530215634963</v>
      </c>
      <c r="H517">
        <f>(G518-G517)/'Datos excel'!$B$1</f>
        <v>-3.8955820930026065E-2</v>
      </c>
      <c r="I517">
        <v>514</v>
      </c>
    </row>
    <row r="518" spans="1:9" x14ac:dyDescent="0.35">
      <c r="A518">
        <v>1.92723536152026</v>
      </c>
      <c r="B518">
        <f>(A519-A518)/'Datos excel'!$B$1</f>
        <v>-2.0620132369791121E-2</v>
      </c>
      <c r="C518">
        <f>(B519-B518)/'Datos excel'!$B$1</f>
        <v>0.12850257719143571</v>
      </c>
      <c r="D518">
        <f>(C519-C518)/'Datos excel'!$B$1</f>
        <v>-3.0986695743452439</v>
      </c>
      <c r="E518">
        <v>-1.9575952470942899</v>
      </c>
      <c r="F518">
        <f>(E519-E518)/'Datos excel'!$B$1</f>
        <v>0.46593884123625495</v>
      </c>
      <c r="G518">
        <f>(F519-F518)/'Datos excel'!$B$1</f>
        <v>-0.7037232465591774</v>
      </c>
      <c r="H518">
        <f>(G519-G518)/'Datos excel'!$B$1</f>
        <v>0.10988343767421205</v>
      </c>
      <c r="I518">
        <v>515</v>
      </c>
    </row>
    <row r="519" spans="1:9" x14ac:dyDescent="0.35">
      <c r="A519">
        <v>1.92701942799903</v>
      </c>
      <c r="B519">
        <f>(A520-A519)/'Datos excel'!$B$1</f>
        <v>-1.9274456528217888E-2</v>
      </c>
      <c r="C519">
        <f>(B520-B519)/'Datos excel'!$B$1</f>
        <v>9.6053385289218279E-2</v>
      </c>
      <c r="D519">
        <f>(C520-C519)/'Datos excel'!$B$1</f>
        <v>-3.0938027470155074</v>
      </c>
      <c r="E519">
        <v>-1.95271594695879</v>
      </c>
      <c r="F519">
        <f>(E520-E519)/'Datos excel'!$B$1</f>
        <v>0.45856946863108605</v>
      </c>
      <c r="G519">
        <f>(F520-F519)/'Datos excel'!$B$1</f>
        <v>-0.70257254989068241</v>
      </c>
      <c r="H519">
        <f>(G520-G519)/'Datos excel'!$B$1</f>
        <v>0.25954188435387049</v>
      </c>
      <c r="I519">
        <v>516</v>
      </c>
    </row>
    <row r="520" spans="1:9" x14ac:dyDescent="0.35">
      <c r="A520">
        <v>1.9268175863622601</v>
      </c>
      <c r="B520">
        <f>(A521-A520)/'Datos excel'!$B$1</f>
        <v>-1.8268587829627762E-2</v>
      </c>
      <c r="C520">
        <f>(B521-B520)/'Datos excel'!$B$1</f>
        <v>6.3655158683618818E-2</v>
      </c>
      <c r="D520">
        <f>(C521-C520)/'Datos excel'!$B$1</f>
        <v>-3.0876128740443232</v>
      </c>
      <c r="E520">
        <v>-1.94791381871275</v>
      </c>
      <c r="F520">
        <f>(E521-E520)/'Datos excel'!$B$1</f>
        <v>0.45121214609325133</v>
      </c>
      <c r="G520">
        <f>(F521-F520)/'Datos excel'!$B$1</f>
        <v>-0.69985463363339917</v>
      </c>
      <c r="H520">
        <f>(G521-G520)/'Datos excel'!$B$1</f>
        <v>0.40985450589805383</v>
      </c>
      <c r="I520">
        <v>517</v>
      </c>
    </row>
    <row r="521" spans="1:9" x14ac:dyDescent="0.35">
      <c r="A521">
        <v>1.92662627815787</v>
      </c>
      <c r="B521">
        <f>(A522-A521)/'Datos excel'!$B$1</f>
        <v>-1.7601992566682597E-2</v>
      </c>
      <c r="C521">
        <f>(B522-B521)/'Datos excel'!$B$1</f>
        <v>3.1321752276195776E-2</v>
      </c>
      <c r="D521">
        <f>(C522-C521)/'Datos excel'!$B$1</f>
        <v>-3.0799619093784245</v>
      </c>
      <c r="E521">
        <v>-1.9431887361681599</v>
      </c>
      <c r="F521">
        <f>(E522-E521)/'Datos excel'!$B$1</f>
        <v>0.44388328550790646</v>
      </c>
      <c r="G521">
        <f>(F522-F521)/'Datos excel'!$B$1</f>
        <v>-0.69556264728416584</v>
      </c>
      <c r="H521">
        <f>(G522-G521)/'Datos excel'!$B$1</f>
        <v>0.56064249034968761</v>
      </c>
      <c r="I521">
        <v>518</v>
      </c>
    </row>
    <row r="522" spans="1:9" x14ac:dyDescent="0.35">
      <c r="A522">
        <v>1.9264419505227499</v>
      </c>
      <c r="B522">
        <f>(A523-A522)/'Datos excel'!$B$1</f>
        <v>-1.727399194385441E-2</v>
      </c>
      <c r="C522">
        <f>(B523-B522)/'Datos excel'!$B$1</f>
        <v>-9.315334166030561E-4</v>
      </c>
      <c r="D522">
        <f>(C523-C522)/'Datos excel'!$B$1</f>
        <v>-3.0707015819898875</v>
      </c>
      <c r="E522">
        <v>-1.9385404012721501</v>
      </c>
      <c r="F522">
        <f>(E523-E522)/'Datos excel'!$B$1</f>
        <v>0.43659937049850844</v>
      </c>
      <c r="G522">
        <f>(F523-F522)/'Datos excel'!$B$1</f>
        <v>-0.68969161285425629</v>
      </c>
      <c r="H522">
        <f>(G523-G522)/'Datos excel'!$B$1</f>
        <v>0.71171374519590558</v>
      </c>
      <c r="I522">
        <v>519</v>
      </c>
    </row>
    <row r="523" spans="1:9" x14ac:dyDescent="0.35">
      <c r="A523">
        <v>1.92626105770212</v>
      </c>
      <c r="B523">
        <f>(A524-A523)/'Datos excel'!$B$1</f>
        <v>-1.7283746938981655E-2</v>
      </c>
      <c r="C523">
        <f>(B524-B523)/'Datos excel'!$B$1</f>
        <v>-3.3087845187756343E-2</v>
      </c>
      <c r="D523">
        <f>(C524-C523)/'Datos excel'!$B$1</f>
        <v>-3.059673949450298</v>
      </c>
      <c r="E523">
        <v>-1.93396834335575</v>
      </c>
      <c r="F523">
        <f>(E524-E523)/'Datos excel'!$B$1</f>
        <v>0.42937693681789035</v>
      </c>
      <c r="G523">
        <f>(F524-F523)/'Datos excel'!$B$1</f>
        <v>-0.68223856394303517</v>
      </c>
      <c r="H523">
        <f>(G524-G523)/'Datos excel'!$B$1</f>
        <v>0.86286263846196154</v>
      </c>
      <c r="I523">
        <v>520</v>
      </c>
    </row>
    <row r="524" spans="1:9" x14ac:dyDescent="0.35">
      <c r="A524">
        <v>1.9260800627274199</v>
      </c>
      <c r="B524">
        <f>(A525-A524)/'Datos excel'!$B$1</f>
        <v>-1.7630242043531561E-2</v>
      </c>
      <c r="C524">
        <f>(B525-B524)/'Datos excel'!$B$1</f>
        <v>-6.5128675861000088E-2</v>
      </c>
      <c r="D524">
        <f>(C525-C524)/'Datos excel'!$B$1</f>
        <v>-3.0467131416014088</v>
      </c>
      <c r="E524">
        <v>-1.9294719185879901</v>
      </c>
      <c r="F524">
        <f>(E525-E524)/'Datos excel'!$B$1</f>
        <v>0.42223255128296006</v>
      </c>
      <c r="G524">
        <f>(F525-F524)/'Datos excel'!$B$1</f>
        <v>-0.67320268752287116</v>
      </c>
      <c r="H524">
        <f>(G525-G524)/'Datos excel'!$B$1</f>
        <v>1.0138704204267308</v>
      </c>
      <c r="I524">
        <v>521</v>
      </c>
    </row>
    <row r="525" spans="1:9" x14ac:dyDescent="0.35">
      <c r="A525">
        <v>1.92589543926447</v>
      </c>
      <c r="B525">
        <f>(A526-A525)/'Datos excel'!$B$1</f>
        <v>-1.8312267942274724E-2</v>
      </c>
      <c r="C525">
        <f>(B526-B525)/'Datos excel'!$B$1</f>
        <v>-9.7033781271834971E-2</v>
      </c>
      <c r="D525">
        <f>(C526-C525)/'Datos excel'!$B$1</f>
        <v>-3.0316457768481984</v>
      </c>
      <c r="E525">
        <v>-1.9250503096506</v>
      </c>
      <c r="F525">
        <f>(E526-E525)/'Datos excel'!$B$1</f>
        <v>0.41518278922463087</v>
      </c>
      <c r="G525">
        <f>(F526-F525)/'Datos excel'!$B$1</f>
        <v>-0.66258546130785578</v>
      </c>
      <c r="H525">
        <f>(G526-G525)/'Datos excel'!$B$1</f>
        <v>1.1645056348766367</v>
      </c>
      <c r="I525">
        <v>522</v>
      </c>
    </row>
    <row r="526" spans="1:9" x14ac:dyDescent="0.35">
      <c r="A526">
        <v>1.92570367364301</v>
      </c>
      <c r="B526">
        <f>(A527-A526)/'Datos excel'!$B$1</f>
        <v>-1.9328403323586842E-2</v>
      </c>
      <c r="C526">
        <f>(B527-B526)/'Datos excel'!$B$1</f>
        <v>-0.12878110160794437</v>
      </c>
      <c r="D526">
        <f>(C527-C526)/'Datos excel'!$B$1</f>
        <v>-3.0142926710256703</v>
      </c>
      <c r="E526">
        <v>-1.9207025256488499</v>
      </c>
      <c r="F526">
        <f>(E527-E526)/'Datos excel'!$B$1</f>
        <v>0.40824421049923032</v>
      </c>
      <c r="G526">
        <f>(F527-F526)/'Datos excel'!$B$1</f>
        <v>-0.65039078681588125</v>
      </c>
      <c r="H526">
        <f>(G527-G526)/'Datos excel'!$B$1</f>
        <v>1.3145243194316789</v>
      </c>
      <c r="I526">
        <v>523</v>
      </c>
    </row>
    <row r="527" spans="1:9" x14ac:dyDescent="0.35">
      <c r="A527">
        <v>1.92550126707672</v>
      </c>
      <c r="B527">
        <f>(A528-A527)/'Datos excel'!$B$1</f>
        <v>-2.0676995866029238E-2</v>
      </c>
      <c r="C527">
        <f>(B528-B527)/'Datos excel'!$B$1</f>
        <v>-0.1603467006448237</v>
      </c>
      <c r="D527">
        <f>(C528-C527)/'Datos excel'!$B$1</f>
        <v>-2.9944696879660637</v>
      </c>
      <c r="E527">
        <v>-1.9164274022736001</v>
      </c>
      <c r="F527">
        <f>(E528-E527)/'Datos excel'!$B$1</f>
        <v>0.40143333410648613</v>
      </c>
      <c r="G527">
        <f>(F528-F527)/'Datos excel'!$B$1</f>
        <v>-0.63662512033290897</v>
      </c>
      <c r="H527">
        <f>(G528-G527)/'Datos excel'!$B$1</f>
        <v>1.4636704796405462</v>
      </c>
      <c r="I527">
        <v>524</v>
      </c>
    </row>
    <row r="528" spans="1:9" x14ac:dyDescent="0.35">
      <c r="A528">
        <v>1.9252847380823499</v>
      </c>
      <c r="B528">
        <f>(A529-A528)/'Datos excel'!$B$1</f>
        <v>-2.2356142588606371E-2</v>
      </c>
      <c r="C528">
        <f>(B529-B528)/'Datos excel'!$B$1</f>
        <v>-0.19170471388852872</v>
      </c>
      <c r="D528">
        <f>(C529-C528)/'Datos excel'!$B$1</f>
        <v>-2.9719892666121193</v>
      </c>
      <c r="E528">
        <v>-1.9122236022291501</v>
      </c>
      <c r="F528">
        <f>(E529-E528)/'Datos excel'!$B$1</f>
        <v>0.39476661143605751</v>
      </c>
      <c r="G528">
        <f>(F529-F528)/'Datos excel'!$B$1</f>
        <v>-0.62129759891252567</v>
      </c>
      <c r="H528">
        <f>(G529-G528)/'Datos excel'!$B$1</f>
        <v>1.6116768964376178</v>
      </c>
      <c r="I528">
        <v>525</v>
      </c>
    </row>
    <row r="529" spans="1:9" x14ac:dyDescent="0.35">
      <c r="A529">
        <v>1.92505062510462</v>
      </c>
      <c r="B529">
        <f>(A530-A529)/'Datos excel'!$B$1</f>
        <v>-2.4363669657975488E-2</v>
      </c>
      <c r="C529">
        <f>(B530-B529)/'Datos excel'!$B$1</f>
        <v>-0.22282731271031656</v>
      </c>
      <c r="D529">
        <f>(C530-C529)/'Datos excel'!$B$1</f>
        <v>-2.9466616271638535</v>
      </c>
      <c r="E529">
        <v>-1.9080896159412499</v>
      </c>
      <c r="F529">
        <f>(E530-E529)/'Datos excel'!$B$1</f>
        <v>0.38826039819460229</v>
      </c>
      <c r="G529">
        <f>(F530-F529)/'Datos excel'!$B$1</f>
        <v>-0.60442015791982961</v>
      </c>
      <c r="H529">
        <f>(G530-G529)/'Datos excel'!$B$1</f>
        <v>1.7582652117956512</v>
      </c>
      <c r="I529">
        <v>526</v>
      </c>
    </row>
    <row r="530" spans="1:9" x14ac:dyDescent="0.35">
      <c r="A530">
        <v>1.92479548935258</v>
      </c>
      <c r="B530">
        <f>(A531-A530)/'Datos excel'!$B$1</f>
        <v>-2.6697111820075108E-2</v>
      </c>
      <c r="C530">
        <f>(B531-B530)/'Datos excel'!$B$1</f>
        <v>-0.25368468111202624</v>
      </c>
      <c r="D530">
        <f>(C531-C530)/'Datos excel'!$B$1</f>
        <v>-2.9182961017435765</v>
      </c>
      <c r="E530">
        <v>-1.9040237625590899</v>
      </c>
      <c r="F530">
        <f>(E531-E530)/'Datos excel'!$B$1</f>
        <v>0.38193092510192722</v>
      </c>
      <c r="G530">
        <f>(F531-F530)/'Datos excel'!$B$1</f>
        <v>-0.58600764767836389</v>
      </c>
      <c r="H530">
        <f>(G531-G530)/'Datos excel'!$B$1</f>
        <v>1.9031471851415378</v>
      </c>
      <c r="I530">
        <v>527</v>
      </c>
    </row>
    <row r="531" spans="1:9" x14ac:dyDescent="0.35">
      <c r="A531">
        <v>1.92451591785136</v>
      </c>
      <c r="B531">
        <f>(A532-A531)/'Datos excel'!$B$1</f>
        <v>-2.9353691588441144E-2</v>
      </c>
      <c r="C531">
        <f>(B532-B531)/'Datos excel'!$B$1</f>
        <v>-0.28424500642615075</v>
      </c>
      <c r="D531">
        <f>(C532-C531)/'Datos excel'!$B$1</f>
        <v>-2.8867027258971856</v>
      </c>
      <c r="E531">
        <v>-1.90002419126416</v>
      </c>
      <c r="F531">
        <f>(E532-E531)/'Datos excel'!$B$1</f>
        <v>0.37579426736561461</v>
      </c>
      <c r="G531">
        <f>(F532-F531)/'Datos excel'!$B$1</f>
        <v>-0.56607793695989472</v>
      </c>
      <c r="H531">
        <f>(G532-G531)/'Datos excel'!$B$1</f>
        <v>2.0460249443336829</v>
      </c>
      <c r="I531">
        <v>528</v>
      </c>
    </row>
    <row r="532" spans="1:9" x14ac:dyDescent="0.35">
      <c r="A532">
        <v>1.92420852671186</v>
      </c>
      <c r="B532">
        <f>(A533-A532)/'Datos excel'!$B$1</f>
        <v>-3.2330298335134407E-2</v>
      </c>
      <c r="C532">
        <f>(B533-B532)/'Datos excel'!$B$1</f>
        <v>-0.31447448668207151</v>
      </c>
      <c r="D532">
        <f>(C533-C532)/'Datos excel'!$B$1</f>
        <v>-2.8516936280407243</v>
      </c>
      <c r="E532">
        <v>-1.8960888828987701</v>
      </c>
      <c r="F532">
        <f>(E533-E532)/'Datos excel'!$B$1</f>
        <v>0.36986631307190637</v>
      </c>
      <c r="G532">
        <f>(F533-F532)/'Datos excel'!$B$1</f>
        <v>-0.54465201384596085</v>
      </c>
      <c r="H532">
        <f>(G533-G532)/'Datos excel'!$B$1</f>
        <v>2.186592042149694</v>
      </c>
      <c r="I532">
        <v>529</v>
      </c>
    </row>
    <row r="533" spans="1:9" x14ac:dyDescent="0.35">
      <c r="A533">
        <v>1.9238699646194</v>
      </c>
      <c r="B533">
        <f>(A534-A533)/'Datos excel'!$B$1</f>
        <v>-3.562346745880713E-2</v>
      </c>
      <c r="C533">
        <f>(B534-B533)/'Datos excel'!$B$1</f>
        <v>-0.34433735252254338</v>
      </c>
      <c r="D533">
        <f>(C534-C533)/'Datos excel'!$B$1</f>
        <v>-2.8130844945064477</v>
      </c>
      <c r="E533">
        <v>-1.8922156519255799</v>
      </c>
      <c r="F533">
        <f>(E534-E533)/'Datos excel'!$B$1</f>
        <v>0.36416273052036852</v>
      </c>
      <c r="G533">
        <f>(F534-F533)/'Datos excel'!$B$1</f>
        <v>-0.52175407552590958</v>
      </c>
      <c r="H533">
        <f>(G534-G533)/'Datos excel'!$B$1</f>
        <v>2.3245343648618624</v>
      </c>
      <c r="I533">
        <v>530</v>
      </c>
    </row>
    <row r="534" spans="1:9" x14ac:dyDescent="0.35">
      <c r="A534">
        <v>1.92349691654052</v>
      </c>
      <c r="B534">
        <f>(A535-A534)/'Datos excel'!$B$1</f>
        <v>-3.92293597822784E-2</v>
      </c>
      <c r="C534">
        <f>(B535-B534)/'Datos excel'!$B$1</f>
        <v>-0.37379590446210609</v>
      </c>
      <c r="D534">
        <f>(C535-C534)/'Datos excel'!$B$1</f>
        <v>-2.7706962314263626</v>
      </c>
      <c r="E534">
        <v>-1.8884021487292</v>
      </c>
      <c r="F534">
        <f>(E535-E534)/'Datos excel'!$B$1</f>
        <v>0.35869893461819274</v>
      </c>
      <c r="G534">
        <f>(F535-F534)/'Datos excel'!$B$1</f>
        <v>-0.49741160858035277</v>
      </c>
      <c r="H534">
        <f>(G535-G534)/'Datos excel'!$B$1</f>
        <v>2.4595308002697256</v>
      </c>
      <c r="I534">
        <v>531</v>
      </c>
    </row>
    <row r="535" spans="1:9" x14ac:dyDescent="0.35">
      <c r="A535">
        <v>1.9230861076455299</v>
      </c>
      <c r="B535">
        <f>(A536-A535)/'Datos excel'!$B$1</f>
        <v>-4.3143741340278749E-2</v>
      </c>
      <c r="C535">
        <f>(B536-B535)/'Datos excel'!$B$1</f>
        <v>-0.40281056754869937</v>
      </c>
      <c r="D535">
        <f>(C536-C535)/'Datos excel'!$B$1</f>
        <v>-2.7243565869754161</v>
      </c>
      <c r="E535">
        <v>-1.88464586226971</v>
      </c>
      <c r="F535">
        <f>(E536-E535)/'Datos excel'!$B$1</f>
        <v>0.35349005243377168</v>
      </c>
      <c r="G535">
        <f>(F536-F535)/'Datos excel'!$B$1</f>
        <v>-0.47165546226900212</v>
      </c>
      <c r="H535">
        <f>(G536-G535)/'Datos excel'!$B$1</f>
        <v>2.5912546190379873</v>
      </c>
      <c r="I535">
        <v>532</v>
      </c>
    </row>
    <row r="536" spans="1:9" x14ac:dyDescent="0.35">
      <c r="A536">
        <v>1.9226343074427199</v>
      </c>
      <c r="B536">
        <f>(A537-A536)/'Datos excel'!$B$1</f>
        <v>-4.7361963739609846E-2</v>
      </c>
      <c r="C536">
        <f>(B537-B536)/'Datos excel'!$B$1</f>
        <v>-0.43133996301336913</v>
      </c>
      <c r="D536">
        <f>(C537-C536)/'Datos excel'!$B$1</f>
        <v>-2.673901598631959</v>
      </c>
      <c r="E536">
        <v>-1.8809441230969</v>
      </c>
      <c r="F536">
        <f>(E537-E536)/'Datos excel'!$B$1</f>
        <v>0.3485508879828057</v>
      </c>
      <c r="G536">
        <f>(F537-F536)/'Datos excel'!$B$1</f>
        <v>-0.4445199073531676</v>
      </c>
      <c r="H536">
        <f>(G537-G536)/'Datos excel'!$B$1</f>
        <v>2.7193741005674976</v>
      </c>
      <c r="I536">
        <v>533</v>
      </c>
    </row>
    <row r="537" spans="1:9" x14ac:dyDescent="0.35">
      <c r="A537">
        <v>1.9221383341182401</v>
      </c>
      <c r="B537">
        <f>(A538-A537)/'Datos excel'!$B$1</f>
        <v>-5.1878945269618157E-2</v>
      </c>
      <c r="C537">
        <f>(B538-B537)/'Datos excel'!$B$1</f>
        <v>-0.45934099507564968</v>
      </c>
      <c r="D537">
        <f>(C538-C537)/'Datos excel'!$B$1</f>
        <v>-2.6191774602073497</v>
      </c>
      <c r="E537">
        <v>-1.87729410673327</v>
      </c>
      <c r="F537">
        <f>(E538-E537)/'Datos excel'!$B$1</f>
        <v>0.34389588639842195</v>
      </c>
      <c r="G537">
        <f>(F538-F537)/'Datos excel'!$B$1</f>
        <v>-0.41604268836415026</v>
      </c>
      <c r="H537">
        <f>(G538-G537)/'Datos excel'!$B$1</f>
        <v>2.8435541142679699</v>
      </c>
      <c r="I537">
        <v>534</v>
      </c>
    </row>
    <row r="538" spans="1:9" x14ac:dyDescent="0.35">
      <c r="A538">
        <v>1.92159505907379</v>
      </c>
      <c r="B538">
        <f>(A539-A538)/'Datos excel'!$B$1</f>
        <v>-5.6689152921692444E-2</v>
      </c>
      <c r="C538">
        <f>(B539-B538)/'Datos excel'!$B$1</f>
        <v>-0.48676895730043429</v>
      </c>
      <c r="D538">
        <f>(C539-C538)/'Datos excel'!$B$1</f>
        <v>-2.5600419710395013</v>
      </c>
      <c r="E538">
        <v>-1.8736928374322399</v>
      </c>
      <c r="F538">
        <f>(E539-E538)/'Datos excel'!$B$1</f>
        <v>0.33953909755394007</v>
      </c>
      <c r="G538">
        <f>(F539-F538)/'Datos excel'!$B$1</f>
        <v>-0.38626505931258598</v>
      </c>
      <c r="H538">
        <f>(G539-G538)/'Datos excel'!$B$1</f>
        <v>2.9634568163912456</v>
      </c>
      <c r="I538">
        <v>535</v>
      </c>
    </row>
    <row r="539" spans="1:9" x14ac:dyDescent="0.35">
      <c r="A539">
        <v>1.9210014116526</v>
      </c>
      <c r="B539">
        <f>(A540-A539)/'Datos excel'!$B$1</f>
        <v>-6.1786585522527804E-2</v>
      </c>
      <c r="C539">
        <f>(B540-B539)/'Datos excel'!$B$1</f>
        <v>-0.51357765413076506</v>
      </c>
      <c r="D539">
        <f>(C540-C539)/'Datos excel'!$B$1</f>
        <v>-2.4963663575857513</v>
      </c>
      <c r="E539">
        <v>-1.8701371923173</v>
      </c>
      <c r="F539">
        <f>(E540-E539)/'Datos excel'!$B$1</f>
        <v>0.33549413931169059</v>
      </c>
      <c r="G539">
        <f>(F540-F539)/'Datos excel'!$B$1</f>
        <v>-0.3552318121005682</v>
      </c>
      <c r="H539">
        <f>(G540-G539)/'Datos excel'!$B$1</f>
        <v>3.0787433150194987</v>
      </c>
      <c r="I539">
        <v>536</v>
      </c>
    </row>
    <row r="540" spans="1:9" x14ac:dyDescent="0.35">
      <c r="A540">
        <v>1.9203543840420401</v>
      </c>
      <c r="B540">
        <f>(A541-A540)/'Datos excel'!$B$1</f>
        <v>-6.7164758140078107E-2</v>
      </c>
      <c r="C540">
        <f>(B541-B540)/'Datos excel'!$B$1</f>
        <v>-0.53971954149629875</v>
      </c>
      <c r="D540">
        <f>(C541-C540)/'Datos excel'!$B$1</f>
        <v>-2.4280367558714224</v>
      </c>
      <c r="E540">
        <v>-1.8666239059060199</v>
      </c>
      <c r="F540">
        <f>(E541-E540)/'Datos excel'!$B$1</f>
        <v>0.33177416047430214</v>
      </c>
      <c r="G540">
        <f>(F541-F540)/'Datos excel'!$B$1</f>
        <v>-0.32299128749805506</v>
      </c>
      <c r="H540">
        <f>(G541-G540)/'Datos excel'!$B$1</f>
        <v>3.1890746006697159</v>
      </c>
      <c r="I540">
        <v>537</v>
      </c>
    </row>
    <row r="541" spans="1:9" x14ac:dyDescent="0.35">
      <c r="A541">
        <v>1.91965103633953</v>
      </c>
      <c r="B541">
        <f>(A542-A541)/'Datos excel'!$B$1</f>
        <v>-7.2816687961956852E-2</v>
      </c>
      <c r="C541">
        <f>(B542-B541)/'Datos excel'!$B$1</f>
        <v>-0.56514588294593759</v>
      </c>
      <c r="D541">
        <f>(C542-C541)/'Datos excel'!$B$1</f>
        <v>-2.3549558731796036</v>
      </c>
      <c r="E541">
        <v>-1.8631495750220299</v>
      </c>
      <c r="F541">
        <f>(E542-E541)/'Datos excel'!$B$1</f>
        <v>0.32839180362104414</v>
      </c>
      <c r="G541">
        <f>(F542-F541)/'Datos excel'!$B$1</f>
        <v>-0.28959537637400912</v>
      </c>
      <c r="H541">
        <f>(G542-G541)/'Datos excel'!$B$1</f>
        <v>3.2941130332004414</v>
      </c>
      <c r="I541">
        <v>538</v>
      </c>
    </row>
    <row r="542" spans="1:9" x14ac:dyDescent="0.35">
      <c r="A542">
        <v>1.91888850176633</v>
      </c>
      <c r="B542">
        <f>(A543-A542)/'Datos excel'!$B$1</f>
        <v>-7.8734881808855101E-2</v>
      </c>
      <c r="C542">
        <f>(B543-B542)/'Datos excel'!$B$1</f>
        <v>-0.58980692318163486</v>
      </c>
      <c r="D542">
        <f>(C543-C542)/'Datos excel'!$B$1</f>
        <v>-2.2770446654014846</v>
      </c>
      <c r="E542">
        <v>-1.85971066409618</v>
      </c>
      <c r="F542">
        <f>(E543-E542)/'Datos excel'!$B$1</f>
        <v>0.32535916793127695</v>
      </c>
      <c r="G542">
        <f>(F543-F542)/'Datos excel'!$B$1</f>
        <v>-0.25509950535668613</v>
      </c>
      <c r="H542">
        <f>(G543-G542)/'Datos excel'!$B$1</f>
        <v>3.393523836244138</v>
      </c>
      <c r="I542">
        <v>539</v>
      </c>
    </row>
    <row r="543" spans="1:9" x14ac:dyDescent="0.35">
      <c r="A543">
        <v>1.9180639920120901</v>
      </c>
      <c r="B543">
        <f>(A544-A543)/'Datos excel'!$B$1</f>
        <v>-8.4911325465201179E-2</v>
      </c>
      <c r="C543">
        <f>(B544-B543)/'Datos excel'!$B$1</f>
        <v>-0.61365207915737197</v>
      </c>
      <c r="D543">
        <f>(C544-C543)/'Datos excel'!$B$1</f>
        <v>-2.194243599254317</v>
      </c>
      <c r="E543">
        <v>-1.8563035108570101</v>
      </c>
      <c r="F543">
        <f>(E544-E543)/'Datos excel'!$B$1</f>
        <v>0.3226877721580671</v>
      </c>
      <c r="G543">
        <f>(F544-F543)/'Datos excel'!$B$1</f>
        <v>-0.21956260684426468</v>
      </c>
      <c r="H543">
        <f>(G544-G543)/'Datos excel'!$B$1</f>
        <v>3.4869760500536531</v>
      </c>
      <c r="I543">
        <v>540</v>
      </c>
    </row>
    <row r="544" spans="1:9" x14ac:dyDescent="0.35">
      <c r="A544">
        <v>1.9171748026911299</v>
      </c>
      <c r="B544">
        <f>(A545-A544)/'Datos excel'!$B$1</f>
        <v>-9.1337475011004185E-2</v>
      </c>
      <c r="C544">
        <f>(B545-B544)/'Datos excel'!$B$1</f>
        <v>-0.63663014439605126</v>
      </c>
      <c r="D544">
        <f>(C545-C544)/'Datos excel'!$B$1</f>
        <v>-2.1065143493550047</v>
      </c>
      <c r="E544">
        <v>-1.8529243324089599</v>
      </c>
      <c r="F544">
        <f>(E545-E544)/'Datos excel'!$B$1</f>
        <v>0.32038851791585055</v>
      </c>
      <c r="G544">
        <f>(F545-F544)/'Datos excel'!$B$1</f>
        <v>-0.18304707903729098</v>
      </c>
      <c r="H544">
        <f>(G545-G544)/'Datos excel'!$B$1</f>
        <v>3.5741446309561788</v>
      </c>
      <c r="I544">
        <v>541</v>
      </c>
    </row>
    <row r="545" spans="1:9" x14ac:dyDescent="0.35">
      <c r="A545">
        <v>1.9162183188894899</v>
      </c>
      <c r="B545">
        <f>(A546-A545)/'Datos excel'!$B$1</f>
        <v>-9.8004250293298997E-2</v>
      </c>
      <c r="C545">
        <f>(B546-B545)/'Datos excel'!$B$1</f>
        <v>-0.65868951107810181</v>
      </c>
      <c r="D545">
        <f>(C546-C545)/'Datos excel'!$B$1</f>
        <v>-2.0138410248611653</v>
      </c>
      <c r="E545">
        <v>-1.8495692316950301</v>
      </c>
      <c r="F545">
        <f>(E546-E545)/'Datos excel'!$B$1</f>
        <v>0.31847165338663513</v>
      </c>
      <c r="G545">
        <f>(F546-F545)/'Datos excel'!$B$1</f>
        <v>-0.1456187239856932</v>
      </c>
      <c r="H545">
        <f>(G546-G545)/'Datos excel'!$B$1</f>
        <v>3.6547112477729633</v>
      </c>
      <c r="I545">
        <v>542</v>
      </c>
    </row>
    <row r="546" spans="1:9" x14ac:dyDescent="0.35">
      <c r="A546">
        <v>1.9151920207803499</v>
      </c>
      <c r="B546">
        <f>(A547-A546)/'Datos excel'!$B$1</f>
        <v>-0.10490203072329772</v>
      </c>
      <c r="C546">
        <f>(B547-B546)/'Datos excel'!$B$1</f>
        <v>-0.6797784049754404</v>
      </c>
      <c r="D546">
        <f>(C547-C546)/'Datos excel'!$B$1</f>
        <v>-1.9162313833492013</v>
      </c>
      <c r="E546">
        <v>-1.8462342043395099</v>
      </c>
      <c r="F546">
        <f>(E547-E546)/'Datos excel'!$B$1</f>
        <v>0.31694673767497322</v>
      </c>
      <c r="G546">
        <f>(F547-F546)/'Datos excel'!$B$1</f>
        <v>-0.10734667729570811</v>
      </c>
      <c r="H546">
        <f>(G547-G546)/'Datos excel'!$B$1</f>
        <v>3.7283663130095048</v>
      </c>
      <c r="I546">
        <v>543</v>
      </c>
    </row>
    <row r="547" spans="1:9" x14ac:dyDescent="0.35">
      <c r="A547">
        <v>1.91409348928346</v>
      </c>
      <c r="B547">
        <f>(A548-A547)/'Datos excel'!$B$1</f>
        <v>-0.11202065353376382</v>
      </c>
      <c r="C547">
        <f>(B548-B547)/'Datos excel'!$B$1</f>
        <v>-0.69984513309713392</v>
      </c>
      <c r="D547">
        <f>(C548-C547)/'Datos excel'!$B$1</f>
        <v>-1.8137180895561444</v>
      </c>
      <c r="E547">
        <v>-1.8429151458639801</v>
      </c>
      <c r="F547">
        <f>(E548-E547)/'Datos excel'!$B$1</f>
        <v>0.31582260589904165</v>
      </c>
      <c r="G547">
        <f>(F548-F547)/'Datos excel'!$B$1</f>
        <v>-6.8303316566233702E-2</v>
      </c>
      <c r="H547">
        <f>(G548-G547)/'Datos excel'!$B$1</f>
        <v>3.794810198093344</v>
      </c>
      <c r="I547">
        <v>544</v>
      </c>
    </row>
    <row r="548" spans="1:9" x14ac:dyDescent="0.35">
      <c r="A548">
        <v>1.91292041174282</v>
      </c>
      <c r="B548">
        <f>(A549-A548)/'Datos excel'!$B$1</f>
        <v>-0.11934941462972558</v>
      </c>
      <c r="C548">
        <f>(B549-B548)/'Datos excel'!$B$1</f>
        <v>-0.71883834451657558</v>
      </c>
      <c r="D548">
        <f>(C549-C548)/'Datos excel'!$B$1</f>
        <v>-1.706359537325103</v>
      </c>
      <c r="E548">
        <v>-1.83960785926888</v>
      </c>
      <c r="F548">
        <f>(E549-E548)/'Datos excel'!$B$1</f>
        <v>0.31510733524057399</v>
      </c>
      <c r="G548">
        <f>(F549-F548)/'Datos excel'!$B$1</f>
        <v>-2.8564157099241448E-2</v>
      </c>
      <c r="H548">
        <f>(G549-G548)/'Datos excel'!$B$1</f>
        <v>3.853754819454644</v>
      </c>
      <c r="I548">
        <v>545</v>
      </c>
    </row>
    <row r="549" spans="1:9" x14ac:dyDescent="0.35">
      <c r="A549">
        <v>1.9116705875954501</v>
      </c>
      <c r="B549">
        <f>(A550-A549)/'Datos excel'!$B$1</f>
        <v>-0.12687707217056532</v>
      </c>
      <c r="C549">
        <f>(B550-B549)/'Datos excel'!$B$1</f>
        <v>-0.73670729980605365</v>
      </c>
      <c r="D549">
        <f>(C550-C549)/'Datos excel'!$B$1</f>
        <v>-1.5942409093855134</v>
      </c>
      <c r="E549">
        <v>-1.8363080629705999</v>
      </c>
      <c r="F549">
        <f>(E550-E549)/'Datos excel'!$B$1</f>
        <v>0.31480821208691079</v>
      </c>
      <c r="G549">
        <f>(F550-F549)/'Datos excel'!$B$1</f>
        <v>1.1792268999208445E-2</v>
      </c>
      <c r="H549">
        <f>(G550-G549)/'Datos excel'!$B$1</f>
        <v>3.9049251878829261</v>
      </c>
      <c r="I549">
        <v>546</v>
      </c>
    </row>
    <row r="550" spans="1:9" x14ac:dyDescent="0.35">
      <c r="A550">
        <v>1.91034193400265</v>
      </c>
      <c r="B550">
        <f>(A551-A550)/'Datos excel'!$B$1</f>
        <v>-0.13459185297362089</v>
      </c>
      <c r="C550">
        <f>(B551-B550)/'Datos excel'!$B$1</f>
        <v>-0.75340215156931312</v>
      </c>
      <c r="D550">
        <f>(C551-C550)/'Datos excel'!$B$1</f>
        <v>-1.477474544144842</v>
      </c>
      <c r="E550">
        <v>-1.83301139908266</v>
      </c>
      <c r="F550">
        <f>(E551-E550)/'Datos excel'!$B$1</f>
        <v>0.31493170043910101</v>
      </c>
      <c r="G550">
        <f>(F551-F550)/'Datos excel'!$B$1</f>
        <v>5.2684549942777589E-2</v>
      </c>
      <c r="H550">
        <f>(G551-G550)/'Datos excel'!$B$1</f>
        <v>3.9480610000204912</v>
      </c>
      <c r="I550">
        <v>547</v>
      </c>
    </row>
    <row r="551" spans="1:9" x14ac:dyDescent="0.35">
      <c r="A551">
        <v>1.9089324914142001</v>
      </c>
      <c r="B551">
        <f>(A552-A551)/'Datos excel'!$B$1</f>
        <v>-0.14248146185551722</v>
      </c>
      <c r="C551">
        <f>(B552-B551)/'Datos excel'!$B$1</f>
        <v>-0.768874228815151</v>
      </c>
      <c r="D551">
        <f>(C552-C551)/'Datos excel'!$B$1</f>
        <v>-1.3562006756548617</v>
      </c>
      <c r="E551">
        <v>-1.8297134420277199</v>
      </c>
      <c r="F551">
        <f>(E552-E551)/'Datos excel'!$B$1</f>
        <v>0.31548341175596073</v>
      </c>
      <c r="G551">
        <f>(F552-F551)/'Datos excel'!$B$1</f>
        <v>9.4028548054740077E-2</v>
      </c>
      <c r="H551">
        <f>(G552-G551)/'Datos excel'!$B$1</f>
        <v>3.9829179968838906</v>
      </c>
      <c r="I551">
        <v>548</v>
      </c>
    </row>
    <row r="552" spans="1:9" x14ac:dyDescent="0.35">
      <c r="A552">
        <v>1.90744042903474</v>
      </c>
      <c r="B552">
        <f>(A553-A552)/'Datos excel'!$B$1</f>
        <v>-0.1505330939514512</v>
      </c>
      <c r="C552">
        <f>(B553-B552)/'Datos excel'!$B$1</f>
        <v>-0.78307632907992042</v>
      </c>
      <c r="D552">
        <f>(C553-C552)/'Datos excel'!$B$1</f>
        <v>-1.2305875322272322</v>
      </c>
      <c r="E552">
        <v>-1.82640970746538</v>
      </c>
      <c r="F552">
        <f>(E553-E552)/'Datos excel'!$B$1</f>
        <v>0.31646807640861568</v>
      </c>
      <c r="G552">
        <f>(F553-F552)/'Datos excel'!$B$1</f>
        <v>0.13573756778427676</v>
      </c>
      <c r="H552">
        <f>(G553-G552)/'Datos excel'!$B$1</f>
        <v>4.0092695304041825</v>
      </c>
      <c r="I552">
        <v>549</v>
      </c>
    </row>
    <row r="553" spans="1:9" x14ac:dyDescent="0.35">
      <c r="A553">
        <v>1.9058640501611399</v>
      </c>
      <c r="B553">
        <f>(A554-A553)/'Datos excel'!$B$1</f>
        <v>-0.15873345009357634</v>
      </c>
      <c r="C553">
        <f>(B554-B553)/'Datos excel'!$B$1</f>
        <v>-0.79596301158273464</v>
      </c>
      <c r="D553">
        <f>(C554-C553)/'Datos excel'!$B$1</f>
        <v>-1.1008314841501092</v>
      </c>
      <c r="E553">
        <v>-1.82309566151891</v>
      </c>
      <c r="F553">
        <f>(E554-E553)/'Datos excel'!$B$1</f>
        <v>0.31788951689450645</v>
      </c>
      <c r="G553">
        <f>(F554-F553)/'Datos excel'!$B$1</f>
        <v>0.17772254012754068</v>
      </c>
      <c r="H553">
        <f>(G554-G553)/'Datos excel'!$B$1</f>
        <v>4.0269081243974023</v>
      </c>
      <c r="I553">
        <v>550</v>
      </c>
    </row>
    <row r="554" spans="1:9" x14ac:dyDescent="0.35">
      <c r="A554">
        <v>1.9042017973588301</v>
      </c>
      <c r="B554">
        <f>(A555-A554)/'Datos excel'!$B$1</f>
        <v>-0.16706875525930143</v>
      </c>
      <c r="C554">
        <f>(B555-B554)/'Datos excel'!$B$1</f>
        <v>-0.80749089192755574</v>
      </c>
      <c r="D554">
        <f>(C555-C554)/'Datos excel'!$B$1</f>
        <v>-0.96715668347479644</v>
      </c>
      <c r="E554">
        <v>-1.81976673028248</v>
      </c>
      <c r="F554">
        <f>(E555-E554)/'Datos excel'!$B$1</f>
        <v>0.31975062298264645</v>
      </c>
      <c r="G554">
        <f>(F555-F554)/'Datos excel'!$B$1</f>
        <v>0.21989222339516712</v>
      </c>
      <c r="H554">
        <f>(G555-G554)/'Datos excel'!$B$1</f>
        <v>4.0356466387367966</v>
      </c>
      <c r="I554">
        <v>551</v>
      </c>
    </row>
    <row r="555" spans="1:9" x14ac:dyDescent="0.35">
      <c r="A555">
        <v>1.9024522574449401</v>
      </c>
      <c r="B555">
        <f>(A556-A555)/'Datos excel'!$B$1</f>
        <v>-0.17552478010570235</v>
      </c>
      <c r="C555">
        <f>(B556-B555)/'Datos excel'!$B$1</f>
        <v>-0.81761893303313804</v>
      </c>
      <c r="D555">
        <f>(C556-C555)/'Datos excel'!$B$1</f>
        <v>-0.82981493736348066</v>
      </c>
      <c r="E555">
        <v>-1.8164183095886699</v>
      </c>
      <c r="F555">
        <f>(E556-E555)/'Datos excel'!$B$1</f>
        <v>0.32205332896131239</v>
      </c>
      <c r="G555">
        <f>(F556-F555)/'Datos excel'!$B$1</f>
        <v>0.26215341617096666</v>
      </c>
      <c r="H555">
        <f>(G556-G555)/'Datos excel'!$B$1</f>
        <v>4.035319847910225</v>
      </c>
      <c r="I555">
        <v>552</v>
      </c>
    </row>
    <row r="556" spans="1:9" x14ac:dyDescent="0.35">
      <c r="A556">
        <v>1.9006141662459299</v>
      </c>
      <c r="B556">
        <f>(A557-A556)/'Datos excel'!$B$1</f>
        <v>-0.18408686555054513</v>
      </c>
      <c r="C556">
        <f>(B557-B556)/'Datos excel'!$B$1</f>
        <v>-0.82630873473667199</v>
      </c>
      <c r="D556">
        <f>(C557-C556)/'Datos excel'!$B$1</f>
        <v>-0.68908455743945118</v>
      </c>
      <c r="E556">
        <v>-1.8130457750142399</v>
      </c>
      <c r="F556">
        <f>(E557-E556)/'Datos excel'!$B$1</f>
        <v>0.32479859311583298</v>
      </c>
      <c r="G556">
        <f>(F557-F556)/'Datos excel'!$B$1</f>
        <v>0.3044111868012328</v>
      </c>
      <c r="H556">
        <f>(G557-G556)/'Datos excel'!$B$1</f>
        <v>4.0257856050081404</v>
      </c>
      <c r="I556">
        <v>553</v>
      </c>
    </row>
    <row r="557" spans="1:9" x14ac:dyDescent="0.35">
      <c r="A557">
        <v>1.8986864130978101</v>
      </c>
      <c r="B557">
        <f>(A558-A557)/'Datos excel'!$B$1</f>
        <v>-0.19273995038603114</v>
      </c>
      <c r="C557">
        <f>(B558-B557)/'Datos excel'!$B$1</f>
        <v>-0.83352481134785184</v>
      </c>
      <c r="D557">
        <f>(C558-C557)/'Datos excel'!$B$1</f>
        <v>-0.54526999183181291</v>
      </c>
      <c r="E557">
        <v>-1.8096444921008099</v>
      </c>
      <c r="F557">
        <f>(E558-E557)/'Datos excel'!$B$1</f>
        <v>0.32798637960958399</v>
      </c>
      <c r="G557">
        <f>(F558-F557)/'Datos excel'!$B$1</f>
        <v>0.34656911507330318</v>
      </c>
      <c r="H557">
        <f>(G558-G557)/'Datos excel'!$B$1</f>
        <v>4.0069261344920681</v>
      </c>
      <c r="I557">
        <v>554</v>
      </c>
    </row>
    <row r="558" spans="1:9" x14ac:dyDescent="0.35">
      <c r="A558">
        <v>1.89666804505719</v>
      </c>
      <c r="B558">
        <f>(A559-A558)/'Datos excel'!$B$1</f>
        <v>-0.20146860179908191</v>
      </c>
      <c r="C558">
        <f>(B559-B558)/'Datos excel'!$B$1</f>
        <v>-0.83923486534972447</v>
      </c>
      <c r="D558">
        <f>(C559-C558)/'Datos excel'!$B$1</f>
        <v>-0.39869998038174309</v>
      </c>
      <c r="E558">
        <v>-1.80620982676528</v>
      </c>
      <c r="F558">
        <f>(E559-E558)/'Datos excel'!$B$1</f>
        <v>0.33161564289583534</v>
      </c>
      <c r="G558">
        <f>(F559-F558)/'Datos excel'!$B$1</f>
        <v>0.38852954743196061</v>
      </c>
      <c r="H558">
        <f>(G559-G558)/'Datos excel'!$B$1</f>
        <v>3.9786489684219584</v>
      </c>
      <c r="I558">
        <v>555</v>
      </c>
    </row>
    <row r="559" spans="1:9" x14ac:dyDescent="0.35">
      <c r="A559">
        <v>1.89455827079272</v>
      </c>
      <c r="B559">
        <f>(A560-A559)/'Datos excel'!$B$1</f>
        <v>-0.21025704875781229</v>
      </c>
      <c r="C559">
        <f>(B560-B559)/'Datos excel'!$B$1</f>
        <v>-0.8434100417809034</v>
      </c>
      <c r="D559">
        <f>(C560-C559)/'Datos excel'!$B$1</f>
        <v>-0.24972668125757358</v>
      </c>
      <c r="E559">
        <v>-1.8027371558734899</v>
      </c>
      <c r="F559">
        <f>(E560-E559)/'Datos excel'!$B$1</f>
        <v>0.33568431480221805</v>
      </c>
      <c r="G559">
        <f>(F560-F559)/'Datos excel'!$B$1</f>
        <v>0.43019386199998405</v>
      </c>
      <c r="H559">
        <f>(G560-G559)/'Datos excel'!$B$1</f>
        <v>3.9408882034509949</v>
      </c>
      <c r="I559">
        <v>556</v>
      </c>
    </row>
    <row r="560" spans="1:9" x14ac:dyDescent="0.35">
      <c r="A560">
        <v>1.8923564641269099</v>
      </c>
      <c r="B560">
        <f>(A561-A560)/'Datos excel'!$B$1</f>
        <v>-0.21908921806188811</v>
      </c>
      <c r="C560">
        <f>(B561-B560)/'Datos excel'!$B$1</f>
        <v>-0.84602517347171724</v>
      </c>
      <c r="D560">
        <f>(C561-C560)/'Datos excel'!$B$1</f>
        <v>-9.8723435003837762E-2</v>
      </c>
      <c r="E560">
        <v>-1.79922187794913</v>
      </c>
      <c r="F560">
        <f>(E561-E560)/'Datos excel'!$B$1</f>
        <v>0.34018929439047996</v>
      </c>
      <c r="G560">
        <f>(F561-F560)/'Datos excel'!$B$1</f>
        <v>0.47146274676191846</v>
      </c>
      <c r="H560">
        <f>(G561-G560)/'Datos excel'!$B$1</f>
        <v>3.8936051346383089</v>
      </c>
      <c r="I560">
        <v>557</v>
      </c>
    </row>
    <row r="561" spans="1:9" x14ac:dyDescent="0.35">
      <c r="A561">
        <v>1.8900621672004301</v>
      </c>
      <c r="B561">
        <f>(A562-A561)/'Datos excel'!$B$1</f>
        <v>-0.2279487729609907</v>
      </c>
      <c r="C561">
        <f>(B562-B561)/'Datos excel'!$B$1</f>
        <v>-0.84705900286553459</v>
      </c>
      <c r="D561">
        <f>(C562-C561)/'Datos excel'!$B$1</f>
        <v>5.3916888057968911E-2</v>
      </c>
      <c r="E561">
        <v>-1.7956594239888399</v>
      </c>
      <c r="F561">
        <f>(E562-E561)/'Datos excel'!$B$1</f>
        <v>0.34512644072937498</v>
      </c>
      <c r="G561">
        <f>(F562-F561)/'Datos excel'!$B$1</f>
        <v>0.51223648438511582</v>
      </c>
      <c r="H561">
        <f>(G562-G561)/'Datos excel'!$B$1</f>
        <v>3.8367892162377362</v>
      </c>
      <c r="I561">
        <v>558</v>
      </c>
    </row>
    <row r="562" spans="1:9" x14ac:dyDescent="0.35">
      <c r="A562">
        <v>1.8876750932319999</v>
      </c>
      <c r="B562">
        <f>(A563-A562)/'Datos excel'!$B$1</f>
        <v>-0.23681915409618889</v>
      </c>
      <c r="C562">
        <f>(B563-B562)/'Datos excel'!$B$1</f>
        <v>-0.84649438653411013</v>
      </c>
      <c r="D562">
        <f>(C563-C562)/'Datos excel'!$B$1</f>
        <v>0.20778421968941774</v>
      </c>
      <c r="E562">
        <v>-1.7920452683529899</v>
      </c>
      <c r="F562">
        <f>(E563-E562)/'Datos excel'!$B$1</f>
        <v>0.35049056865019146</v>
      </c>
      <c r="G562">
        <f>(F563-F562)/'Datos excel'!$B$1</f>
        <v>0.55241524710213252</v>
      </c>
      <c r="H562">
        <f>(G563-G562)/'Datos excel'!$B$1</f>
        <v>3.7704584806829193</v>
      </c>
      <c r="I562">
        <v>559</v>
      </c>
    </row>
    <row r="563" spans="1:9" x14ac:dyDescent="0.35">
      <c r="A563">
        <v>1.8851951288495401</v>
      </c>
      <c r="B563">
        <f>(A564-A563)/'Datos excel'!$B$1</f>
        <v>-0.24568362258299076</v>
      </c>
      <c r="C563">
        <f>(B564-B563)/'Datos excel'!$B$1</f>
        <v>-0.84431847527374959</v>
      </c>
      <c r="D563">
        <f>(C564-C563)/'Datos excel'!$B$1</f>
        <v>0.36245391407082822</v>
      </c>
      <c r="E563">
        <v>-1.7883749397009101</v>
      </c>
      <c r="F563">
        <f>(E564-E563)/'Datos excel'!$B$1</f>
        <v>0.35627544759028162</v>
      </c>
      <c r="G563">
        <f>(F564-F563)/'Datos excel'!$B$1</f>
        <v>0.59189939598072849</v>
      </c>
      <c r="H563">
        <f>(G564-G563)/'Datos excel'!$B$1</f>
        <v>3.694660128140856</v>
      </c>
      <c r="I563">
        <v>560</v>
      </c>
    </row>
    <row r="564" spans="1:9" x14ac:dyDescent="0.35">
      <c r="A564">
        <v>1.8826223359701599</v>
      </c>
      <c r="B564">
        <f>(A565-A564)/'Datos excel'!$B$1</f>
        <v>-0.25452530498035791</v>
      </c>
      <c r="C564">
        <f>(B565-B564)/'Datos excel'!$B$1</f>
        <v>-0.84052286676138366</v>
      </c>
      <c r="D564">
        <f>(C565-C564)/'Datos excel'!$B$1</f>
        <v>0.51748898491696227</v>
      </c>
      <c r="E564">
        <v>-1.78464403193823</v>
      </c>
      <c r="F564">
        <f>(E565-E564)/'Datos excel'!$B$1</f>
        <v>0.36247380357053927</v>
      </c>
      <c r="G564">
        <f>(F565-F564)/'Datos excel'!$B$1</f>
        <v>0.63058978636765661</v>
      </c>
      <c r="H564">
        <f>(G565-G564)/'Datos excel'!$B$1</f>
        <v>3.6094707935187693</v>
      </c>
      <c r="I564">
        <v>561</v>
      </c>
    </row>
    <row r="565" spans="1:9" x14ac:dyDescent="0.35">
      <c r="A565">
        <v>1.87995695320923</v>
      </c>
      <c r="B565">
        <f>(A566-A565)/'Datos excel'!$B$1</f>
        <v>-0.26332723985833056</v>
      </c>
      <c r="C565">
        <f>(B566-B565)/'Datos excel'!$B$1</f>
        <v>-0.8351037347836211</v>
      </c>
      <c r="D565">
        <f>(C566-C565)/'Datos excel'!$B$1</f>
        <v>0.67244357638430918</v>
      </c>
      <c r="E565">
        <v>-1.7808482151435101</v>
      </c>
      <c r="F565">
        <f>(E566-E565)/'Datos excel'!$B$1</f>
        <v>0.36907732437147722</v>
      </c>
      <c r="G565">
        <f>(F566-F565)/'Datos excel'!$B$1</f>
        <v>0.66838807612854156</v>
      </c>
      <c r="H565">
        <f>(G566-G565)/'Datos excel'!$B$1</f>
        <v>3.5149965766438287</v>
      </c>
      <c r="I565">
        <v>562</v>
      </c>
    </row>
    <row r="566" spans="1:9" x14ac:dyDescent="0.35">
      <c r="A566">
        <v>1.8771993968017999</v>
      </c>
      <c r="B566">
        <f>(A567-A566)/'Datos excel'!$B$1</f>
        <v>-0.27207242571893597</v>
      </c>
      <c r="C566">
        <f>(B567-B566)/'Datos excel'!$B$1</f>
        <v>-0.82806192211854579</v>
      </c>
      <c r="D566">
        <f>(C567-C566)/'Datos excel'!$B$1</f>
        <v>0.82686534016697821</v>
      </c>
      <c r="E566">
        <v>-1.7769832464406701</v>
      </c>
      <c r="F566">
        <f>(E567-E566)/'Datos excel'!$B$1</f>
        <v>0.37607666793718536</v>
      </c>
      <c r="G566">
        <f>(F567-F566)/'Datos excel'!$B$1</f>
        <v>0.70519703420379998</v>
      </c>
      <c r="H566">
        <f>(G567-G566)/'Datos excel'!$B$1</f>
        <v>3.4113729883020736</v>
      </c>
      <c r="I566">
        <v>563</v>
      </c>
    </row>
    <row r="567" spans="1:9" x14ac:dyDescent="0.35">
      <c r="A567">
        <v>1.87435026102219</v>
      </c>
      <c r="B567">
        <f>(A568-A567)/'Datos excel'!$B$1</f>
        <v>-0.28074386988975286</v>
      </c>
      <c r="C567">
        <f>(B568-B567)/'Datos excel'!$B$1</f>
        <v>-0.81940300852462378</v>
      </c>
      <c r="D567">
        <f>(C568-C567)/'Datos excel'!$B$1</f>
        <v>0.98029896422663665</v>
      </c>
      <c r="E567">
        <v>-1.7730449807834101</v>
      </c>
      <c r="F567">
        <f>(E568-E567)/'Datos excel'!$B$1</f>
        <v>0.38346147401047859</v>
      </c>
      <c r="G567">
        <f>(F568-F567)/'Datos excel'!$B$1</f>
        <v>0.74092084859948149</v>
      </c>
      <c r="H567">
        <f>(G568-G567)/'Datos excel'!$B$1</f>
        <v>3.2987648442896065</v>
      </c>
      <c r="I567">
        <v>564</v>
      </c>
    </row>
    <row r="568" spans="1:9" x14ac:dyDescent="0.35">
      <c r="A568">
        <v>1.87141031809157</v>
      </c>
      <c r="B568">
        <f>(A569-A568)/'Datos excel'!$B$1</f>
        <v>-0.28932463812945397</v>
      </c>
      <c r="C568">
        <f>(B569-B568)/'Datos excel'!$B$1</f>
        <v>-0.80913734177683683</v>
      </c>
      <c r="D568">
        <f>(C569-C568)/'Datos excel'!$B$1</f>
        <v>1.1322894077945351</v>
      </c>
      <c r="E568">
        <v>-1.76902938161779</v>
      </c>
      <c r="F568">
        <f>(E569-E568)/'Datos excel'!$B$1</f>
        <v>0.39122037899331741</v>
      </c>
      <c r="G568">
        <f>(F569-F568)/'Datos excel'!$B$1</f>
        <v>0.7754654332686165</v>
      </c>
      <c r="H568">
        <f>(G569-G568)/'Datos excel'!$B$1</f>
        <v>3.1773655998827057</v>
      </c>
      <c r="I568">
        <v>565</v>
      </c>
    </row>
    <row r="569" spans="1:9" x14ac:dyDescent="0.35">
      <c r="A569">
        <v>1.8683805175660699</v>
      </c>
      <c r="B569">
        <f>(A570-A569)/'Datos excel'!$B$1</f>
        <v>-0.29779790455835825</v>
      </c>
      <c r="C569">
        <f>(B570-B569)/'Datos excel'!$B$1</f>
        <v>-0.797280034825954</v>
      </c>
      <c r="D569">
        <f>(C570-C569)/'Datos excel'!$B$1</f>
        <v>1.2823849320221934</v>
      </c>
      <c r="E569">
        <v>-1.7649325313891899</v>
      </c>
      <c r="F569">
        <f>(E570-E569)/'Datos excel'!$B$1</f>
        <v>0.39934103402088245</v>
      </c>
      <c r="G569">
        <f>(F570-F569)/'Datos excel'!$B$1</f>
        <v>0.80873872802315128</v>
      </c>
      <c r="H569">
        <f>(G570-G569)/'Datos excel'!$B$1</f>
        <v>3.0473967212446267</v>
      </c>
      <c r="I569">
        <v>566</v>
      </c>
    </row>
    <row r="570" spans="1:9" x14ac:dyDescent="0.35">
      <c r="A570">
        <v>1.86526198520202</v>
      </c>
      <c r="B570">
        <f>(A571-A570)/'Datos excel'!$B$1</f>
        <v>-0.30614700155923502</v>
      </c>
      <c r="C570">
        <f>(B571-B570)/'Datos excel'!$B$1</f>
        <v>-0.78385093122090344</v>
      </c>
      <c r="D570">
        <f>(C571-C570)/'Datos excel'!$B$1</f>
        <v>1.4301407599846847</v>
      </c>
      <c r="E570">
        <v>-1.7607506418600001</v>
      </c>
      <c r="F570">
        <f>(E571-E570)/'Datos excel'!$B$1</f>
        <v>0.4078101261763194</v>
      </c>
      <c r="G570">
        <f>(F571-F570)/'Datos excel'!$B$1</f>
        <v>0.84065099186327041</v>
      </c>
      <c r="H570">
        <f>(G571-G570)/'Datos excel'!$B$1</f>
        <v>2.9091070666868881</v>
      </c>
      <c r="I570">
        <v>567</v>
      </c>
    </row>
    <row r="571" spans="1:9" x14ac:dyDescent="0.35">
      <c r="A571">
        <v>1.8620560212986299</v>
      </c>
      <c r="B571">
        <f>(A572-A571)/'Datos excel'!$B$1</f>
        <v>-0.31435546931601205</v>
      </c>
      <c r="C571">
        <f>(B572-B571)/'Datos excel'!$B$1</f>
        <v>-0.76887453220367941</v>
      </c>
      <c r="D571">
        <f>(C572-C571)/'Datos excel'!$B$1</f>
        <v>1.575122082758833</v>
      </c>
      <c r="E571">
        <v>-1.7564800642051499</v>
      </c>
      <c r="F571">
        <f>(E572-E571)/'Datos excel'!$B$1</f>
        <v>0.41661340277722148</v>
      </c>
      <c r="G571">
        <f>(F572-F571)/'Datos excel'!$B$1</f>
        <v>0.87111508982730268</v>
      </c>
      <c r="H571">
        <f>(G572-G571)/'Datos excel'!$B$1</f>
        <v>2.7627715591025988</v>
      </c>
      <c r="I571">
        <v>568</v>
      </c>
    </row>
    <row r="572" spans="1:9" x14ac:dyDescent="0.35">
      <c r="A572">
        <v>1.8587640985219001</v>
      </c>
      <c r="B572">
        <f>(A573-A572)/'Datos excel'!$B$1</f>
        <v>-0.32240710458902327</v>
      </c>
      <c r="C572">
        <f>(B573-B572)/'Datos excel'!$B$1</f>
        <v>-0.75237989232467206</v>
      </c>
      <c r="D572">
        <f>(C573-C572)/'Datos excel'!$B$1</f>
        <v>1.7169076602759403</v>
      </c>
      <c r="E572">
        <v>-1.75211729885331</v>
      </c>
      <c r="F572">
        <f>(E573-E572)/'Datos excel'!$B$1</f>
        <v>0.42573569866599703</v>
      </c>
      <c r="G572">
        <f>(F573-F572)/'Datos excel'!$B$1</f>
        <v>0.90004676593938115</v>
      </c>
      <c r="H572">
        <f>(G573-G572)/'Datos excel'!$B$1</f>
        <v>2.6086900749442661</v>
      </c>
      <c r="I572">
        <v>569</v>
      </c>
    </row>
    <row r="573" spans="1:9" x14ac:dyDescent="0.35">
      <c r="A573">
        <v>1.8553878592177599</v>
      </c>
      <c r="B573">
        <f>(A574-A573)/'Datos excel'!$B$1</f>
        <v>-0.33028600839714284</v>
      </c>
      <c r="C573">
        <f>(B574-B573)/'Datos excel'!$B$1</f>
        <v>-0.73440047734995562</v>
      </c>
      <c r="D573">
        <f>(C574-C573)/'Datos excel'!$B$1</f>
        <v>1.8550926384867623</v>
      </c>
      <c r="E573">
        <v>-1.74765900504231</v>
      </c>
      <c r="F573">
        <f>(E574-E573)/'Datos excel'!$B$1</f>
        <v>0.4351609663585384</v>
      </c>
      <c r="G573">
        <f>(F574-F573)/'Datos excel'!$B$1</f>
        <v>0.92736490452250619</v>
      </c>
      <c r="H573">
        <f>(G574-G573)/'Datos excel'!$B$1</f>
        <v>2.447186156297628</v>
      </c>
      <c r="I573">
        <v>570</v>
      </c>
    </row>
    <row r="574" spans="1:9" x14ac:dyDescent="0.35">
      <c r="A574">
        <v>1.8519291122258801</v>
      </c>
      <c r="B574">
        <f>(A575-A574)/'Datos excel'!$B$1</f>
        <v>-0.3379766322119277</v>
      </c>
      <c r="C574">
        <f>(B575-B574)/'Datos excel'!$B$1</f>
        <v>-0.71497399266729389</v>
      </c>
      <c r="D574">
        <f>(C575-C574)/'Datos excel'!$B$1</f>
        <v>1.9892918727441189</v>
      </c>
      <c r="E574">
        <v>-1.7431020100588399</v>
      </c>
      <c r="F574">
        <f>(E575-E574)/'Datos excel'!$B$1</f>
        <v>0.44487230892935475</v>
      </c>
      <c r="G574">
        <f>(F575-F574)/'Datos excel'!$B$1</f>
        <v>0.9529917780244771</v>
      </c>
      <c r="H574">
        <f>(G575-G574)/'Datos excel'!$B$1</f>
        <v>2.2786051939218135</v>
      </c>
      <c r="I574">
        <v>571</v>
      </c>
    </row>
    <row r="575" spans="1:9" x14ac:dyDescent="0.35">
      <c r="A575">
        <v>1.84838982920974</v>
      </c>
      <c r="B575">
        <f>(A576-A575)/'Datos excel'!$B$1</f>
        <v>-0.34546382235483214</v>
      </c>
      <c r="C575">
        <f>(B576-B575)/'Datos excel'!$B$1</f>
        <v>-0.69414217688976454</v>
      </c>
      <c r="D575">
        <f>(C576-C575)/'Datos excel'!$B$1</f>
        <v>2.119142680207164</v>
      </c>
      <c r="E575">
        <v>-1.7384433181337799</v>
      </c>
      <c r="F575">
        <f>(E576-E575)/'Datos excel'!$B$1</f>
        <v>0.45485201549193199</v>
      </c>
      <c r="G575">
        <f>(F576-F575)/'Datos excel'!$B$1</f>
        <v>0.97685327581666481</v>
      </c>
      <c r="H575">
        <f>(G576-G575)/'Datos excel'!$B$1</f>
        <v>2.1033128496723243</v>
      </c>
      <c r="I575">
        <v>572</v>
      </c>
    </row>
    <row r="576" spans="1:9" x14ac:dyDescent="0.35">
      <c r="A576">
        <v>1.8447721405217701</v>
      </c>
      <c r="B576">
        <f>(A577-A576)/'Datos excel'!$B$1</f>
        <v>-0.35273286223304451</v>
      </c>
      <c r="C576">
        <f>(B577-B576)/'Datos excel'!$B$1</f>
        <v>-0.67195056663627317</v>
      </c>
      <c r="D576">
        <f>(C577-C576)/'Datos excel'!$B$1</f>
        <v>2.2443074360065061</v>
      </c>
      <c r="E576">
        <v>-1.7336801189659801</v>
      </c>
      <c r="F576">
        <f>(E577-E576)/'Datos excel'!$B$1</f>
        <v>0.46508159907506785</v>
      </c>
      <c r="G576">
        <f>(F577-F576)/'Datos excel'!$B$1</f>
        <v>0.99887911647243677</v>
      </c>
      <c r="H576">
        <f>(G577-G576)/'Datos excel'!$B$1</f>
        <v>1.9216931964326385</v>
      </c>
      <c r="I576">
        <v>573</v>
      </c>
    </row>
    <row r="577" spans="1:9" x14ac:dyDescent="0.35">
      <c r="A577">
        <v>1.8410783306262</v>
      </c>
      <c r="B577">
        <f>(A578-A577)/'Datos excel'!$B$1</f>
        <v>-0.35976951211211122</v>
      </c>
      <c r="C577">
        <f>(B578-B577)/'Datos excel'!$B$1</f>
        <v>-0.6484482341250899</v>
      </c>
      <c r="D577">
        <f>(C578-C577)/'Datos excel'!$B$1</f>
        <v>2.3644762092499829</v>
      </c>
      <c r="E577">
        <v>-1.7288097958494</v>
      </c>
      <c r="F577">
        <f>(E578-E577)/'Datos excel'!$B$1</f>
        <v>0.47554183672218142</v>
      </c>
      <c r="G577">
        <f>(F578-F577)/'Datos excel'!$B$1</f>
        <v>1.019003040566991</v>
      </c>
      <c r="H577">
        <f>(G578-G577)/'Datos excel'!$B$1</f>
        <v>1.7341465529259303</v>
      </c>
      <c r="I577">
        <v>574</v>
      </c>
    </row>
    <row r="578" spans="1:9" x14ac:dyDescent="0.35">
      <c r="A578">
        <v>1.83731083310541</v>
      </c>
      <c r="B578">
        <f>(A579-A578)/'Datos excel'!$B$1</f>
        <v>-0.36656004614064674</v>
      </c>
      <c r="C578">
        <f>(B579-B578)/'Datos excel'!$B$1</f>
        <v>-0.62368749716319793</v>
      </c>
      <c r="D578">
        <f>(C579-C578)/'Datos excel'!$B$1</f>
        <v>2.4793687702408151</v>
      </c>
      <c r="E578">
        <v>-1.72382993338033</v>
      </c>
      <c r="F578">
        <f>(E579-E578)/'Datos excel'!$B$1</f>
        <v>0.48621281160961782</v>
      </c>
      <c r="G578">
        <f>(F579-F578)/'Datos excel'!$B$1</f>
        <v>1.0371629808033915</v>
      </c>
      <c r="H578">
        <f>(G579-G578)/'Datos excel'!$B$1</f>
        <v>1.5410875217483886</v>
      </c>
      <c r="I578">
        <v>575</v>
      </c>
    </row>
    <row r="579" spans="1:9" x14ac:dyDescent="0.35">
      <c r="A579">
        <v>1.83347222527856</v>
      </c>
      <c r="B579">
        <f>(A580-A579)/'Datos excel'!$B$1</f>
        <v>-0.3730912863380591</v>
      </c>
      <c r="C579">
        <f>(B580-B579)/'Datos excel'!$B$1</f>
        <v>-0.59772360811610292</v>
      </c>
      <c r="D579">
        <f>(C580-C579)/'Datos excel'!$B$1</f>
        <v>2.5887363683612032</v>
      </c>
      <c r="E579">
        <v>-1.7187383247235499</v>
      </c>
      <c r="F579">
        <f>(E580-E579)/'Datos excel'!$B$1</f>
        <v>0.49707395694650858</v>
      </c>
      <c r="G579">
        <f>(F580-F579)/'Datos excel'!$B$1</f>
        <v>1.053301211592937</v>
      </c>
      <c r="H579">
        <f>(G580-G579)/'Datos excel'!$B$1</f>
        <v>1.3429427369868183</v>
      </c>
      <c r="I579">
        <v>576</v>
      </c>
    </row>
    <row r="580" spans="1:9" x14ac:dyDescent="0.35">
      <c r="A580">
        <v>1.8295652224643</v>
      </c>
      <c r="B580">
        <f>(A581-A580)/'Datos excel'!$B$1</f>
        <v>-0.37935063332517488</v>
      </c>
      <c r="C580">
        <f>(B581-B580)/'Datos excel'!$B$1</f>
        <v>-0.57061442425968867</v>
      </c>
      <c r="D580">
        <f>(C581-C580)/'Datos excel'!$B$1</f>
        <v>2.6923636312129533</v>
      </c>
      <c r="E580">
        <v>-1.7135329784187701</v>
      </c>
      <c r="F580">
        <f>(E581-E580)/'Datos excel'!$B$1</f>
        <v>0.50810410144103391</v>
      </c>
      <c r="G580">
        <f>(F581-F580)/'Datos excel'!$B$1</f>
        <v>1.0673644750486355</v>
      </c>
      <c r="H580">
        <f>(G581-G580)/'Datos excel'!$B$1</f>
        <v>1.1401484923238236</v>
      </c>
      <c r="I580">
        <v>577</v>
      </c>
    </row>
    <row r="581" spans="1:9" x14ac:dyDescent="0.35">
      <c r="A581">
        <v>1.82559267192167</v>
      </c>
      <c r="B581">
        <f>(A582-A581)/'Datos excel'!$B$1</f>
        <v>-0.3853260936027969</v>
      </c>
      <c r="C581">
        <f>(B582-B581)/'Datos excel'!$B$1</f>
        <v>-0.54242005824431883</v>
      </c>
      <c r="D581">
        <f>(C582-C581)/'Datos excel'!$B$1</f>
        <v>2.7900692767340747</v>
      </c>
      <c r="E581">
        <v>-1.7082121247109501</v>
      </c>
      <c r="F581">
        <f>(E582-E581)/'Datos excel'!$B$1</f>
        <v>0.51928151608608564</v>
      </c>
      <c r="G581">
        <f>(F582-F581)/'Datos excel'!$B$1</f>
        <v>1.0793040821402555</v>
      </c>
      <c r="H581">
        <f>(G582-G581)/'Datos excel'!$B$1</f>
        <v>0.93314868183940591</v>
      </c>
      <c r="I581">
        <v>578</v>
      </c>
    </row>
    <row r="582" spans="1:9" x14ac:dyDescent="0.35">
      <c r="A582">
        <v>1.82155754650534</v>
      </c>
      <c r="B582">
        <f>(A583-A582)/'Datos excel'!$B$1</f>
        <v>-0.39100630316993057</v>
      </c>
      <c r="C582">
        <f>(B583-B582)/'Datos excel'!$B$1</f>
        <v>-0.51320252110167097</v>
      </c>
      <c r="D582">
        <f>(C583-C582)/'Datos excel'!$B$1</f>
        <v>2.8817074661012638</v>
      </c>
      <c r="E582">
        <v>-1.70277422139068</v>
      </c>
      <c r="F582">
        <f>(E583-E582)/'Datos excel'!$B$1</f>
        <v>0.53058396200422331</v>
      </c>
      <c r="G582">
        <f>(F583-F582)/'Datos excel'!$B$1</f>
        <v>1.0890759922855011</v>
      </c>
      <c r="H582">
        <f>(G583-G582)/'Datos excel'!$B$1</f>
        <v>0.72239209494064172</v>
      </c>
      <c r="I582">
        <v>579</v>
      </c>
    </row>
    <row r="583" spans="1:9" x14ac:dyDescent="0.35">
      <c r="A583">
        <v>1.8174629380735201</v>
      </c>
      <c r="B583">
        <f>(A584-A583)/'Datos excel'!$B$1</f>
        <v>-0.39638054740358647</v>
      </c>
      <c r="C583">
        <f>(B584-B583)/'Datos excel'!$B$1</f>
        <v>-0.48302535108400901</v>
      </c>
      <c r="D583">
        <f>(C584-C583)/'Datos excel'!$B$1</f>
        <v>2.9671679120170622</v>
      </c>
      <c r="E583">
        <v>-1.6972179591335299</v>
      </c>
      <c r="F583">
        <f>(E584-E583)/'Datos excel'!$B$1</f>
        <v>0.54198873912610712</v>
      </c>
      <c r="G583">
        <f>(F584-F583)/'Datos excel'!$B$1</f>
        <v>1.0966408646137573</v>
      </c>
      <c r="H583">
        <f>(G584-G583)/'Datos excel'!$B$1</f>
        <v>0.50833052288657987</v>
      </c>
      <c r="I583">
        <v>580</v>
      </c>
    </row>
    <row r="584" spans="1:9" x14ac:dyDescent="0.35">
      <c r="A584">
        <v>1.8133120506876901</v>
      </c>
      <c r="B584">
        <f>(A585-A584)/'Datos excel'!$B$1</f>
        <v>-0.40143877705179698</v>
      </c>
      <c r="C584">
        <f>(B585-B584)/'Datos excel'!$B$1</f>
        <v>-0.45195324136947512</v>
      </c>
      <c r="D584">
        <f>(C585-C584)/'Datos excel'!$B$1</f>
        <v>3.0463763545377041</v>
      </c>
      <c r="E584">
        <v>-1.69154226632964</v>
      </c>
      <c r="F584">
        <f>(E585-E584)/'Datos excel'!$B$1</f>
        <v>0.55347273540576358</v>
      </c>
      <c r="G584">
        <f>(F585-F584)/'Datos excel'!$B$1</f>
        <v>1.1019640894014104</v>
      </c>
      <c r="H584">
        <f>(G585-G584)/'Datos excel'!$B$1</f>
        <v>0.29141608175938533</v>
      </c>
      <c r="I584">
        <v>581</v>
      </c>
    </row>
    <row r="585" spans="1:9" x14ac:dyDescent="0.35">
      <c r="A585">
        <v>1.8091081936448501</v>
      </c>
      <c r="B585">
        <f>(A586-A585)/'Datos excel'!$B$1</f>
        <v>-0.40617162032797177</v>
      </c>
      <c r="C585">
        <f>(B586-B585)/'Datos excel'!$B$1</f>
        <v>-0.4200516627845241</v>
      </c>
      <c r="D585">
        <f>(C586-C585)/'Datos excel'!$B$1</f>
        <v>3.1192939819994758</v>
      </c>
      <c r="E585">
        <v>-1.68574631339793</v>
      </c>
      <c r="F585">
        <f>(E586-E585)/'Datos excel'!$B$1</f>
        <v>0.56501247636504104</v>
      </c>
      <c r="G585">
        <f>(F586-F585)/'Datos excel'!$B$1</f>
        <v>1.1050157914733878</v>
      </c>
      <c r="H585">
        <f>(G586-G585)/'Datos excel'!$B$1</f>
        <v>7.2099275256291881E-2</v>
      </c>
      <c r="I585">
        <v>582</v>
      </c>
    </row>
    <row r="586" spans="1:9" x14ac:dyDescent="0.35">
      <c r="A586">
        <v>1.80485477438312</v>
      </c>
      <c r="B586">
        <f>(A587-A586)/'Datos excel'!$B$1</f>
        <v>-0.4105703910544119</v>
      </c>
      <c r="C586">
        <f>(B587-B586)/'Datos excel'!$B$1</f>
        <v>-0.38738649259040275</v>
      </c>
      <c r="D586">
        <f>(C587-C586)/'Datos excel'!$B$1</f>
        <v>3.185917241508164</v>
      </c>
      <c r="E586">
        <v>-1.6798295165814801</v>
      </c>
      <c r="F586">
        <f>(E587-E586)/'Datos excel'!$B$1</f>
        <v>0.57658417467368606</v>
      </c>
      <c r="G586">
        <f>(F587-F586)/'Datos excel'!$B$1</f>
        <v>1.1057708133183022</v>
      </c>
      <c r="H586">
        <f>(G587-G586)/'Datos excel'!$B$1</f>
        <v>-0.14917340811774538</v>
      </c>
      <c r="I586">
        <v>583</v>
      </c>
    </row>
    <row r="587" spans="1:9" x14ac:dyDescent="0.35">
      <c r="A587">
        <v>1.8005552913020599</v>
      </c>
      <c r="B587">
        <f>(A588-A587)/'Datos excel'!$B$1</f>
        <v>-0.41462709291848499</v>
      </c>
      <c r="C587">
        <f>(B588-B587)/'Datos excel'!$B$1</f>
        <v>-0.35402364525417906</v>
      </c>
      <c r="D587">
        <f>(C588-C587)/'Datos excel'!$B$1</f>
        <v>3.246276758878234</v>
      </c>
      <c r="E587">
        <v>-1.6737915412237101</v>
      </c>
      <c r="F587">
        <f>(E588-E587)/'Datos excel'!$B$1</f>
        <v>0.58816377955260202</v>
      </c>
      <c r="G587">
        <f>(F588-F587)/'Datos excel'!$B$1</f>
        <v>1.1042086730414566</v>
      </c>
      <c r="H587">
        <f>(G588-G587)/'Datos excel'!$B$1</f>
        <v>-0.37196125826275755</v>
      </c>
      <c r="I587">
        <v>584</v>
      </c>
    </row>
    <row r="588" spans="1:9" x14ac:dyDescent="0.35">
      <c r="A588">
        <v>1.7962133265384199</v>
      </c>
      <c r="B588">
        <f>(A589-A588)/'Datos excel'!$B$1</f>
        <v>-0.41833441986224368</v>
      </c>
      <c r="C588">
        <f>(B589-B588)/'Datos excel'!$B$1</f>
        <v>-0.32002871453014192</v>
      </c>
      <c r="D588">
        <f>(C589-C588)/'Datos excel'!$B$1</f>
        <v>3.3004359627112021</v>
      </c>
      <c r="E588">
        <v>-1.6676323045272099</v>
      </c>
      <c r="F588">
        <f>(E589-E588)/'Datos excel'!$B$1</f>
        <v>0.5997270257367926</v>
      </c>
      <c r="G588">
        <f>(F589-F588)/'Datos excel'!$B$1</f>
        <v>1.100313503853529</v>
      </c>
      <c r="H588">
        <f>(G589-G588)/'Datos excel'!$B$1</f>
        <v>-0.59583162545185053</v>
      </c>
      <c r="I588">
        <v>585</v>
      </c>
    </row>
    <row r="589" spans="1:9" x14ac:dyDescent="0.35">
      <c r="A589">
        <v>1.79183253873781</v>
      </c>
      <c r="B589">
        <f>(A590-A589)/'Datos excel'!$B$1</f>
        <v>-0.42168575272392927</v>
      </c>
      <c r="C589">
        <f>(B590-B589)/'Datos excel'!$B$1</f>
        <v>-0.28546662994981836</v>
      </c>
      <c r="D589">
        <f>(C590-C589)/'Datos excel'!$B$1</f>
        <v>3.3484899873087355</v>
      </c>
      <c r="E589">
        <v>-1.66135197779983</v>
      </c>
      <c r="F589">
        <f>(E590-E589)/'Datos excel'!$B$1</f>
        <v>0.61124948180463223</v>
      </c>
      <c r="G589">
        <f>(F590-F589)/'Datos excel'!$B$1</f>
        <v>1.0940739696625423</v>
      </c>
      <c r="H589">
        <f>(G590-G589)/'Datos excel'!$B$1</f>
        <v>-0.82036127689839755</v>
      </c>
      <c r="I589">
        <v>586</v>
      </c>
    </row>
    <row r="590" spans="1:9" x14ac:dyDescent="0.35">
      <c r="A590">
        <v>1.7874166558615401</v>
      </c>
      <c r="B590">
        <f>(A591-A590)/'Datos excel'!$B$1</f>
        <v>-0.42467515228224723</v>
      </c>
      <c r="C590">
        <f>(B591-B590)/'Datos excel'!$B$1</f>
        <v>-0.25040132480065802</v>
      </c>
      <c r="D590">
        <f>(C591-C590)/'Datos excel'!$B$1</f>
        <v>3.3905633895380909</v>
      </c>
      <c r="E590">
        <v>-1.65495098819467</v>
      </c>
      <c r="F590">
        <f>(E591-E590)/'Datos excel'!$B$1</f>
        <v>0.62270659762321778</v>
      </c>
      <c r="G590">
        <f>(F591-F590)/'Datos excel'!$B$1</f>
        <v>1.0854831664598972</v>
      </c>
      <c r="H590">
        <f>(G591-G590)/'Datos excel'!$B$1</f>
        <v>-1.045138477067971</v>
      </c>
      <c r="I590">
        <v>587</v>
      </c>
    </row>
    <row r="591" spans="1:9" x14ac:dyDescent="0.35">
      <c r="A591">
        <v>1.7829694680663</v>
      </c>
      <c r="B591">
        <f>(A592-A591)/'Datos excel'!$B$1</f>
        <v>-0.42729734882372356</v>
      </c>
      <c r="C591">
        <f>(B592-B591)/'Datos excel'!$B$1</f>
        <v>-0.21489542801364678</v>
      </c>
      <c r="D591">
        <f>(C592-C591)/'Datos excel'!$B$1</f>
        <v>3.4268085588770183</v>
      </c>
      <c r="E591">
        <v>-1.64843001995322</v>
      </c>
      <c r="F591">
        <f>(E592-E591)/'Datos excel'!$B$1</f>
        <v>0.63407375076103711</v>
      </c>
      <c r="G591">
        <f>(F592-F591)/'Datos excel'!$B$1</f>
        <v>1.074538501921428</v>
      </c>
      <c r="H591">
        <f>(G592-G591)/'Datos excel'!$B$1</f>
        <v>-1.2697639766795596</v>
      </c>
      <c r="I591">
        <v>588</v>
      </c>
    </row>
    <row r="592" spans="1:9" x14ac:dyDescent="0.35">
      <c r="A592">
        <v>1.77849482069309</v>
      </c>
      <c r="B592">
        <f>(A593-A592)/'Datos excel'!$B$1</f>
        <v>-0.42954772848351591</v>
      </c>
      <c r="C592">
        <f>(B593-B592)/'Datos excel'!$B$1</f>
        <v>-0.17900997270089122</v>
      </c>
      <c r="D592">
        <f>(C593-C592)/'Datos excel'!$B$1</f>
        <v>3.4574030410061316</v>
      </c>
      <c r="E592">
        <v>-1.64179001516247</v>
      </c>
      <c r="F592">
        <f>(E593-E592)/'Datos excel'!$B$1</f>
        <v>0.64532629163982291</v>
      </c>
      <c r="G592">
        <f>(F593-F592)/'Datos excel'!$B$1</f>
        <v>1.0612415646516631</v>
      </c>
      <c r="H592">
        <f>(G593-G592)/'Datos excel'!$B$1</f>
        <v>-1.4938525552925912</v>
      </c>
      <c r="I592">
        <v>589</v>
      </c>
    </row>
    <row r="593" spans="1:9" x14ac:dyDescent="0.35">
      <c r="A593">
        <v>1.77399660739919</v>
      </c>
      <c r="B593">
        <f>(A594-A593)/'Datos excel'!$B$1</f>
        <v>-0.43142231653403734</v>
      </c>
      <c r="C593">
        <f>(B594-B593)/'Datos excel'!$B$1</f>
        <v>-0.14280413272047832</v>
      </c>
      <c r="D593">
        <f>(C594-C593)/'Datos excel'!$B$1</f>
        <v>3.4825475352275732</v>
      </c>
      <c r="E593">
        <v>-1.63503217403919</v>
      </c>
      <c r="F593">
        <f>(E594-E593)/'Datos excel'!$B$1</f>
        <v>0.65643958731713559</v>
      </c>
      <c r="G593">
        <f>(F594-F593)/'Datos excel'!$B$1</f>
        <v>1.0455979772741513</v>
      </c>
      <c r="H593">
        <f>(G594-G593)/'Datos excel'!$B$1</f>
        <v>-1.717033977249125</v>
      </c>
      <c r="I593">
        <v>590</v>
      </c>
    </row>
    <row r="594" spans="1:9" x14ac:dyDescent="0.35">
      <c r="A594">
        <v>1.7694787634651299</v>
      </c>
      <c r="B594">
        <f>(A595-A594)/'Datos excel'!$B$1</f>
        <v>-0.43291775791489373</v>
      </c>
      <c r="C594">
        <f>(B595-B594)/'Datos excel'!$B$1</f>
        <v>-0.1063349802123177</v>
      </c>
      <c r="D594">
        <f>(C595-C594)/'Datos excel'!$B$1</f>
        <v>3.5024628311588408</v>
      </c>
      <c r="E594">
        <v>-1.6281579547557199</v>
      </c>
      <c r="F594">
        <f>(E595-E594)/'Datos excel'!$B$1</f>
        <v>0.66738906373051166</v>
      </c>
      <c r="G594">
        <f>(F595-F594)/'Datos excel'!$B$1</f>
        <v>1.0276172395111849</v>
      </c>
      <c r="H594">
        <f>(G595-G594)/'Datos excel'!$B$1</f>
        <v>-1.938953762772915</v>
      </c>
      <c r="I594">
        <v>591</v>
      </c>
    </row>
    <row r="595" spans="1:9" x14ac:dyDescent="0.35">
      <c r="A595">
        <v>1.7649452593055499</v>
      </c>
      <c r="B595">
        <f>(A596-A595)/'Datos excel'!$B$1</f>
        <v>-0.43403129522374251</v>
      </c>
      <c r="C595">
        <f>(B596-B595)/'Datos excel'!$B$1</f>
        <v>-6.9657275212851297E-2</v>
      </c>
      <c r="D595">
        <f>(C596-C595)/'Datos excel'!$B$1</f>
        <v>3.5173875694832879</v>
      </c>
      <c r="E595">
        <v>-1.6211690728233801</v>
      </c>
      <c r="F595">
        <f>(E596-E595)/'Datos excel'!$B$1</f>
        <v>0.67815024629834686</v>
      </c>
      <c r="G595">
        <f>(F596-F595)/'Datos excel'!$B$1</f>
        <v>1.0073125631885926</v>
      </c>
      <c r="H595">
        <f>(G596-G595)/'Datos excel'!$B$1</f>
        <v>-2.1592737216257745</v>
      </c>
      <c r="I595">
        <v>592</v>
      </c>
    </row>
    <row r="596" spans="1:9" x14ac:dyDescent="0.35">
      <c r="A596">
        <v>1.76040009421054</v>
      </c>
      <c r="B596">
        <f>(A597-A596)/'Datos excel'!$B$1</f>
        <v>-0.43476074450400176</v>
      </c>
      <c r="C596">
        <f>(B597-B596)/'Datos excel'!$B$1</f>
        <v>-3.2823278719128782E-2</v>
      </c>
      <c r="D596">
        <f>(C597-C596)/'Datos excel'!$B$1</f>
        <v>3.5275749760060804</v>
      </c>
      <c r="E596">
        <v>-1.6140675000507101</v>
      </c>
      <c r="F596">
        <f>(E597-E596)/'Datos excel'!$B$1</f>
        <v>0.68869879879295348</v>
      </c>
      <c r="G596">
        <f>(F597-F596)/'Datos excel'!$B$1</f>
        <v>0.98470070165209589</v>
      </c>
      <c r="H596">
        <f>(G597-G596)/'Datos excel'!$B$1</f>
        <v>-2.3776726439676255</v>
      </c>
      <c r="I596">
        <v>593</v>
      </c>
    </row>
    <row r="597" spans="1:9" x14ac:dyDescent="0.35">
      <c r="A597">
        <v>1.75584729034053</v>
      </c>
      <c r="B597">
        <f>(A598-A597)/'Datos excel'!$B$1</f>
        <v>-0.43510446907497091</v>
      </c>
      <c r="C597">
        <f>(B598-B597)/'Datos excel'!$B$1</f>
        <v>4.1174000462308614E-3</v>
      </c>
      <c r="D597">
        <f>(C598-C597)/'Datos excel'!$B$1</f>
        <v>3.5332904062442441</v>
      </c>
      <c r="E597">
        <v>-1.6068554630946299</v>
      </c>
      <c r="F597">
        <f>(E598-E597)/'Datos excel'!$B$1</f>
        <v>0.69901056042726994</v>
      </c>
      <c r="G597">
        <f>(F598-F597)/'Datos excel'!$B$1</f>
        <v>0.95980177194899552</v>
      </c>
      <c r="H597">
        <f>(G598-G597)/'Datos excel'!$B$1</f>
        <v>-2.5938459722299432</v>
      </c>
      <c r="I597">
        <v>594</v>
      </c>
    </row>
    <row r="598" spans="1:9" x14ac:dyDescent="0.35">
      <c r="A598">
        <v>1.7512908869952299</v>
      </c>
      <c r="B598">
        <f>(A599-A598)/'Datos excel'!$B$1</f>
        <v>-0.43506135176251381</v>
      </c>
      <c r="C598">
        <f>(B599-B598)/'Datos excel'!$B$1</f>
        <v>4.1117930657084897E-2</v>
      </c>
      <c r="D598">
        <f>(C599-C598)/'Datos excel'!$B$1</f>
        <v>3.5348081877498889</v>
      </c>
      <c r="E598">
        <v>-1.5995354416232299</v>
      </c>
      <c r="F598">
        <f>(E599-E598)/'Datos excel'!$B$1</f>
        <v>0.70906158107946138</v>
      </c>
      <c r="G598">
        <f>(F599-F598)/'Datos excel'!$B$1</f>
        <v>0.93263908044599197</v>
      </c>
      <c r="H598">
        <f>(G599-G598)/'Datos excel'!$B$1</f>
        <v>-2.807506126535162</v>
      </c>
      <c r="I598">
        <v>595</v>
      </c>
    </row>
    <row r="599" spans="1:9" x14ac:dyDescent="0.35">
      <c r="A599">
        <v>1.7467349351733701</v>
      </c>
      <c r="B599">
        <f>(A600-A599)/'Datos excel'!$B$1</f>
        <v>-0.43463076579957011</v>
      </c>
      <c r="C599">
        <f>(B600-B599)/'Datos excel'!$B$1</f>
        <v>7.8134355438698566E-2</v>
      </c>
      <c r="D599">
        <f>(C600-C599)/'Datos excel'!$B$1</f>
        <v>3.5324088607498503</v>
      </c>
      <c r="E599">
        <v>-1.5921101661096899</v>
      </c>
      <c r="F599">
        <f>(E600-E599)/'Datos excel'!$B$1</f>
        <v>0.71882815469139427</v>
      </c>
      <c r="G599">
        <f>(F600-F599)/'Datos excel'!$B$1</f>
        <v>0.90323894503922131</v>
      </c>
      <c r="H599">
        <f>(G600-G599)/'Datos excel'!$B$1</f>
        <v>-3.0183819946171471</v>
      </c>
      <c r="I599">
        <v>596</v>
      </c>
    </row>
    <row r="600" spans="1:9" x14ac:dyDescent="0.35">
      <c r="A600">
        <v>1.74218349243717</v>
      </c>
      <c r="B600">
        <f>(A601-A600)/'Datos excel'!$B$1</f>
        <v>-0.43381254474277281</v>
      </c>
      <c r="C600">
        <f>(B601-B600)/'Datos excel'!$B$1</f>
        <v>0.11512565452672263</v>
      </c>
      <c r="E600">
        <v>-1.5845826152764499</v>
      </c>
      <c r="F600">
        <f>(E601-E600)/'Datos excel'!$B$1</f>
        <v>0.72828685080529898</v>
      </c>
      <c r="G600">
        <f>(F601-F600)/'Datos excel'!$B$1</f>
        <v>0.87163052270583152</v>
      </c>
      <c r="I600">
        <v>597</v>
      </c>
    </row>
    <row r="601" spans="1:9" x14ac:dyDescent="0.35">
      <c r="A601">
        <v>1.73764061809184</v>
      </c>
      <c r="B601">
        <f>(A602-A601)/'Datos excel'!$B$1</f>
        <v>-0.43260695170776992</v>
      </c>
      <c r="E601">
        <v>-1.57695601320913</v>
      </c>
      <c r="F601">
        <f>(E602-E601)/'Datos excel'!$B$1</f>
        <v>0.73741454429455655</v>
      </c>
      <c r="I601">
        <v>598</v>
      </c>
    </row>
    <row r="602" spans="1:9" x14ac:dyDescent="0.35">
      <c r="A602">
        <v>1.73311036868725</v>
      </c>
      <c r="E602">
        <v>-1.5692338261591099</v>
      </c>
      <c r="I602">
        <v>599</v>
      </c>
    </row>
    <row r="603" spans="1:9" x14ac:dyDescent="0.35">
      <c r="A603">
        <f t="shared" ref="A603:H603" si="0">MAX(A3:A602)</f>
        <v>2.46953597322132</v>
      </c>
      <c r="B603">
        <f t="shared" si="0"/>
        <v>0.5383678744958782</v>
      </c>
      <c r="C603">
        <f t="shared" si="0"/>
        <v>1.5084151565165298</v>
      </c>
      <c r="D603">
        <f t="shared" si="0"/>
        <v>9.9025469109812683</v>
      </c>
      <c r="E603">
        <f t="shared" si="0"/>
        <v>-1.1559105449952201</v>
      </c>
      <c r="F603">
        <f t="shared" si="0"/>
        <v>0.82150745583675389</v>
      </c>
      <c r="G603">
        <f t="shared" si="0"/>
        <v>2.0232026088661126</v>
      </c>
      <c r="H603">
        <f t="shared" si="0"/>
        <v>7.3399040174378571</v>
      </c>
      <c r="I603" t="s">
        <v>13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419D-939A-48F2-AC13-7E67C329A39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excel</vt:lpstr>
      <vt:lpstr>Graficas excel</vt:lpstr>
      <vt:lpstr>Datos matlab</vt:lpstr>
      <vt:lpstr>Graficas 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Yovany Vargas</dc:creator>
  <cp:lastModifiedBy>Yovany Vargas</cp:lastModifiedBy>
  <dcterms:created xsi:type="dcterms:W3CDTF">2024-07-28T14:43:25Z</dcterms:created>
  <dcterms:modified xsi:type="dcterms:W3CDTF">2024-09-05T20:15:28Z</dcterms:modified>
</cp:coreProperties>
</file>