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Trayectoria\"/>
    </mc:Choice>
  </mc:AlternateContent>
  <xr:revisionPtr revIDLastSave="0" documentId="13_ncr:1_{3327E43D-F076-4DAB-B0FA-3718B27CA5B0}" xr6:coauthVersionLast="47" xr6:coauthVersionMax="47" xr10:uidLastSave="{00000000-0000-0000-0000-000000000000}"/>
  <bookViews>
    <workbookView xWindow="-110" yWindow="-110" windowWidth="19420" windowHeight="10300" xr2:uid="{B34E106D-3479-45AA-9C3D-D53737CD7836}"/>
  </bookViews>
  <sheets>
    <sheet name="Datos excel" sheetId="1" r:id="rId1"/>
    <sheet name="Graficas excel" sheetId="3" r:id="rId2"/>
    <sheet name="Datos matlab" sheetId="2" r:id="rId3"/>
    <sheet name="Graficas mat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2" i="1" l="1"/>
  <c r="S40" i="1"/>
  <c r="Q604" i="1"/>
  <c r="R604" i="1"/>
  <c r="Q605" i="1"/>
  <c r="R605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3" i="1"/>
  <c r="R613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1" i="1"/>
  <c r="R621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629" i="1"/>
  <c r="R629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7" i="1"/>
  <c r="R637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5" i="1"/>
  <c r="R645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3" i="1"/>
  <c r="R653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1" i="1"/>
  <c r="R661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69" i="1"/>
  <c r="R669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7" i="1"/>
  <c r="R677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5" i="1"/>
  <c r="R685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3" i="1"/>
  <c r="R693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1" i="1"/>
  <c r="R701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09" i="1"/>
  <c r="R709" i="1"/>
  <c r="Q710" i="1"/>
  <c r="R710" i="1"/>
  <c r="Q711" i="1"/>
  <c r="R711" i="1"/>
  <c r="Q712" i="1"/>
  <c r="R712" i="1"/>
  <c r="Q713" i="1"/>
  <c r="R713" i="1"/>
  <c r="Q714" i="1"/>
  <c r="R714" i="1"/>
  <c r="Q715" i="1"/>
  <c r="R715" i="1"/>
  <c r="Q716" i="1"/>
  <c r="R716" i="1"/>
  <c r="Q717" i="1"/>
  <c r="R717" i="1"/>
  <c r="Q718" i="1"/>
  <c r="R718" i="1"/>
  <c r="Q719" i="1"/>
  <c r="R719" i="1"/>
  <c r="Q720" i="1"/>
  <c r="R720" i="1"/>
  <c r="Q721" i="1"/>
  <c r="R721" i="1"/>
  <c r="Q722" i="1"/>
  <c r="R722" i="1"/>
  <c r="Q723" i="1"/>
  <c r="R723" i="1"/>
  <c r="Q724" i="1"/>
  <c r="R724" i="1"/>
  <c r="Q725" i="1"/>
  <c r="R725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3" i="1"/>
  <c r="R733" i="1"/>
  <c r="Q734" i="1"/>
  <c r="R734" i="1"/>
  <c r="Q735" i="1"/>
  <c r="R735" i="1"/>
  <c r="Q736" i="1"/>
  <c r="R736" i="1"/>
  <c r="Q737" i="1"/>
  <c r="R737" i="1"/>
  <c r="Q738" i="1"/>
  <c r="R738" i="1"/>
  <c r="Q739" i="1"/>
  <c r="R739" i="1"/>
  <c r="Q740" i="1"/>
  <c r="R740" i="1"/>
  <c r="Q741" i="1"/>
  <c r="R741" i="1"/>
  <c r="Q742" i="1"/>
  <c r="R742" i="1"/>
  <c r="Q743" i="1"/>
  <c r="R743" i="1"/>
  <c r="Q744" i="1"/>
  <c r="R744" i="1"/>
  <c r="Q745" i="1"/>
  <c r="R745" i="1"/>
  <c r="Q746" i="1"/>
  <c r="R746" i="1"/>
  <c r="Q747" i="1"/>
  <c r="R747" i="1"/>
  <c r="Q748" i="1"/>
  <c r="R748" i="1"/>
  <c r="Q749" i="1"/>
  <c r="R749" i="1"/>
  <c r="Q750" i="1"/>
  <c r="R750" i="1"/>
  <c r="Q751" i="1"/>
  <c r="R751" i="1"/>
  <c r="Q752" i="1"/>
  <c r="R752" i="1"/>
  <c r="Q753" i="1"/>
  <c r="R753" i="1"/>
  <c r="Q754" i="1"/>
  <c r="R754" i="1"/>
  <c r="Q755" i="1"/>
  <c r="R755" i="1"/>
  <c r="Q756" i="1"/>
  <c r="R756" i="1"/>
  <c r="Q757" i="1"/>
  <c r="R757" i="1"/>
  <c r="Q758" i="1"/>
  <c r="R758" i="1"/>
  <c r="Q759" i="1"/>
  <c r="R759" i="1"/>
  <c r="Q760" i="1"/>
  <c r="R760" i="1"/>
  <c r="Q761" i="1"/>
  <c r="R761" i="1"/>
  <c r="Q762" i="1"/>
  <c r="R762" i="1"/>
  <c r="Q763" i="1"/>
  <c r="R763" i="1"/>
  <c r="Q764" i="1"/>
  <c r="R764" i="1"/>
  <c r="Q765" i="1"/>
  <c r="R765" i="1"/>
  <c r="Q766" i="1"/>
  <c r="R766" i="1"/>
  <c r="Q767" i="1"/>
  <c r="R767" i="1"/>
  <c r="Q768" i="1"/>
  <c r="R768" i="1"/>
  <c r="Q769" i="1"/>
  <c r="R769" i="1"/>
  <c r="Q770" i="1"/>
  <c r="R770" i="1"/>
  <c r="Q771" i="1"/>
  <c r="R771" i="1"/>
  <c r="Q772" i="1"/>
  <c r="R772" i="1"/>
  <c r="Q773" i="1"/>
  <c r="R773" i="1"/>
  <c r="Q774" i="1"/>
  <c r="R774" i="1"/>
  <c r="Q775" i="1"/>
  <c r="R775" i="1"/>
  <c r="Q776" i="1"/>
  <c r="R776" i="1"/>
  <c r="Q777" i="1"/>
  <c r="R777" i="1"/>
  <c r="Q778" i="1"/>
  <c r="R778" i="1"/>
  <c r="Q779" i="1"/>
  <c r="R779" i="1"/>
  <c r="Q780" i="1"/>
  <c r="R780" i="1"/>
  <c r="Q781" i="1"/>
  <c r="R781" i="1"/>
  <c r="Q782" i="1"/>
  <c r="R782" i="1"/>
  <c r="Q783" i="1"/>
  <c r="R783" i="1"/>
  <c r="Q784" i="1"/>
  <c r="R784" i="1"/>
  <c r="Q785" i="1"/>
  <c r="R785" i="1"/>
  <c r="Q786" i="1"/>
  <c r="R786" i="1"/>
  <c r="Q787" i="1"/>
  <c r="R787" i="1"/>
  <c r="Q788" i="1"/>
  <c r="R788" i="1"/>
  <c r="Q789" i="1"/>
  <c r="R789" i="1"/>
  <c r="Q790" i="1"/>
  <c r="R790" i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7" i="1"/>
  <c r="R797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5" i="1"/>
  <c r="R805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3" i="1"/>
  <c r="R813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1" i="1"/>
  <c r="R821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29" i="1"/>
  <c r="R829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7" i="1"/>
  <c r="R837" i="1"/>
  <c r="Q838" i="1"/>
  <c r="R838" i="1"/>
  <c r="Q839" i="1"/>
  <c r="R839" i="1"/>
  <c r="Q840" i="1"/>
  <c r="R840" i="1"/>
  <c r="Q841" i="1"/>
  <c r="R841" i="1"/>
  <c r="Q842" i="1"/>
  <c r="R842" i="1"/>
  <c r="Q843" i="1"/>
  <c r="R843" i="1"/>
  <c r="Q844" i="1"/>
  <c r="R844" i="1"/>
  <c r="Q845" i="1"/>
  <c r="R845" i="1"/>
  <c r="Q846" i="1"/>
  <c r="R846" i="1"/>
  <c r="Q847" i="1"/>
  <c r="R847" i="1"/>
  <c r="Q848" i="1"/>
  <c r="R848" i="1"/>
  <c r="Q849" i="1"/>
  <c r="R849" i="1"/>
  <c r="Q850" i="1"/>
  <c r="R850" i="1"/>
  <c r="Q851" i="1"/>
  <c r="R851" i="1"/>
  <c r="Q852" i="1"/>
  <c r="R852" i="1"/>
  <c r="Q853" i="1"/>
  <c r="R853" i="1"/>
  <c r="Q854" i="1"/>
  <c r="R854" i="1"/>
  <c r="Q855" i="1"/>
  <c r="R855" i="1"/>
  <c r="Q856" i="1"/>
  <c r="R856" i="1"/>
  <c r="Q857" i="1"/>
  <c r="R857" i="1"/>
  <c r="Q858" i="1"/>
  <c r="R858" i="1"/>
  <c r="Q859" i="1"/>
  <c r="R859" i="1"/>
  <c r="Q860" i="1"/>
  <c r="R860" i="1"/>
  <c r="Q861" i="1"/>
  <c r="R861" i="1"/>
  <c r="Q862" i="1"/>
  <c r="R862" i="1"/>
  <c r="Q863" i="1"/>
  <c r="R863" i="1"/>
  <c r="Q864" i="1"/>
  <c r="R864" i="1"/>
  <c r="Q865" i="1"/>
  <c r="R865" i="1"/>
  <c r="Q866" i="1"/>
  <c r="R866" i="1"/>
  <c r="Q867" i="1"/>
  <c r="R867" i="1"/>
  <c r="Q868" i="1"/>
  <c r="R868" i="1"/>
  <c r="Q869" i="1"/>
  <c r="R869" i="1"/>
  <c r="Q870" i="1"/>
  <c r="R870" i="1"/>
  <c r="Q871" i="1"/>
  <c r="R871" i="1"/>
  <c r="Q872" i="1"/>
  <c r="R872" i="1"/>
  <c r="Q873" i="1"/>
  <c r="R873" i="1"/>
  <c r="Q874" i="1"/>
  <c r="R874" i="1"/>
  <c r="Q875" i="1"/>
  <c r="R875" i="1"/>
  <c r="Q876" i="1"/>
  <c r="R876" i="1"/>
  <c r="Q877" i="1"/>
  <c r="R877" i="1"/>
  <c r="Q878" i="1"/>
  <c r="R878" i="1"/>
  <c r="Q879" i="1"/>
  <c r="R879" i="1"/>
  <c r="Q880" i="1"/>
  <c r="R880" i="1"/>
  <c r="Q881" i="1"/>
  <c r="R881" i="1"/>
  <c r="Q882" i="1"/>
  <c r="R882" i="1"/>
  <c r="Q883" i="1"/>
  <c r="R883" i="1"/>
  <c r="Q884" i="1"/>
  <c r="R884" i="1"/>
  <c r="Q885" i="1"/>
  <c r="R885" i="1"/>
  <c r="Q886" i="1"/>
  <c r="R886" i="1"/>
  <c r="Q887" i="1"/>
  <c r="R887" i="1"/>
  <c r="Q888" i="1"/>
  <c r="R888" i="1"/>
  <c r="Q889" i="1"/>
  <c r="R889" i="1"/>
  <c r="Q890" i="1"/>
  <c r="R890" i="1"/>
  <c r="Q891" i="1"/>
  <c r="R891" i="1"/>
  <c r="Q892" i="1"/>
  <c r="R892" i="1"/>
  <c r="Q893" i="1"/>
  <c r="R893" i="1"/>
  <c r="Q894" i="1"/>
  <c r="R894" i="1"/>
  <c r="Q895" i="1"/>
  <c r="R895" i="1"/>
  <c r="Q896" i="1"/>
  <c r="R896" i="1"/>
  <c r="Q897" i="1"/>
  <c r="R897" i="1"/>
  <c r="Q898" i="1"/>
  <c r="R898" i="1"/>
  <c r="Q899" i="1"/>
  <c r="R899" i="1"/>
  <c r="Q900" i="1"/>
  <c r="R900" i="1"/>
  <c r="Q901" i="1"/>
  <c r="R901" i="1"/>
  <c r="Q902" i="1"/>
  <c r="R902" i="1"/>
  <c r="Q903" i="1"/>
  <c r="R903" i="1"/>
  <c r="Q904" i="1"/>
  <c r="R904" i="1"/>
  <c r="Q905" i="1"/>
  <c r="R905" i="1"/>
  <c r="Q906" i="1"/>
  <c r="R906" i="1"/>
  <c r="Q907" i="1"/>
  <c r="R907" i="1"/>
  <c r="Q908" i="1"/>
  <c r="R908" i="1"/>
  <c r="Q909" i="1"/>
  <c r="R909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/>
  <c r="Q917" i="1"/>
  <c r="R917" i="1"/>
  <c r="Q918" i="1"/>
  <c r="R918" i="1"/>
  <c r="Q919" i="1"/>
  <c r="R919" i="1"/>
  <c r="Q920" i="1"/>
  <c r="R920" i="1"/>
  <c r="Q921" i="1"/>
  <c r="R921" i="1"/>
  <c r="Q922" i="1"/>
  <c r="R922" i="1"/>
  <c r="Q923" i="1"/>
  <c r="R923" i="1"/>
  <c r="Q924" i="1"/>
  <c r="R924" i="1"/>
  <c r="Q925" i="1"/>
  <c r="R925" i="1"/>
  <c r="Q926" i="1"/>
  <c r="R926" i="1"/>
  <c r="Q927" i="1"/>
  <c r="R927" i="1"/>
  <c r="Q928" i="1"/>
  <c r="R928" i="1"/>
  <c r="Q929" i="1"/>
  <c r="R929" i="1"/>
  <c r="Q930" i="1"/>
  <c r="R930" i="1"/>
  <c r="Q931" i="1"/>
  <c r="R931" i="1"/>
  <c r="Q932" i="1"/>
  <c r="R932" i="1"/>
  <c r="Q933" i="1"/>
  <c r="R933" i="1"/>
  <c r="Q934" i="1"/>
  <c r="R934" i="1"/>
  <c r="Q935" i="1"/>
  <c r="R935" i="1"/>
  <c r="Q936" i="1"/>
  <c r="R936" i="1"/>
  <c r="Q937" i="1"/>
  <c r="R937" i="1"/>
  <c r="Q938" i="1"/>
  <c r="R938" i="1"/>
  <c r="Q939" i="1"/>
  <c r="R939" i="1"/>
  <c r="Q940" i="1"/>
  <c r="R940" i="1"/>
  <c r="Q941" i="1"/>
  <c r="R941" i="1"/>
  <c r="Q942" i="1"/>
  <c r="R942" i="1"/>
  <c r="Q943" i="1"/>
  <c r="R943" i="1"/>
  <c r="Q944" i="1"/>
  <c r="R944" i="1"/>
  <c r="Q945" i="1"/>
  <c r="R945" i="1"/>
  <c r="Q946" i="1"/>
  <c r="R946" i="1"/>
  <c r="Q947" i="1"/>
  <c r="R947" i="1"/>
  <c r="Q948" i="1"/>
  <c r="R948" i="1"/>
  <c r="Q949" i="1"/>
  <c r="R949" i="1"/>
  <c r="Q950" i="1"/>
  <c r="R950" i="1"/>
  <c r="Q951" i="1"/>
  <c r="R951" i="1"/>
  <c r="Q952" i="1"/>
  <c r="R952" i="1"/>
  <c r="Q953" i="1"/>
  <c r="R953" i="1"/>
  <c r="Q954" i="1"/>
  <c r="R954" i="1"/>
  <c r="Q955" i="1"/>
  <c r="R955" i="1"/>
  <c r="Q956" i="1"/>
  <c r="R956" i="1"/>
  <c r="Q957" i="1"/>
  <c r="R957" i="1"/>
  <c r="Q958" i="1"/>
  <c r="R958" i="1"/>
  <c r="Q959" i="1"/>
  <c r="R959" i="1"/>
  <c r="Q960" i="1"/>
  <c r="R960" i="1"/>
  <c r="Q961" i="1"/>
  <c r="R961" i="1"/>
  <c r="Q962" i="1"/>
  <c r="R962" i="1"/>
  <c r="Q963" i="1"/>
  <c r="R963" i="1"/>
  <c r="Q964" i="1"/>
  <c r="R964" i="1"/>
  <c r="Q965" i="1"/>
  <c r="R965" i="1"/>
  <c r="Q966" i="1"/>
  <c r="R966" i="1"/>
  <c r="Q967" i="1"/>
  <c r="R967" i="1"/>
  <c r="Q968" i="1"/>
  <c r="R968" i="1"/>
  <c r="Q969" i="1"/>
  <c r="R969" i="1"/>
  <c r="Q970" i="1"/>
  <c r="R970" i="1"/>
  <c r="Q971" i="1"/>
  <c r="R971" i="1"/>
  <c r="Q972" i="1"/>
  <c r="R972" i="1"/>
  <c r="Q973" i="1"/>
  <c r="R973" i="1"/>
  <c r="Q974" i="1"/>
  <c r="R974" i="1"/>
  <c r="Q975" i="1"/>
  <c r="R975" i="1"/>
  <c r="Q976" i="1"/>
  <c r="R976" i="1"/>
  <c r="Q977" i="1"/>
  <c r="R977" i="1"/>
  <c r="Q978" i="1"/>
  <c r="R978" i="1"/>
  <c r="Q979" i="1"/>
  <c r="R979" i="1"/>
  <c r="Q980" i="1"/>
  <c r="R980" i="1"/>
  <c r="Q981" i="1"/>
  <c r="R981" i="1"/>
  <c r="Q982" i="1"/>
  <c r="R982" i="1"/>
  <c r="Q983" i="1"/>
  <c r="R983" i="1"/>
  <c r="Q984" i="1"/>
  <c r="R984" i="1"/>
  <c r="Q985" i="1"/>
  <c r="R985" i="1"/>
  <c r="Q986" i="1"/>
  <c r="R986" i="1"/>
  <c r="Q987" i="1"/>
  <c r="R987" i="1"/>
  <c r="Q988" i="1"/>
  <c r="R988" i="1"/>
  <c r="Q989" i="1"/>
  <c r="R989" i="1"/>
  <c r="Q990" i="1"/>
  <c r="R990" i="1"/>
  <c r="Q991" i="1"/>
  <c r="R991" i="1"/>
  <c r="Q992" i="1"/>
  <c r="R992" i="1"/>
  <c r="Q993" i="1"/>
  <c r="R993" i="1"/>
  <c r="Q994" i="1"/>
  <c r="R994" i="1"/>
  <c r="Q995" i="1"/>
  <c r="R995" i="1"/>
  <c r="Q996" i="1"/>
  <c r="R996" i="1"/>
  <c r="Q997" i="1"/>
  <c r="R997" i="1"/>
  <c r="Q998" i="1"/>
  <c r="R998" i="1"/>
  <c r="Q999" i="1"/>
  <c r="R999" i="1"/>
  <c r="Q1000" i="1"/>
  <c r="R1000" i="1"/>
  <c r="Q1001" i="1"/>
  <c r="R1001" i="1"/>
  <c r="Q1002" i="1"/>
  <c r="R1002" i="1"/>
  <c r="Q1003" i="1"/>
  <c r="R1003" i="1"/>
  <c r="Q1004" i="1"/>
  <c r="R1004" i="1"/>
  <c r="Q1005" i="1"/>
  <c r="R1005" i="1"/>
  <c r="Q1006" i="1"/>
  <c r="R1006" i="1"/>
  <c r="Q1007" i="1"/>
  <c r="R1007" i="1"/>
  <c r="Q1008" i="1"/>
  <c r="R1008" i="1"/>
  <c r="Q1009" i="1"/>
  <c r="R1009" i="1"/>
  <c r="Q1010" i="1"/>
  <c r="R1010" i="1"/>
  <c r="Q1011" i="1"/>
  <c r="R1011" i="1"/>
  <c r="Q1012" i="1"/>
  <c r="R1012" i="1"/>
  <c r="Q1013" i="1"/>
  <c r="R1013" i="1"/>
  <c r="Q1014" i="1"/>
  <c r="R1014" i="1"/>
  <c r="Q1015" i="1"/>
  <c r="R1015" i="1"/>
  <c r="Q1016" i="1"/>
  <c r="R1016" i="1"/>
  <c r="Q1017" i="1"/>
  <c r="R1017" i="1"/>
  <c r="Q1018" i="1"/>
  <c r="R1018" i="1"/>
  <c r="Q1019" i="1"/>
  <c r="R1019" i="1"/>
  <c r="Q1020" i="1"/>
  <c r="R1020" i="1"/>
  <c r="Q1021" i="1"/>
  <c r="R1021" i="1"/>
  <c r="Q1022" i="1"/>
  <c r="R1022" i="1"/>
  <c r="Q1023" i="1"/>
  <c r="R1023" i="1"/>
  <c r="Q1024" i="1"/>
  <c r="R1024" i="1"/>
  <c r="Q1025" i="1"/>
  <c r="R1025" i="1"/>
  <c r="Q1026" i="1"/>
  <c r="R1026" i="1"/>
  <c r="Q1027" i="1"/>
  <c r="R1027" i="1"/>
  <c r="Q1028" i="1"/>
  <c r="R1028" i="1"/>
  <c r="Q1029" i="1"/>
  <c r="R1029" i="1"/>
  <c r="Q1030" i="1"/>
  <c r="R1030" i="1"/>
  <c r="Q1031" i="1"/>
  <c r="R1031" i="1"/>
  <c r="Q1032" i="1"/>
  <c r="R1032" i="1"/>
  <c r="Q1033" i="1"/>
  <c r="R1033" i="1"/>
  <c r="Q1034" i="1"/>
  <c r="R1034" i="1"/>
  <c r="Q1035" i="1"/>
  <c r="R1035" i="1"/>
  <c r="Q1036" i="1"/>
  <c r="R1036" i="1"/>
  <c r="Q1037" i="1"/>
  <c r="R1037" i="1"/>
  <c r="Q1038" i="1"/>
  <c r="R1038" i="1"/>
  <c r="Q1039" i="1"/>
  <c r="R1039" i="1"/>
  <c r="Q1040" i="1"/>
  <c r="R1040" i="1"/>
  <c r="Q1041" i="1"/>
  <c r="R1041" i="1"/>
  <c r="Q1042" i="1"/>
  <c r="R1042" i="1"/>
  <c r="Q1043" i="1"/>
  <c r="R1043" i="1"/>
  <c r="Q1044" i="1"/>
  <c r="R1044" i="1"/>
  <c r="Q1045" i="1"/>
  <c r="R1045" i="1"/>
  <c r="Q1046" i="1"/>
  <c r="R1046" i="1"/>
  <c r="Q1047" i="1"/>
  <c r="R1047" i="1"/>
  <c r="Q1048" i="1"/>
  <c r="R1048" i="1"/>
  <c r="Q1049" i="1"/>
  <c r="R1049" i="1"/>
  <c r="Q1050" i="1"/>
  <c r="R1050" i="1"/>
  <c r="Q1051" i="1"/>
  <c r="R1051" i="1"/>
  <c r="Q1052" i="1"/>
  <c r="R1052" i="1"/>
  <c r="Q1053" i="1"/>
  <c r="R1053" i="1"/>
  <c r="Q1054" i="1"/>
  <c r="R1054" i="1"/>
  <c r="Q1055" i="1"/>
  <c r="R1055" i="1"/>
  <c r="Q1056" i="1"/>
  <c r="R1056" i="1"/>
  <c r="Q1057" i="1"/>
  <c r="R1057" i="1"/>
  <c r="Q1058" i="1"/>
  <c r="R1058" i="1"/>
  <c r="Q1059" i="1"/>
  <c r="R1059" i="1"/>
  <c r="Q1060" i="1"/>
  <c r="R1060" i="1"/>
  <c r="Q1061" i="1"/>
  <c r="R1061" i="1"/>
  <c r="Q1062" i="1"/>
  <c r="R1062" i="1"/>
  <c r="Q1063" i="1"/>
  <c r="R1063" i="1"/>
  <c r="Q1064" i="1"/>
  <c r="R1064" i="1"/>
  <c r="Q1065" i="1"/>
  <c r="R1065" i="1"/>
  <c r="Q1066" i="1"/>
  <c r="R1066" i="1"/>
  <c r="Q1067" i="1"/>
  <c r="R1067" i="1"/>
  <c r="Q1068" i="1"/>
  <c r="R1068" i="1"/>
  <c r="Q1069" i="1"/>
  <c r="R1069" i="1"/>
  <c r="Q1070" i="1"/>
  <c r="R1070" i="1"/>
  <c r="Q1071" i="1"/>
  <c r="R1071" i="1"/>
  <c r="Q1072" i="1"/>
  <c r="R1072" i="1"/>
  <c r="Q1073" i="1"/>
  <c r="R1073" i="1"/>
  <c r="Q1074" i="1"/>
  <c r="R1074" i="1"/>
  <c r="Q1075" i="1"/>
  <c r="R1075" i="1"/>
  <c r="Q1076" i="1"/>
  <c r="R1076" i="1"/>
  <c r="Q1077" i="1"/>
  <c r="R1077" i="1"/>
  <c r="Q1078" i="1"/>
  <c r="R1078" i="1"/>
  <c r="Q1079" i="1"/>
  <c r="R1079" i="1"/>
  <c r="Q1080" i="1"/>
  <c r="R1080" i="1"/>
  <c r="Q1081" i="1"/>
  <c r="R1081" i="1"/>
  <c r="Q1082" i="1"/>
  <c r="R1082" i="1"/>
  <c r="Q1083" i="1"/>
  <c r="R1083" i="1"/>
  <c r="Q1084" i="1"/>
  <c r="R1084" i="1"/>
  <c r="Q1085" i="1"/>
  <c r="R1085" i="1"/>
  <c r="Q1086" i="1"/>
  <c r="R1086" i="1"/>
  <c r="Q1087" i="1"/>
  <c r="R1087" i="1"/>
  <c r="Q1088" i="1"/>
  <c r="R1088" i="1"/>
  <c r="Q1089" i="1"/>
  <c r="R1089" i="1"/>
  <c r="Q1090" i="1"/>
  <c r="R1090" i="1"/>
  <c r="Q1091" i="1"/>
  <c r="R1091" i="1"/>
  <c r="Q1092" i="1"/>
  <c r="R1092" i="1"/>
  <c r="Q1093" i="1"/>
  <c r="R1093" i="1"/>
  <c r="Q1094" i="1"/>
  <c r="R1094" i="1"/>
  <c r="Q1095" i="1"/>
  <c r="R1095" i="1"/>
  <c r="Q1096" i="1"/>
  <c r="R1096" i="1"/>
  <c r="Q1097" i="1"/>
  <c r="R1097" i="1"/>
  <c r="Q1098" i="1"/>
  <c r="R1098" i="1"/>
  <c r="Q1099" i="1"/>
  <c r="R1099" i="1"/>
  <c r="Q1100" i="1"/>
  <c r="R1100" i="1"/>
  <c r="Q1101" i="1"/>
  <c r="R1101" i="1"/>
  <c r="Q1102" i="1"/>
  <c r="R1102" i="1"/>
  <c r="Q1103" i="1"/>
  <c r="R1103" i="1"/>
  <c r="Q1104" i="1"/>
  <c r="R1104" i="1"/>
  <c r="Q1105" i="1"/>
  <c r="R1105" i="1"/>
  <c r="Q1106" i="1"/>
  <c r="R1106" i="1"/>
  <c r="Q1107" i="1"/>
  <c r="R1107" i="1"/>
  <c r="Q1108" i="1"/>
  <c r="R1108" i="1"/>
  <c r="Q1109" i="1"/>
  <c r="R1109" i="1"/>
  <c r="Q1110" i="1"/>
  <c r="R1110" i="1"/>
  <c r="Q1111" i="1"/>
  <c r="R1111" i="1"/>
  <c r="Q1112" i="1"/>
  <c r="R1112" i="1"/>
  <c r="Q1113" i="1"/>
  <c r="R1113" i="1"/>
  <c r="Q1114" i="1"/>
  <c r="R1114" i="1"/>
  <c r="Q1115" i="1"/>
  <c r="R1115" i="1"/>
  <c r="Q1116" i="1"/>
  <c r="R1116" i="1"/>
  <c r="Q1117" i="1"/>
  <c r="R1117" i="1"/>
  <c r="Q1118" i="1"/>
  <c r="R1118" i="1"/>
  <c r="Q1119" i="1"/>
  <c r="R1119" i="1"/>
  <c r="Q1120" i="1"/>
  <c r="R1120" i="1"/>
  <c r="Q1121" i="1"/>
  <c r="R1121" i="1"/>
  <c r="Q1122" i="1"/>
  <c r="R1122" i="1"/>
  <c r="Q1123" i="1"/>
  <c r="R1123" i="1"/>
  <c r="Q1124" i="1"/>
  <c r="R1124" i="1"/>
  <c r="Q1125" i="1"/>
  <c r="R1125" i="1"/>
  <c r="Q1126" i="1"/>
  <c r="R1126" i="1"/>
  <c r="Q1127" i="1"/>
  <c r="R1127" i="1"/>
  <c r="Q1128" i="1"/>
  <c r="R1128" i="1"/>
  <c r="Q1129" i="1"/>
  <c r="R1129" i="1"/>
  <c r="Q1130" i="1"/>
  <c r="R1130" i="1"/>
  <c r="Q1131" i="1"/>
  <c r="R1131" i="1"/>
  <c r="Q1132" i="1"/>
  <c r="R1132" i="1"/>
  <c r="Q1133" i="1"/>
  <c r="R1133" i="1"/>
  <c r="Q1134" i="1"/>
  <c r="R1134" i="1"/>
  <c r="Q1135" i="1"/>
  <c r="R1135" i="1"/>
  <c r="Q1136" i="1"/>
  <c r="R1136" i="1"/>
  <c r="Q1137" i="1"/>
  <c r="R1137" i="1"/>
  <c r="Q1138" i="1"/>
  <c r="R1138" i="1"/>
  <c r="Q1139" i="1"/>
  <c r="R1139" i="1"/>
  <c r="Q1140" i="1"/>
  <c r="R1140" i="1"/>
  <c r="Q1141" i="1"/>
  <c r="R1141" i="1"/>
  <c r="Q1142" i="1"/>
  <c r="R1142" i="1"/>
  <c r="Q1143" i="1"/>
  <c r="R1143" i="1"/>
  <c r="Q1144" i="1"/>
  <c r="R1144" i="1"/>
  <c r="Q1145" i="1"/>
  <c r="R1145" i="1"/>
  <c r="Q1146" i="1"/>
  <c r="R1146" i="1"/>
  <c r="Q1147" i="1"/>
  <c r="R1147" i="1"/>
  <c r="Q1148" i="1"/>
  <c r="R1148" i="1"/>
  <c r="Q1149" i="1"/>
  <c r="R1149" i="1"/>
  <c r="Q1150" i="1"/>
  <c r="R1150" i="1"/>
  <c r="Q1151" i="1"/>
  <c r="R1151" i="1"/>
  <c r="Q1152" i="1"/>
  <c r="R1152" i="1"/>
  <c r="Q1153" i="1"/>
  <c r="R1153" i="1"/>
  <c r="Q1154" i="1"/>
  <c r="R1154" i="1"/>
  <c r="Q1155" i="1"/>
  <c r="R1155" i="1"/>
  <c r="Q1156" i="1"/>
  <c r="R1156" i="1"/>
  <c r="Q1157" i="1"/>
  <c r="R1157" i="1"/>
  <c r="Q1158" i="1"/>
  <c r="R1158" i="1"/>
  <c r="Q1159" i="1"/>
  <c r="R1159" i="1"/>
  <c r="Q1160" i="1"/>
  <c r="R1160" i="1"/>
  <c r="Q1161" i="1"/>
  <c r="R1161" i="1"/>
  <c r="Q1162" i="1"/>
  <c r="R1162" i="1"/>
  <c r="Q1163" i="1"/>
  <c r="R1163" i="1"/>
  <c r="Q1164" i="1"/>
  <c r="R1164" i="1"/>
  <c r="Q1165" i="1"/>
  <c r="R1165" i="1"/>
  <c r="Q1166" i="1"/>
  <c r="R1166" i="1"/>
  <c r="Q1167" i="1"/>
  <c r="R1167" i="1"/>
  <c r="Q1168" i="1"/>
  <c r="R1168" i="1"/>
  <c r="Q1169" i="1"/>
  <c r="R1169" i="1"/>
  <c r="Q1170" i="1"/>
  <c r="R1170" i="1"/>
  <c r="Q1171" i="1"/>
  <c r="R1171" i="1"/>
  <c r="Q1172" i="1"/>
  <c r="R1172" i="1"/>
  <c r="Q1173" i="1"/>
  <c r="R1173" i="1"/>
  <c r="Q1174" i="1"/>
  <c r="R1174" i="1"/>
  <c r="Q1175" i="1"/>
  <c r="R1175" i="1"/>
  <c r="Q1176" i="1"/>
  <c r="R1176" i="1"/>
  <c r="Q1177" i="1"/>
  <c r="R1177" i="1"/>
  <c r="Q1178" i="1"/>
  <c r="R1178" i="1"/>
  <c r="Q1179" i="1"/>
  <c r="R1179" i="1"/>
  <c r="Q1180" i="1"/>
  <c r="R1180" i="1"/>
  <c r="Q1181" i="1"/>
  <c r="R1181" i="1"/>
  <c r="Q1182" i="1"/>
  <c r="R1182" i="1"/>
  <c r="Q1183" i="1"/>
  <c r="R1183" i="1"/>
  <c r="Q1184" i="1"/>
  <c r="R1184" i="1"/>
  <c r="Q1185" i="1"/>
  <c r="R1185" i="1"/>
  <c r="Q1186" i="1"/>
  <c r="R1186" i="1"/>
  <c r="Q1187" i="1"/>
  <c r="R1187" i="1"/>
  <c r="Q1188" i="1"/>
  <c r="R1188" i="1"/>
  <c r="Q1189" i="1"/>
  <c r="R1189" i="1"/>
  <c r="Q1190" i="1"/>
  <c r="R1190" i="1"/>
  <c r="Q1191" i="1"/>
  <c r="R1191" i="1"/>
  <c r="Q1192" i="1"/>
  <c r="R1192" i="1"/>
  <c r="Q1193" i="1"/>
  <c r="R1193" i="1"/>
  <c r="Q1194" i="1"/>
  <c r="R1194" i="1"/>
  <c r="Q1195" i="1"/>
  <c r="R1195" i="1"/>
  <c r="Q1196" i="1"/>
  <c r="R1196" i="1"/>
  <c r="Q1197" i="1"/>
  <c r="R1197" i="1"/>
  <c r="Q1198" i="1"/>
  <c r="R1198" i="1"/>
  <c r="Q1199" i="1"/>
  <c r="R1199" i="1"/>
  <c r="Q1200" i="1"/>
  <c r="R1200" i="1"/>
  <c r="Q1201" i="1"/>
  <c r="R1201" i="1"/>
  <c r="Q1202" i="1"/>
  <c r="R1202" i="1"/>
  <c r="B1" i="1"/>
  <c r="B338" i="1" s="1"/>
  <c r="C338" i="1" s="1"/>
  <c r="O3" i="3"/>
  <c r="D604" i="1"/>
  <c r="E603" i="2"/>
  <c r="A603" i="2"/>
  <c r="F78" i="2" l="1"/>
  <c r="F315" i="2"/>
  <c r="F196" i="2"/>
  <c r="F451" i="2"/>
  <c r="B514" i="1"/>
  <c r="C514" i="1" s="1"/>
  <c r="F590" i="2"/>
  <c r="B576" i="2"/>
  <c r="B72" i="1"/>
  <c r="D72" i="1" s="1"/>
  <c r="B183" i="1"/>
  <c r="C183" i="1" s="1"/>
  <c r="B188" i="1"/>
  <c r="D188" i="1" s="1"/>
  <c r="B81" i="2"/>
  <c r="F333" i="2"/>
  <c r="B90" i="1"/>
  <c r="D90" i="1" s="1"/>
  <c r="B344" i="1"/>
  <c r="D344" i="1" s="1"/>
  <c r="B206" i="2"/>
  <c r="F596" i="2"/>
  <c r="B101" i="1"/>
  <c r="B345" i="1"/>
  <c r="D345" i="1" s="1"/>
  <c r="F93" i="2"/>
  <c r="F337" i="2"/>
  <c r="B102" i="1"/>
  <c r="D102" i="1" s="1"/>
  <c r="B215" i="1"/>
  <c r="C215" i="1" s="1"/>
  <c r="B540" i="1"/>
  <c r="D540" i="1" s="1"/>
  <c r="F216" i="2"/>
  <c r="B465" i="2"/>
  <c r="B103" i="1"/>
  <c r="D103" i="1" s="1"/>
  <c r="B358" i="1"/>
  <c r="D358" i="1" s="1"/>
  <c r="B102" i="2"/>
  <c r="F341" i="2"/>
  <c r="F599" i="2"/>
  <c r="B108" i="1"/>
  <c r="C108" i="1" s="1"/>
  <c r="B433" i="1"/>
  <c r="F135" i="2"/>
  <c r="F379" i="2"/>
  <c r="B254" i="1"/>
  <c r="D254" i="1" s="1"/>
  <c r="B28" i="2"/>
  <c r="B388" i="2"/>
  <c r="B125" i="1"/>
  <c r="C125" i="1" s="1"/>
  <c r="F29" i="2"/>
  <c r="F388" i="2"/>
  <c r="B274" i="1"/>
  <c r="C274" i="1" s="1"/>
  <c r="B147" i="2"/>
  <c r="F530" i="2"/>
  <c r="B133" i="1"/>
  <c r="D133" i="1" s="1"/>
  <c r="B33" i="2"/>
  <c r="F273" i="2"/>
  <c r="B69" i="1"/>
  <c r="D69" i="1" s="1"/>
  <c r="B134" i="1"/>
  <c r="C134" i="1" s="1"/>
  <c r="B277" i="1"/>
  <c r="D277" i="1" s="1"/>
  <c r="B462" i="1"/>
  <c r="C462" i="1" s="1"/>
  <c r="F41" i="2"/>
  <c r="B167" i="2"/>
  <c r="B282" i="2"/>
  <c r="F410" i="2"/>
  <c r="B533" i="2"/>
  <c r="B73" i="1"/>
  <c r="C73" i="1" s="1"/>
  <c r="B535" i="1"/>
  <c r="D535" i="1" s="1"/>
  <c r="B452" i="2"/>
  <c r="B191" i="1"/>
  <c r="D191" i="1" s="1"/>
  <c r="B93" i="2"/>
  <c r="F459" i="2"/>
  <c r="F598" i="2"/>
  <c r="B35" i="1"/>
  <c r="C35" i="1" s="1"/>
  <c r="B435" i="1"/>
  <c r="D435" i="1" s="1"/>
  <c r="F269" i="2"/>
  <c r="B60" i="1"/>
  <c r="D60" i="1" s="1"/>
  <c r="B454" i="1"/>
  <c r="B271" i="2"/>
  <c r="B132" i="1"/>
  <c r="B30" i="2"/>
  <c r="B409" i="2"/>
  <c r="B67" i="1"/>
  <c r="B461" i="1"/>
  <c r="D461" i="1" s="1"/>
  <c r="F409" i="2"/>
  <c r="B70" i="1"/>
  <c r="C70" i="1" s="1"/>
  <c r="B136" i="1"/>
  <c r="C136" i="1" s="1"/>
  <c r="B278" i="1"/>
  <c r="C278" i="1" s="1"/>
  <c r="B466" i="1"/>
  <c r="C466" i="1" s="1"/>
  <c r="B44" i="2"/>
  <c r="B169" i="2"/>
  <c r="F282" i="2"/>
  <c r="B413" i="2"/>
  <c r="B535" i="2"/>
  <c r="B343" i="1"/>
  <c r="C343" i="1" s="1"/>
  <c r="F203" i="2"/>
  <c r="F595" i="2"/>
  <c r="B17" i="1"/>
  <c r="C17" i="1" s="1"/>
  <c r="B536" i="1"/>
  <c r="D536" i="1" s="1"/>
  <c r="B335" i="2"/>
  <c r="B24" i="1"/>
  <c r="D24" i="1" s="1"/>
  <c r="B194" i="1"/>
  <c r="C194" i="1" s="1"/>
  <c r="B538" i="1"/>
  <c r="C538" i="1" s="1"/>
  <c r="F209" i="2"/>
  <c r="F461" i="2"/>
  <c r="B26" i="1"/>
  <c r="B348" i="1"/>
  <c r="D348" i="1" s="1"/>
  <c r="B96" i="2"/>
  <c r="B338" i="2"/>
  <c r="B599" i="2"/>
  <c r="B28" i="1"/>
  <c r="C28" i="1" s="1"/>
  <c r="B216" i="1"/>
  <c r="B542" i="1"/>
  <c r="C542" i="1" s="1"/>
  <c r="B217" i="2"/>
  <c r="F480" i="2"/>
  <c r="B29" i="1"/>
  <c r="B105" i="1"/>
  <c r="C105" i="1" s="1"/>
  <c r="B217" i="1"/>
  <c r="C217" i="1" s="1"/>
  <c r="B375" i="1"/>
  <c r="D375" i="1" s="1"/>
  <c r="B553" i="1"/>
  <c r="D553" i="1" s="1"/>
  <c r="B104" i="2"/>
  <c r="B231" i="2"/>
  <c r="B342" i="2"/>
  <c r="F485" i="2"/>
  <c r="B30" i="1"/>
  <c r="D30" i="1" s="1"/>
  <c r="B106" i="1"/>
  <c r="D106" i="1" s="1"/>
  <c r="B218" i="1"/>
  <c r="C218" i="1" s="1"/>
  <c r="B383" i="1"/>
  <c r="D383" i="1" s="1"/>
  <c r="B561" i="1"/>
  <c r="D561" i="1" s="1"/>
  <c r="F104" i="2"/>
  <c r="F231" i="2"/>
  <c r="F346" i="2"/>
  <c r="F487" i="2"/>
  <c r="B34" i="1"/>
  <c r="C34" i="1" s="1"/>
  <c r="B253" i="1"/>
  <c r="D253" i="1" s="1"/>
  <c r="F27" i="2"/>
  <c r="B262" i="2"/>
  <c r="B524" i="2"/>
  <c r="B124" i="1"/>
  <c r="C124" i="1" s="1"/>
  <c r="F144" i="2"/>
  <c r="F524" i="2"/>
  <c r="B271" i="1"/>
  <c r="C271" i="1" s="1"/>
  <c r="F145" i="2"/>
  <c r="F528" i="2"/>
  <c r="B61" i="1"/>
  <c r="D61" i="1" s="1"/>
  <c r="B456" i="1"/>
  <c r="D456" i="1" s="1"/>
  <c r="B272" i="2"/>
  <c r="B276" i="1"/>
  <c r="C276" i="1" s="1"/>
  <c r="B162" i="2"/>
  <c r="F532" i="2"/>
  <c r="B71" i="1"/>
  <c r="D71" i="1" s="1"/>
  <c r="B137" i="1"/>
  <c r="C137" i="1" s="1"/>
  <c r="B285" i="1"/>
  <c r="C285" i="1" s="1"/>
  <c r="B468" i="1"/>
  <c r="B45" i="2"/>
  <c r="F169" i="2"/>
  <c r="B283" i="2"/>
  <c r="F413" i="2"/>
  <c r="B557" i="2"/>
  <c r="B76" i="1"/>
  <c r="D76" i="1" s="1"/>
  <c r="B387" i="1"/>
  <c r="F171" i="2"/>
  <c r="B488" i="2"/>
  <c r="B140" i="1"/>
  <c r="D140" i="1" s="1"/>
  <c r="B592" i="1"/>
  <c r="C592" i="1" s="1"/>
  <c r="F419" i="2"/>
  <c r="B9" i="1"/>
  <c r="C9" i="1" s="1"/>
  <c r="B227" i="1"/>
  <c r="F113" i="2"/>
  <c r="B489" i="2"/>
  <c r="B10" i="1"/>
  <c r="B53" i="1"/>
  <c r="B85" i="1"/>
  <c r="D85" i="1" s="1"/>
  <c r="B117" i="1"/>
  <c r="B158" i="1"/>
  <c r="C158" i="1" s="1"/>
  <c r="B229" i="1"/>
  <c r="C229" i="1" s="1"/>
  <c r="B308" i="1"/>
  <c r="B396" i="1"/>
  <c r="D396" i="1" s="1"/>
  <c r="B502" i="1"/>
  <c r="D502" i="1" s="1"/>
  <c r="B597" i="1"/>
  <c r="D597" i="1" s="1"/>
  <c r="F67" i="2"/>
  <c r="F130" i="2"/>
  <c r="B178" i="2"/>
  <c r="B238" i="2"/>
  <c r="F300" i="2"/>
  <c r="F366" i="2"/>
  <c r="B430" i="2"/>
  <c r="B501" i="2"/>
  <c r="B560" i="2"/>
  <c r="B221" i="1"/>
  <c r="C221" i="1" s="1"/>
  <c r="F45" i="2"/>
  <c r="B347" i="2"/>
  <c r="B488" i="1"/>
  <c r="D488" i="1" s="1"/>
  <c r="F488" i="2"/>
  <c r="B109" i="1"/>
  <c r="C109" i="1" s="1"/>
  <c r="B393" i="1"/>
  <c r="C393" i="1" s="1"/>
  <c r="F177" i="2"/>
  <c r="B300" i="2"/>
  <c r="B12" i="1"/>
  <c r="D12" i="1" s="1"/>
  <c r="B54" i="1"/>
  <c r="D54" i="1" s="1"/>
  <c r="B87" i="1"/>
  <c r="B118" i="1"/>
  <c r="D118" i="1" s="1"/>
  <c r="B161" i="1"/>
  <c r="D161" i="1" s="1"/>
  <c r="B243" i="1"/>
  <c r="D243" i="1" s="1"/>
  <c r="B311" i="1"/>
  <c r="D311" i="1" s="1"/>
  <c r="B414" i="1"/>
  <c r="D414" i="1" s="1"/>
  <c r="B505" i="1"/>
  <c r="D505" i="1" s="1"/>
  <c r="B602" i="1"/>
  <c r="D602" i="1" s="1"/>
  <c r="F69" i="2"/>
  <c r="B131" i="2"/>
  <c r="F178" i="2"/>
  <c r="F240" i="2"/>
  <c r="B301" i="2"/>
  <c r="B367" i="2"/>
  <c r="F442" i="2"/>
  <c r="B502" i="2"/>
  <c r="B567" i="2"/>
  <c r="B474" i="1"/>
  <c r="D474" i="1" s="1"/>
  <c r="F236" i="2"/>
  <c r="F557" i="2"/>
  <c r="B39" i="1"/>
  <c r="B300" i="1"/>
  <c r="C300" i="1" s="1"/>
  <c r="B111" i="2"/>
  <c r="B237" i="2"/>
  <c r="B558" i="2"/>
  <c r="B52" i="1"/>
  <c r="D52" i="1" s="1"/>
  <c r="B302" i="1"/>
  <c r="D302" i="1" s="1"/>
  <c r="F66" i="2"/>
  <c r="B422" i="2"/>
  <c r="B14" i="1"/>
  <c r="D14" i="1" s="1"/>
  <c r="B55" i="1"/>
  <c r="D55" i="1" s="1"/>
  <c r="B88" i="1"/>
  <c r="C88" i="1" s="1"/>
  <c r="B119" i="1"/>
  <c r="B164" i="1"/>
  <c r="D164" i="1" s="1"/>
  <c r="B245" i="1"/>
  <c r="C245" i="1" s="1"/>
  <c r="B317" i="1"/>
  <c r="C317" i="1" s="1"/>
  <c r="B415" i="1"/>
  <c r="D415" i="1" s="1"/>
  <c r="B506" i="1"/>
  <c r="F3" i="2"/>
  <c r="B70" i="2"/>
  <c r="B134" i="2"/>
  <c r="B195" i="2"/>
  <c r="F246" i="2"/>
  <c r="B304" i="2"/>
  <c r="F367" i="2"/>
  <c r="B443" i="2"/>
  <c r="F502" i="2"/>
  <c r="F569" i="2"/>
  <c r="B36" i="1"/>
  <c r="D36" i="1" s="1"/>
  <c r="B138" i="1"/>
  <c r="B562" i="1"/>
  <c r="D562" i="1" s="1"/>
  <c r="B299" i="2"/>
  <c r="B8" i="1"/>
  <c r="D8" i="1" s="1"/>
  <c r="B390" i="1"/>
  <c r="C390" i="1" s="1"/>
  <c r="B172" i="2"/>
  <c r="F299" i="2"/>
  <c r="B84" i="1"/>
  <c r="C84" i="1" s="1"/>
  <c r="B494" i="1"/>
  <c r="D494" i="1" s="1"/>
  <c r="B366" i="2"/>
  <c r="B15" i="1"/>
  <c r="B57" i="1"/>
  <c r="B89" i="1"/>
  <c r="B120" i="1"/>
  <c r="B169" i="1"/>
  <c r="B247" i="1"/>
  <c r="B319" i="1"/>
  <c r="C319" i="1" s="1"/>
  <c r="B423" i="1"/>
  <c r="D423" i="1" s="1"/>
  <c r="B511" i="1"/>
  <c r="D511" i="1" s="1"/>
  <c r="B8" i="2"/>
  <c r="F70" i="2"/>
  <c r="F134" i="2"/>
  <c r="F195" i="2"/>
  <c r="B248" i="2"/>
  <c r="B314" i="2"/>
  <c r="B375" i="2"/>
  <c r="F447" i="2"/>
  <c r="B515" i="2"/>
  <c r="F573" i="2"/>
  <c r="B286" i="1"/>
  <c r="F110" i="2"/>
  <c r="B414" i="2"/>
  <c r="B77" i="1"/>
  <c r="C77" i="1" s="1"/>
  <c r="B225" i="1"/>
  <c r="B64" i="2"/>
  <c r="B349" i="2"/>
  <c r="B142" i="1"/>
  <c r="D142" i="1" s="1"/>
  <c r="B596" i="1"/>
  <c r="D596" i="1" s="1"/>
  <c r="F237" i="2"/>
  <c r="F558" i="2"/>
  <c r="B58" i="1"/>
  <c r="D58" i="1" s="1"/>
  <c r="B121" i="1"/>
  <c r="D121" i="1" s="1"/>
  <c r="B170" i="1"/>
  <c r="D170" i="1" s="1"/>
  <c r="B252" i="1"/>
  <c r="D252" i="1" s="1"/>
  <c r="B322" i="1"/>
  <c r="D322" i="1" s="1"/>
  <c r="B426" i="1"/>
  <c r="C426" i="1" s="1"/>
  <c r="B513" i="1"/>
  <c r="F8" i="2"/>
  <c r="B76" i="2"/>
  <c r="B135" i="2"/>
  <c r="B196" i="2"/>
  <c r="F261" i="2"/>
  <c r="B315" i="2"/>
  <c r="F376" i="2"/>
  <c r="B449" i="2"/>
  <c r="B521" i="2"/>
  <c r="F575" i="2"/>
  <c r="B168" i="1"/>
  <c r="B248" i="1"/>
  <c r="D248" i="1" s="1"/>
  <c r="B279" i="1"/>
  <c r="C279" i="1" s="1"/>
  <c r="B354" i="1"/>
  <c r="D354" i="1" s="1"/>
  <c r="B391" i="1"/>
  <c r="B430" i="1"/>
  <c r="B467" i="1"/>
  <c r="B546" i="1"/>
  <c r="D546" i="1" s="1"/>
  <c r="B3" i="2"/>
  <c r="F42" i="2"/>
  <c r="B71" i="2"/>
  <c r="F107" i="2"/>
  <c r="B142" i="2"/>
  <c r="B177" i="2"/>
  <c r="B209" i="2"/>
  <c r="F238" i="2"/>
  <c r="F274" i="2"/>
  <c r="B309" i="2"/>
  <c r="F342" i="2"/>
  <c r="B379" i="2"/>
  <c r="B419" i="2"/>
  <c r="B458" i="2"/>
  <c r="B493" i="2"/>
  <c r="B532" i="2"/>
  <c r="B569" i="2"/>
  <c r="B18" i="1"/>
  <c r="D18" i="1" s="1"/>
  <c r="B41" i="1"/>
  <c r="B63" i="1"/>
  <c r="B78" i="1"/>
  <c r="D78" i="1" s="1"/>
  <c r="B94" i="1"/>
  <c r="B111" i="1"/>
  <c r="B148" i="1"/>
  <c r="B174" i="1"/>
  <c r="D174" i="1" s="1"/>
  <c r="B195" i="1"/>
  <c r="B230" i="1"/>
  <c r="B255" i="1"/>
  <c r="B291" i="1"/>
  <c r="B323" i="1"/>
  <c r="B364" i="1"/>
  <c r="D364" i="1" s="1"/>
  <c r="B481" i="1"/>
  <c r="D481" i="1" s="1"/>
  <c r="B515" i="1"/>
  <c r="D515" i="1" s="1"/>
  <c r="B567" i="1"/>
  <c r="D567" i="1" s="1"/>
  <c r="B12" i="2"/>
  <c r="B52" i="2"/>
  <c r="F83" i="2"/>
  <c r="B114" i="2"/>
  <c r="F152" i="2"/>
  <c r="B184" i="2"/>
  <c r="F217" i="2"/>
  <c r="B249" i="2"/>
  <c r="F283" i="2"/>
  <c r="F321" i="2"/>
  <c r="B352" i="2"/>
  <c r="F390" i="2"/>
  <c r="F432" i="2"/>
  <c r="F465" i="2"/>
  <c r="F503" i="2"/>
  <c r="B543" i="2"/>
  <c r="B588" i="2"/>
  <c r="B583" i="2"/>
  <c r="B559" i="2"/>
  <c r="B539" i="2"/>
  <c r="F513" i="2"/>
  <c r="F489" i="2"/>
  <c r="F466" i="2"/>
  <c r="F446" i="2"/>
  <c r="B420" i="2"/>
  <c r="F395" i="2"/>
  <c r="B374" i="2"/>
  <c r="B351" i="2"/>
  <c r="F324" i="2"/>
  <c r="B308" i="2"/>
  <c r="F284" i="2"/>
  <c r="F262" i="2"/>
  <c r="F243" i="2"/>
  <c r="F220" i="2"/>
  <c r="B198" i="2"/>
  <c r="B179" i="2"/>
  <c r="B159" i="2"/>
  <c r="B136" i="2"/>
  <c r="F116" i="2"/>
  <c r="B94" i="2"/>
  <c r="F76" i="2"/>
  <c r="B54" i="2"/>
  <c r="B32" i="2"/>
  <c r="B9" i="2"/>
  <c r="B579" i="1"/>
  <c r="D579" i="1" s="1"/>
  <c r="B492" i="1"/>
  <c r="B470" i="1"/>
  <c r="D470" i="1" s="1"/>
  <c r="B442" i="1"/>
  <c r="B417" i="1"/>
  <c r="D417" i="1" s="1"/>
  <c r="B397" i="1"/>
  <c r="B371" i="1"/>
  <c r="D371" i="1" s="1"/>
  <c r="B349" i="1"/>
  <c r="C349" i="1" s="1"/>
  <c r="B326" i="1"/>
  <c r="D326" i="1" s="1"/>
  <c r="B303" i="1"/>
  <c r="B282" i="1"/>
  <c r="B259" i="1"/>
  <c r="D259" i="1" s="1"/>
  <c r="B239" i="1"/>
  <c r="B222" i="1"/>
  <c r="B199" i="1"/>
  <c r="B180" i="1"/>
  <c r="B162" i="1"/>
  <c r="D162" i="1" s="1"/>
  <c r="B143" i="1"/>
  <c r="D143" i="1" s="1"/>
  <c r="B596" i="2"/>
  <c r="F571" i="2"/>
  <c r="F553" i="2"/>
  <c r="B525" i="2"/>
  <c r="B503" i="2"/>
  <c r="B480" i="2"/>
  <c r="F457" i="2"/>
  <c r="F433" i="2"/>
  <c r="B410" i="2"/>
  <c r="F387" i="2"/>
  <c r="B364" i="2"/>
  <c r="B341" i="2"/>
  <c r="B321" i="2"/>
  <c r="F298" i="2"/>
  <c r="B274" i="2"/>
  <c r="F255" i="2"/>
  <c r="B232" i="2"/>
  <c r="B210" i="2"/>
  <c r="F193" i="2"/>
  <c r="B170" i="2"/>
  <c r="F147" i="2"/>
  <c r="B129" i="2"/>
  <c r="B107" i="2"/>
  <c r="F84" i="2"/>
  <c r="B67" i="2"/>
  <c r="F44" i="2"/>
  <c r="B19" i="2"/>
  <c r="B564" i="1"/>
  <c r="B509" i="1"/>
  <c r="B483" i="1"/>
  <c r="B460" i="1"/>
  <c r="D460" i="1" s="1"/>
  <c r="B434" i="1"/>
  <c r="B413" i="1"/>
  <c r="B388" i="1"/>
  <c r="B362" i="1"/>
  <c r="C362" i="1" s="1"/>
  <c r="B337" i="1"/>
  <c r="D337" i="1" s="1"/>
  <c r="B318" i="1"/>
  <c r="B296" i="1"/>
  <c r="B273" i="1"/>
  <c r="B213" i="1"/>
  <c r="B193" i="1"/>
  <c r="B173" i="1"/>
  <c r="D173" i="1" s="1"/>
  <c r="B156" i="1"/>
  <c r="C156" i="1" s="1"/>
  <c r="B590" i="2"/>
  <c r="F568" i="2"/>
  <c r="B545" i="2"/>
  <c r="F521" i="2"/>
  <c r="F501" i="2"/>
  <c r="F477" i="2"/>
  <c r="F449" i="2"/>
  <c r="B432" i="2"/>
  <c r="F405" i="2"/>
  <c r="F378" i="2"/>
  <c r="F356" i="2"/>
  <c r="F335" i="2"/>
  <c r="F314" i="2"/>
  <c r="B291" i="2"/>
  <c r="F271" i="2"/>
  <c r="F248" i="2"/>
  <c r="F230" i="2"/>
  <c r="F208" i="2"/>
  <c r="B186" i="2"/>
  <c r="F167" i="2"/>
  <c r="B145" i="2"/>
  <c r="F127" i="2"/>
  <c r="F103" i="2"/>
  <c r="B83" i="2"/>
  <c r="F63" i="2"/>
  <c r="B42" i="2"/>
  <c r="F17" i="2"/>
  <c r="B595" i="1"/>
  <c r="B554" i="1"/>
  <c r="B529" i="1"/>
  <c r="B503" i="1"/>
  <c r="C503" i="1" s="1"/>
  <c r="B479" i="1"/>
  <c r="D479" i="1" s="1"/>
  <c r="B452" i="1"/>
  <c r="B428" i="1"/>
  <c r="B407" i="1"/>
  <c r="B382" i="1"/>
  <c r="D382" i="1" s="1"/>
  <c r="B361" i="1"/>
  <c r="B330" i="1"/>
  <c r="D330" i="1" s="1"/>
  <c r="B312" i="1"/>
  <c r="B289" i="1"/>
  <c r="B268" i="1"/>
  <c r="B246" i="1"/>
  <c r="B228" i="1"/>
  <c r="C228" i="1" s="1"/>
  <c r="B209" i="1"/>
  <c r="B186" i="1"/>
  <c r="C186" i="1" s="1"/>
  <c r="B589" i="2"/>
  <c r="B561" i="2"/>
  <c r="B544" i="2"/>
  <c r="F520" i="2"/>
  <c r="B499" i="2"/>
  <c r="B472" i="2"/>
  <c r="F448" i="2"/>
  <c r="F424" i="2"/>
  <c r="B403" i="2"/>
  <c r="B376" i="2"/>
  <c r="F354" i="2"/>
  <c r="F334" i="2"/>
  <c r="F312" i="2"/>
  <c r="B290" i="2"/>
  <c r="F270" i="2"/>
  <c r="F247" i="2"/>
  <c r="F229" i="2"/>
  <c r="F205" i="2"/>
  <c r="B185" i="2"/>
  <c r="F166" i="2"/>
  <c r="B144" i="2"/>
  <c r="B121" i="2"/>
  <c r="B97" i="2"/>
  <c r="F79" i="2"/>
  <c r="G78" i="2" s="1"/>
  <c r="F60" i="2"/>
  <c r="F38" i="2"/>
  <c r="B13" i="2"/>
  <c r="C12" i="2" s="1"/>
  <c r="B588" i="1"/>
  <c r="D588" i="1" s="1"/>
  <c r="B552" i="1"/>
  <c r="D552" i="1" s="1"/>
  <c r="B522" i="1"/>
  <c r="C522" i="1" s="1"/>
  <c r="B500" i="1"/>
  <c r="B449" i="1"/>
  <c r="D449" i="1" s="1"/>
  <c r="B424" i="1"/>
  <c r="C424" i="1" s="1"/>
  <c r="B403" i="1"/>
  <c r="B381" i="1"/>
  <c r="B356" i="1"/>
  <c r="D356" i="1" s="1"/>
  <c r="B329" i="1"/>
  <c r="B310" i="1"/>
  <c r="F584" i="2"/>
  <c r="F560" i="2"/>
  <c r="F543" i="2"/>
  <c r="B520" i="2"/>
  <c r="F493" i="2"/>
  <c r="F471" i="2"/>
  <c r="B448" i="2"/>
  <c r="B424" i="2"/>
  <c r="F402" i="2"/>
  <c r="F375" i="2"/>
  <c r="F352" i="2"/>
  <c r="B334" i="2"/>
  <c r="B312" i="2"/>
  <c r="F289" i="2"/>
  <c r="B270" i="2"/>
  <c r="B247" i="2"/>
  <c r="F223" i="2"/>
  <c r="B204" i="2"/>
  <c r="F184" i="2"/>
  <c r="F164" i="2"/>
  <c r="F143" i="2"/>
  <c r="B119" i="2"/>
  <c r="F96" i="2"/>
  <c r="B79" i="2"/>
  <c r="B60" i="2"/>
  <c r="B38" i="2"/>
  <c r="F12" i="2"/>
  <c r="B586" i="1"/>
  <c r="D586" i="1" s="1"/>
  <c r="B551" i="1"/>
  <c r="B521" i="1"/>
  <c r="B495" i="1"/>
  <c r="D495" i="1" s="1"/>
  <c r="B476" i="1"/>
  <c r="B447" i="1"/>
  <c r="D447" i="1" s="1"/>
  <c r="B402" i="1"/>
  <c r="D402" i="1" s="1"/>
  <c r="B377" i="1"/>
  <c r="D377" i="1" s="1"/>
  <c r="B355" i="1"/>
  <c r="D355" i="1" s="1"/>
  <c r="B262" i="1"/>
  <c r="B241" i="1"/>
  <c r="B223" i="1"/>
  <c r="C223" i="1" s="1"/>
  <c r="B204" i="1"/>
  <c r="C204" i="1" s="1"/>
  <c r="B185" i="1"/>
  <c r="B167" i="1"/>
  <c r="D167" i="1" s="1"/>
  <c r="F583" i="2"/>
  <c r="F559" i="2"/>
  <c r="F539" i="2"/>
  <c r="F514" i="2"/>
  <c r="B490" i="2"/>
  <c r="B467" i="2"/>
  <c r="B447" i="2"/>
  <c r="F421" i="2"/>
  <c r="F400" i="2"/>
  <c r="F374" i="2"/>
  <c r="F351" i="2"/>
  <c r="B326" i="2"/>
  <c r="F308" i="2"/>
  <c r="F286" i="2"/>
  <c r="B263" i="2"/>
  <c r="B246" i="2"/>
  <c r="B221" i="2"/>
  <c r="B203" i="2"/>
  <c r="F183" i="2"/>
  <c r="F159" i="2"/>
  <c r="B138" i="2"/>
  <c r="B118" i="2"/>
  <c r="F94" i="2"/>
  <c r="B77" i="2"/>
  <c r="F54" i="2"/>
  <c r="F32" i="2"/>
  <c r="F11" i="2"/>
  <c r="B584" i="1"/>
  <c r="B545" i="1"/>
  <c r="B520" i="1"/>
  <c r="B493" i="1"/>
  <c r="B472" i="1"/>
  <c r="C472" i="1" s="1"/>
  <c r="B444" i="1"/>
  <c r="B422" i="1"/>
  <c r="D422" i="1" s="1"/>
  <c r="B401" i="1"/>
  <c r="B374" i="1"/>
  <c r="C374" i="1" s="1"/>
  <c r="B351" i="1"/>
  <c r="B328" i="1"/>
  <c r="B305" i="1"/>
  <c r="D305" i="1" s="1"/>
  <c r="B284" i="1"/>
  <c r="C284" i="1" s="1"/>
  <c r="B260" i="1"/>
  <c r="D260" i="1" s="1"/>
  <c r="B200" i="1"/>
  <c r="D200" i="1" s="1"/>
  <c r="B181" i="1"/>
  <c r="B163" i="1"/>
  <c r="B146" i="1"/>
  <c r="D146" i="1" s="1"/>
  <c r="B20" i="1"/>
  <c r="B42" i="1"/>
  <c r="B65" i="1"/>
  <c r="B79" i="1"/>
  <c r="D79" i="1" s="1"/>
  <c r="B95" i="1"/>
  <c r="C95" i="1" s="1"/>
  <c r="B113" i="1"/>
  <c r="C113" i="1" s="1"/>
  <c r="B126" i="1"/>
  <c r="D126" i="1" s="1"/>
  <c r="B149" i="1"/>
  <c r="C149" i="1" s="1"/>
  <c r="B175" i="1"/>
  <c r="B201" i="1"/>
  <c r="D201" i="1" s="1"/>
  <c r="B231" i="1"/>
  <c r="D231" i="1" s="1"/>
  <c r="B292" i="1"/>
  <c r="D292" i="1" s="1"/>
  <c r="B325" i="1"/>
  <c r="B365" i="1"/>
  <c r="B404" i="1"/>
  <c r="B436" i="1"/>
  <c r="D436" i="1" s="1"/>
  <c r="B482" i="1"/>
  <c r="D482" i="1" s="1"/>
  <c r="B519" i="1"/>
  <c r="B568" i="1"/>
  <c r="F15" i="2"/>
  <c r="F52" i="2"/>
  <c r="B84" i="2"/>
  <c r="B116" i="2"/>
  <c r="B154" i="2"/>
  <c r="F185" i="2"/>
  <c r="B218" i="2"/>
  <c r="B252" i="2"/>
  <c r="B284" i="2"/>
  <c r="B322" i="2"/>
  <c r="B355" i="2"/>
  <c r="B391" i="2"/>
  <c r="B433" i="2"/>
  <c r="B466" i="2"/>
  <c r="B504" i="2"/>
  <c r="F544" i="2"/>
  <c r="F576" i="2"/>
  <c r="B3" i="1"/>
  <c r="B21" i="1"/>
  <c r="B45" i="1"/>
  <c r="B81" i="1"/>
  <c r="D81" i="1" s="1"/>
  <c r="B97" i="1"/>
  <c r="B114" i="1"/>
  <c r="C114" i="1" s="1"/>
  <c r="B127" i="1"/>
  <c r="D127" i="1" s="1"/>
  <c r="B150" i="1"/>
  <c r="B206" i="1"/>
  <c r="B233" i="1"/>
  <c r="D233" i="1" s="1"/>
  <c r="B261" i="1"/>
  <c r="B367" i="1"/>
  <c r="B408" i="1"/>
  <c r="B440" i="1"/>
  <c r="B486" i="1"/>
  <c r="B572" i="1"/>
  <c r="B18" i="2"/>
  <c r="B53" i="2"/>
  <c r="B85" i="2"/>
  <c r="C84" i="2" s="1"/>
  <c r="F118" i="2"/>
  <c r="F154" i="2"/>
  <c r="F188" i="2"/>
  <c r="F218" i="2"/>
  <c r="B256" i="2"/>
  <c r="B289" i="2"/>
  <c r="F322" i="2"/>
  <c r="B359" i="2"/>
  <c r="B393" i="2"/>
  <c r="B434" i="2"/>
  <c r="B471" i="2"/>
  <c r="B506" i="2"/>
  <c r="B547" i="2"/>
  <c r="F580" i="2"/>
  <c r="B4" i="1"/>
  <c r="B22" i="1"/>
  <c r="B46" i="1"/>
  <c r="B66" i="1"/>
  <c r="B82" i="1"/>
  <c r="B115" i="1"/>
  <c r="B130" i="1"/>
  <c r="B151" i="1"/>
  <c r="B207" i="1"/>
  <c r="C207" i="1" s="1"/>
  <c r="B234" i="1"/>
  <c r="B264" i="1"/>
  <c r="C264" i="1" s="1"/>
  <c r="B369" i="1"/>
  <c r="B409" i="1"/>
  <c r="B441" i="1"/>
  <c r="B526" i="1"/>
  <c r="B574" i="1"/>
  <c r="D574" i="1" s="1"/>
  <c r="F18" i="2"/>
  <c r="F53" i="2"/>
  <c r="B89" i="2"/>
  <c r="F121" i="2"/>
  <c r="B155" i="2"/>
  <c r="B189" i="2"/>
  <c r="B219" i="2"/>
  <c r="F256" i="2"/>
  <c r="F290" i="2"/>
  <c r="B323" i="2"/>
  <c r="B361" i="2"/>
  <c r="B395" i="2"/>
  <c r="F434" i="2"/>
  <c r="B477" i="2"/>
  <c r="F506" i="2"/>
  <c r="F547" i="2"/>
  <c r="B581" i="2"/>
  <c r="D338" i="1"/>
  <c r="E338" i="1" s="1"/>
  <c r="F338" i="1" s="1"/>
  <c r="B5" i="1"/>
  <c r="B23" i="1"/>
  <c r="B49" i="1"/>
  <c r="B99" i="1"/>
  <c r="B154" i="1"/>
  <c r="D154" i="1" s="1"/>
  <c r="B177" i="1"/>
  <c r="B210" i="1"/>
  <c r="B236" i="1"/>
  <c r="D236" i="1" s="1"/>
  <c r="B266" i="1"/>
  <c r="D266" i="1" s="1"/>
  <c r="B297" i="1"/>
  <c r="D297" i="1" s="1"/>
  <c r="B334" i="1"/>
  <c r="B370" i="1"/>
  <c r="B446" i="1"/>
  <c r="D446" i="1" s="1"/>
  <c r="B575" i="1"/>
  <c r="B25" i="2"/>
  <c r="B56" i="2"/>
  <c r="B91" i="2"/>
  <c r="B128" i="2"/>
  <c r="F155" i="2"/>
  <c r="B194" i="2"/>
  <c r="F221" i="2"/>
  <c r="B257" i="2"/>
  <c r="F294" i="2"/>
  <c r="F323" i="2"/>
  <c r="F364" i="2"/>
  <c r="B401" i="2"/>
  <c r="B435" i="2"/>
  <c r="B479" i="2"/>
  <c r="B508" i="2"/>
  <c r="B555" i="2"/>
  <c r="B584" i="2"/>
  <c r="B6" i="1"/>
  <c r="B51" i="1"/>
  <c r="D51" i="1" s="1"/>
  <c r="B83" i="1"/>
  <c r="B131" i="1"/>
  <c r="D131" i="1" s="1"/>
  <c r="B157" i="1"/>
  <c r="B179" i="1"/>
  <c r="B211" i="1"/>
  <c r="C211" i="1" s="1"/>
  <c r="B237" i="1"/>
  <c r="B270" i="1"/>
  <c r="D270" i="1" s="1"/>
  <c r="B298" i="1"/>
  <c r="D298" i="1" s="1"/>
  <c r="B335" i="1"/>
  <c r="B450" i="1"/>
  <c r="B487" i="1"/>
  <c r="B531" i="1"/>
  <c r="B578" i="1"/>
  <c r="D578" i="1" s="1"/>
  <c r="B27" i="2"/>
  <c r="B61" i="2"/>
  <c r="F92" i="2"/>
  <c r="F128" i="2"/>
  <c r="F158" i="2"/>
  <c r="F194" i="2"/>
  <c r="B230" i="2"/>
  <c r="B260" i="2"/>
  <c r="B295" i="2"/>
  <c r="B324" i="2"/>
  <c r="B365" i="2"/>
  <c r="B405" i="2"/>
  <c r="B437" i="2"/>
  <c r="F479" i="2"/>
  <c r="B513" i="2"/>
  <c r="F555" i="2"/>
  <c r="F589" i="2"/>
  <c r="D34" i="1"/>
  <c r="D514" i="1"/>
  <c r="C72" i="1"/>
  <c r="D183" i="1"/>
  <c r="B182" i="1"/>
  <c r="B189" i="1"/>
  <c r="B197" i="1"/>
  <c r="B242" i="1"/>
  <c r="B249" i="1"/>
  <c r="B306" i="1"/>
  <c r="B316" i="1"/>
  <c r="B332" i="1"/>
  <c r="B342" i="1"/>
  <c r="B376" i="1"/>
  <c r="B410" i="1"/>
  <c r="B420" i="1"/>
  <c r="B455" i="1"/>
  <c r="B489" i="1"/>
  <c r="B499" i="1"/>
  <c r="B547" i="1"/>
  <c r="B559" i="1"/>
  <c r="B4" i="2"/>
  <c r="F19" i="2"/>
  <c r="F40" i="2"/>
  <c r="B55" i="2"/>
  <c r="F91" i="2"/>
  <c r="B105" i="2"/>
  <c r="B122" i="2"/>
  <c r="F142" i="2"/>
  <c r="B156" i="2"/>
  <c r="F172" i="2"/>
  <c r="F192" i="2"/>
  <c r="B208" i="2"/>
  <c r="F225" i="2"/>
  <c r="B244" i="2"/>
  <c r="F260" i="2"/>
  <c r="B278" i="2"/>
  <c r="F296" i="2"/>
  <c r="B313" i="2"/>
  <c r="F326" i="2"/>
  <c r="F381" i="2"/>
  <c r="F401" i="2"/>
  <c r="F420" i="2"/>
  <c r="F437" i="2"/>
  <c r="F458" i="2"/>
  <c r="B478" i="2"/>
  <c r="B494" i="2"/>
  <c r="B514" i="2"/>
  <c r="B531" i="2"/>
  <c r="B548" i="2"/>
  <c r="F567" i="2"/>
  <c r="F594" i="2"/>
  <c r="B587" i="2"/>
  <c r="B579" i="2"/>
  <c r="B571" i="2"/>
  <c r="F556" i="2"/>
  <c r="B550" i="2"/>
  <c r="F542" i="2"/>
  <c r="F534" i="2"/>
  <c r="B527" i="2"/>
  <c r="B519" i="2"/>
  <c r="F512" i="2"/>
  <c r="F505" i="2"/>
  <c r="B498" i="2"/>
  <c r="B484" i="2"/>
  <c r="F476" i="2"/>
  <c r="B469" i="2"/>
  <c r="B461" i="2"/>
  <c r="F453" i="2"/>
  <c r="F445" i="2"/>
  <c r="B439" i="2"/>
  <c r="F431" i="2"/>
  <c r="F423" i="2"/>
  <c r="F415" i="2"/>
  <c r="F407" i="2"/>
  <c r="F399" i="2"/>
  <c r="F392" i="2"/>
  <c r="B386" i="2"/>
  <c r="B378" i="2"/>
  <c r="F370" i="2"/>
  <c r="F363" i="2"/>
  <c r="B356" i="2"/>
  <c r="B348" i="2"/>
  <c r="F340" i="2"/>
  <c r="B333" i="2"/>
  <c r="F325" i="2"/>
  <c r="F310" i="2"/>
  <c r="F303" i="2"/>
  <c r="B296" i="2"/>
  <c r="F288" i="2"/>
  <c r="B281" i="2"/>
  <c r="B273" i="2"/>
  <c r="F265" i="2"/>
  <c r="B258" i="2"/>
  <c r="F250" i="2"/>
  <c r="B243" i="2"/>
  <c r="B236" i="2"/>
  <c r="B228" i="2"/>
  <c r="B220" i="2"/>
  <c r="B212" i="2"/>
  <c r="B205" i="2"/>
  <c r="F197" i="2"/>
  <c r="B183" i="2"/>
  <c r="F168" i="2"/>
  <c r="F153" i="2"/>
  <c r="F146" i="2"/>
  <c r="F139" i="2"/>
  <c r="F132" i="2"/>
  <c r="B125" i="2"/>
  <c r="F117" i="2"/>
  <c r="F109" i="2"/>
  <c r="B103" i="2"/>
  <c r="F95" i="2"/>
  <c r="B88" i="2"/>
  <c r="F80" i="2"/>
  <c r="B73" i="2"/>
  <c r="B66" i="2"/>
  <c r="B59" i="2"/>
  <c r="F51" i="2"/>
  <c r="F43" i="2"/>
  <c r="B36" i="2"/>
  <c r="B29" i="2"/>
  <c r="F21" i="2"/>
  <c r="B14" i="2"/>
  <c r="B601" i="1"/>
  <c r="B585" i="1"/>
  <c r="B594" i="2"/>
  <c r="F586" i="2"/>
  <c r="F578" i="2"/>
  <c r="F570" i="2"/>
  <c r="F563" i="2"/>
  <c r="B556" i="2"/>
  <c r="F549" i="2"/>
  <c r="B542" i="2"/>
  <c r="B534" i="2"/>
  <c r="F526" i="2"/>
  <c r="F518" i="2"/>
  <c r="B512" i="2"/>
  <c r="B505" i="2"/>
  <c r="F497" i="2"/>
  <c r="B491" i="2"/>
  <c r="F483" i="2"/>
  <c r="B476" i="2"/>
  <c r="F468" i="2"/>
  <c r="F460" i="2"/>
  <c r="B453" i="2"/>
  <c r="B445" i="2"/>
  <c r="F438" i="2"/>
  <c r="B431" i="2"/>
  <c r="B423" i="2"/>
  <c r="B415" i="2"/>
  <c r="B407" i="2"/>
  <c r="B392" i="2"/>
  <c r="F385" i="2"/>
  <c r="F377" i="2"/>
  <c r="B370" i="2"/>
  <c r="B363" i="2"/>
  <c r="F355" i="2"/>
  <c r="F347" i="2"/>
  <c r="B340" i="2"/>
  <c r="F332" i="2"/>
  <c r="B325" i="2"/>
  <c r="B318" i="2"/>
  <c r="B310" i="2"/>
  <c r="B303" i="2"/>
  <c r="F295" i="2"/>
  <c r="B288" i="2"/>
  <c r="F280" i="2"/>
  <c r="F272" i="2"/>
  <c r="B265" i="2"/>
  <c r="F257" i="2"/>
  <c r="B250" i="2"/>
  <c r="F242" i="2"/>
  <c r="F235" i="2"/>
  <c r="F227" i="2"/>
  <c r="F219" i="2"/>
  <c r="F211" i="2"/>
  <c r="F204" i="2"/>
  <c r="B197" i="2"/>
  <c r="B190" i="2"/>
  <c r="F182" i="2"/>
  <c r="F175" i="2"/>
  <c r="B168" i="2"/>
  <c r="B161" i="2"/>
  <c r="B153" i="2"/>
  <c r="B146" i="2"/>
  <c r="C146" i="2" s="1"/>
  <c r="B139" i="2"/>
  <c r="B132" i="2"/>
  <c r="F124" i="2"/>
  <c r="B117" i="2"/>
  <c r="B109" i="2"/>
  <c r="F102" i="2"/>
  <c r="B95" i="2"/>
  <c r="F87" i="2"/>
  <c r="B80" i="2"/>
  <c r="F65" i="2"/>
  <c r="F58" i="2"/>
  <c r="B51" i="2"/>
  <c r="B43" i="2"/>
  <c r="F35" i="2"/>
  <c r="F28" i="2"/>
  <c r="B21" i="2"/>
  <c r="F13" i="2"/>
  <c r="B7" i="2"/>
  <c r="B590" i="1"/>
  <c r="F601" i="2"/>
  <c r="F593" i="2"/>
  <c r="B586" i="2"/>
  <c r="B578" i="2"/>
  <c r="B570" i="2"/>
  <c r="B563" i="2"/>
  <c r="B549" i="2"/>
  <c r="F541" i="2"/>
  <c r="F533" i="2"/>
  <c r="B526" i="2"/>
  <c r="B518" i="2"/>
  <c r="F511" i="2"/>
  <c r="F504" i="2"/>
  <c r="B497" i="2"/>
  <c r="F490" i="2"/>
  <c r="B483" i="2"/>
  <c r="F475" i="2"/>
  <c r="B468" i="2"/>
  <c r="B460" i="2"/>
  <c r="F452" i="2"/>
  <c r="F444" i="2"/>
  <c r="B438" i="2"/>
  <c r="F430" i="2"/>
  <c r="F422" i="2"/>
  <c r="F414" i="2"/>
  <c r="F406" i="2"/>
  <c r="B399" i="2"/>
  <c r="F391" i="2"/>
  <c r="B385" i="2"/>
  <c r="B377" i="2"/>
  <c r="F369" i="2"/>
  <c r="B601" i="2"/>
  <c r="F591" i="2"/>
  <c r="F582" i="2"/>
  <c r="B573" i="2"/>
  <c r="B564" i="2"/>
  <c r="F554" i="2"/>
  <c r="F546" i="2"/>
  <c r="B537" i="2"/>
  <c r="B528" i="2"/>
  <c r="B517" i="2"/>
  <c r="F509" i="2"/>
  <c r="F500" i="2"/>
  <c r="F492" i="2"/>
  <c r="F482" i="2"/>
  <c r="F473" i="2"/>
  <c r="F464" i="2"/>
  <c r="F455" i="2"/>
  <c r="B446" i="2"/>
  <c r="F436" i="2"/>
  <c r="F427" i="2"/>
  <c r="B418" i="2"/>
  <c r="F408" i="2"/>
  <c r="B398" i="2"/>
  <c r="B390" i="2"/>
  <c r="B381" i="2"/>
  <c r="B372" i="2"/>
  <c r="F362" i="2"/>
  <c r="B354" i="2"/>
  <c r="F345" i="2"/>
  <c r="B337" i="2"/>
  <c r="B328" i="2"/>
  <c r="B320" i="2"/>
  <c r="F311" i="2"/>
  <c r="F302" i="2"/>
  <c r="B294" i="2"/>
  <c r="B286" i="2"/>
  <c r="B277" i="2"/>
  <c r="F268" i="2"/>
  <c r="F259" i="2"/>
  <c r="F251" i="2"/>
  <c r="B242" i="2"/>
  <c r="B234" i="2"/>
  <c r="B225" i="2"/>
  <c r="B216" i="2"/>
  <c r="F207" i="2"/>
  <c r="F199" i="2"/>
  <c r="B191" i="2"/>
  <c r="B182" i="2"/>
  <c r="B174" i="2"/>
  <c r="B166" i="2"/>
  <c r="F157" i="2"/>
  <c r="F149" i="2"/>
  <c r="F133" i="2"/>
  <c r="B124" i="2"/>
  <c r="F115" i="2"/>
  <c r="F106" i="2"/>
  <c r="B99" i="2"/>
  <c r="F90" i="2"/>
  <c r="F82" i="2"/>
  <c r="B74" i="2"/>
  <c r="B57" i="2"/>
  <c r="F48" i="2"/>
  <c r="B40" i="2"/>
  <c r="F31" i="2"/>
  <c r="F23" i="2"/>
  <c r="B15" i="2"/>
  <c r="F6" i="2"/>
  <c r="B571" i="1"/>
  <c r="B555" i="1"/>
  <c r="B539" i="1"/>
  <c r="B523" i="1"/>
  <c r="F600" i="2"/>
  <c r="B582" i="2"/>
  <c r="F572" i="2"/>
  <c r="F562" i="2"/>
  <c r="B546" i="2"/>
  <c r="F536" i="2"/>
  <c r="F527" i="2"/>
  <c r="F516" i="2"/>
  <c r="B509" i="2"/>
  <c r="B500" i="2"/>
  <c r="B492" i="2"/>
  <c r="B482" i="2"/>
  <c r="B473" i="2"/>
  <c r="B464" i="2"/>
  <c r="B455" i="2"/>
  <c r="B444" i="2"/>
  <c r="B436" i="2"/>
  <c r="B427" i="2"/>
  <c r="F417" i="2"/>
  <c r="B408" i="2"/>
  <c r="F397" i="2"/>
  <c r="F389" i="2"/>
  <c r="F380" i="2"/>
  <c r="F371" i="2"/>
  <c r="B362" i="2"/>
  <c r="F353" i="2"/>
  <c r="B345" i="2"/>
  <c r="F336" i="2"/>
  <c r="F327" i="2"/>
  <c r="F319" i="2"/>
  <c r="B311" i="2"/>
  <c r="B302" i="2"/>
  <c r="F293" i="2"/>
  <c r="F285" i="2"/>
  <c r="F276" i="2"/>
  <c r="B268" i="2"/>
  <c r="B259" i="2"/>
  <c r="B251" i="2"/>
  <c r="F241" i="2"/>
  <c r="F233" i="2"/>
  <c r="F224" i="2"/>
  <c r="F215" i="2"/>
  <c r="B207" i="2"/>
  <c r="B199" i="2"/>
  <c r="F190" i="2"/>
  <c r="F181" i="2"/>
  <c r="F173" i="2"/>
  <c r="F165" i="2"/>
  <c r="B157" i="2"/>
  <c r="B149" i="2"/>
  <c r="B141" i="2"/>
  <c r="B133" i="2"/>
  <c r="F123" i="2"/>
  <c r="B115" i="2"/>
  <c r="F98" i="2"/>
  <c r="B90" i="2"/>
  <c r="B82" i="2"/>
  <c r="C81" i="2" s="1"/>
  <c r="F73" i="2"/>
  <c r="B65" i="2"/>
  <c r="B48" i="2"/>
  <c r="F39" i="2"/>
  <c r="B31" i="2"/>
  <c r="B23" i="2"/>
  <c r="F14" i="2"/>
  <c r="B576" i="1"/>
  <c r="B560" i="1"/>
  <c r="B544" i="1"/>
  <c r="B528" i="1"/>
  <c r="B600" i="2"/>
  <c r="B591" i="2"/>
  <c r="F581" i="2"/>
  <c r="B572" i="2"/>
  <c r="B554" i="2"/>
  <c r="F545" i="2"/>
  <c r="B536" i="2"/>
  <c r="F525" i="2"/>
  <c r="B516" i="2"/>
  <c r="F508" i="2"/>
  <c r="F499" i="2"/>
  <c r="F491" i="2"/>
  <c r="F481" i="2"/>
  <c r="F472" i="2"/>
  <c r="F463" i="2"/>
  <c r="F454" i="2"/>
  <c r="F443" i="2"/>
  <c r="F435" i="2"/>
  <c r="F426" i="2"/>
  <c r="B417" i="2"/>
  <c r="B406" i="2"/>
  <c r="B397" i="2"/>
  <c r="B389" i="2"/>
  <c r="B380" i="2"/>
  <c r="B371" i="2"/>
  <c r="F361" i="2"/>
  <c r="B353" i="2"/>
  <c r="F344" i="2"/>
  <c r="B336" i="2"/>
  <c r="B327" i="2"/>
  <c r="B319" i="2"/>
  <c r="F309" i="2"/>
  <c r="F301" i="2"/>
  <c r="B293" i="2"/>
  <c r="B285" i="2"/>
  <c r="B276" i="2"/>
  <c r="F267" i="2"/>
  <c r="F258" i="2"/>
  <c r="F249" i="2"/>
  <c r="B241" i="2"/>
  <c r="B233" i="2"/>
  <c r="B224" i="2"/>
  <c r="B215" i="2"/>
  <c r="F206" i="2"/>
  <c r="F198" i="2"/>
  <c r="F189" i="2"/>
  <c r="B181" i="2"/>
  <c r="B173" i="2"/>
  <c r="B165" i="2"/>
  <c r="F156" i="2"/>
  <c r="F148" i="2"/>
  <c r="F140" i="2"/>
  <c r="G139" i="2" s="1"/>
  <c r="F131" i="2"/>
  <c r="B123" i="2"/>
  <c r="F114" i="2"/>
  <c r="B106" i="2"/>
  <c r="B98" i="2"/>
  <c r="F89" i="2"/>
  <c r="F81" i="2"/>
  <c r="F72" i="2"/>
  <c r="F64" i="2"/>
  <c r="F56" i="2"/>
  <c r="F47" i="2"/>
  <c r="B39" i="2"/>
  <c r="F30" i="2"/>
  <c r="F22" i="2"/>
  <c r="B6" i="2"/>
  <c r="B599" i="1"/>
  <c r="B593" i="1"/>
  <c r="B587" i="1"/>
  <c r="B581" i="1"/>
  <c r="B565" i="1"/>
  <c r="B549" i="1"/>
  <c r="B533" i="1"/>
  <c r="B517" i="1"/>
  <c r="B598" i="2"/>
  <c r="F587" i="2"/>
  <c r="B575" i="2"/>
  <c r="F564" i="2"/>
  <c r="F552" i="2"/>
  <c r="B541" i="2"/>
  <c r="B530" i="2"/>
  <c r="F519" i="2"/>
  <c r="F496" i="2"/>
  <c r="B487" i="2"/>
  <c r="B475" i="2"/>
  <c r="B463" i="2"/>
  <c r="B451" i="2"/>
  <c r="C451" i="2" s="1"/>
  <c r="F440" i="2"/>
  <c r="F429" i="2"/>
  <c r="F418" i="2"/>
  <c r="F404" i="2"/>
  <c r="F394" i="2"/>
  <c r="F383" i="2"/>
  <c r="B373" i="2"/>
  <c r="F360" i="2"/>
  <c r="F350" i="2"/>
  <c r="F339" i="2"/>
  <c r="F329" i="2"/>
  <c r="F318" i="2"/>
  <c r="F307" i="2"/>
  <c r="B298" i="2"/>
  <c r="F277" i="2"/>
  <c r="B266" i="2"/>
  <c r="B255" i="2"/>
  <c r="B245" i="2"/>
  <c r="B235" i="2"/>
  <c r="B223" i="2"/>
  <c r="F212" i="2"/>
  <c r="B192" i="2"/>
  <c r="F180" i="2"/>
  <c r="B171" i="2"/>
  <c r="F161" i="2"/>
  <c r="F141" i="2"/>
  <c r="B130" i="2"/>
  <c r="F120" i="2"/>
  <c r="B110" i="2"/>
  <c r="B100" i="2"/>
  <c r="B78" i="2"/>
  <c r="B69" i="2"/>
  <c r="F59" i="2"/>
  <c r="B47" i="2"/>
  <c r="B37" i="2"/>
  <c r="F26" i="2"/>
  <c r="B17" i="2"/>
  <c r="F7" i="2"/>
  <c r="B598" i="1"/>
  <c r="B591" i="1"/>
  <c r="B577" i="1"/>
  <c r="B557" i="1"/>
  <c r="B537" i="1"/>
  <c r="B518" i="1"/>
  <c r="B507" i="1"/>
  <c r="B491" i="1"/>
  <c r="B475" i="1"/>
  <c r="B459" i="1"/>
  <c r="B443" i="1"/>
  <c r="B427" i="1"/>
  <c r="B411" i="1"/>
  <c r="B395" i="1"/>
  <c r="B379" i="1"/>
  <c r="B363" i="1"/>
  <c r="B347" i="1"/>
  <c r="B331" i="1"/>
  <c r="B315" i="1"/>
  <c r="B299" i="1"/>
  <c r="B283" i="1"/>
  <c r="B267" i="1"/>
  <c r="B251" i="1"/>
  <c r="B235" i="1"/>
  <c r="B219" i="1"/>
  <c r="B203" i="1"/>
  <c r="B187" i="1"/>
  <c r="B171" i="1"/>
  <c r="B155" i="1"/>
  <c r="B139" i="1"/>
  <c r="B123" i="1"/>
  <c r="B107" i="1"/>
  <c r="B91" i="1"/>
  <c r="B75" i="1"/>
  <c r="B59" i="1"/>
  <c r="B43" i="1"/>
  <c r="B27" i="1"/>
  <c r="B11" i="1"/>
  <c r="F597" i="2"/>
  <c r="F585" i="2"/>
  <c r="F574" i="2"/>
  <c r="B562" i="2"/>
  <c r="B552" i="2"/>
  <c r="F540" i="2"/>
  <c r="F529" i="2"/>
  <c r="F517" i="2"/>
  <c r="F507" i="2"/>
  <c r="B496" i="2"/>
  <c r="F486" i="2"/>
  <c r="F474" i="2"/>
  <c r="F462" i="2"/>
  <c r="F450" i="2"/>
  <c r="B429" i="2"/>
  <c r="F416" i="2"/>
  <c r="B404" i="2"/>
  <c r="B394" i="2"/>
  <c r="B383" i="2"/>
  <c r="F372" i="2"/>
  <c r="B360" i="2"/>
  <c r="B350" i="2"/>
  <c r="B339" i="2"/>
  <c r="B329" i="2"/>
  <c r="F317" i="2"/>
  <c r="B307" i="2"/>
  <c r="F287" i="2"/>
  <c r="F275" i="2"/>
  <c r="F264" i="2"/>
  <c r="F254" i="2"/>
  <c r="F244" i="2"/>
  <c r="F234" i="2"/>
  <c r="F222" i="2"/>
  <c r="B211" i="2"/>
  <c r="B202" i="2"/>
  <c r="F191" i="2"/>
  <c r="B180" i="2"/>
  <c r="F160" i="2"/>
  <c r="B151" i="2"/>
  <c r="B140" i="2"/>
  <c r="F129" i="2"/>
  <c r="B120" i="2"/>
  <c r="F108" i="2"/>
  <c r="F99" i="2"/>
  <c r="F88" i="2"/>
  <c r="F77" i="2"/>
  <c r="F68" i="2"/>
  <c r="B58" i="2"/>
  <c r="F46" i="2"/>
  <c r="F36" i="2"/>
  <c r="B26" i="2"/>
  <c r="F16" i="2"/>
  <c r="F5" i="2"/>
  <c r="B583" i="1"/>
  <c r="B563" i="1"/>
  <c r="B543" i="1"/>
  <c r="B524" i="1"/>
  <c r="B512" i="1"/>
  <c r="B496" i="1"/>
  <c r="B480" i="1"/>
  <c r="B464" i="1"/>
  <c r="B448" i="1"/>
  <c r="B432" i="1"/>
  <c r="B416" i="1"/>
  <c r="B400" i="1"/>
  <c r="B384" i="1"/>
  <c r="B368" i="1"/>
  <c r="B352" i="1"/>
  <c r="B336" i="1"/>
  <c r="B320" i="1"/>
  <c r="B304" i="1"/>
  <c r="B288" i="1"/>
  <c r="B272" i="1"/>
  <c r="B256" i="1"/>
  <c r="B240" i="1"/>
  <c r="B224" i="1"/>
  <c r="B208" i="1"/>
  <c r="B192" i="1"/>
  <c r="B176" i="1"/>
  <c r="B160" i="1"/>
  <c r="B144" i="1"/>
  <c r="B128" i="1"/>
  <c r="B112" i="1"/>
  <c r="B96" i="1"/>
  <c r="B80" i="1"/>
  <c r="B64" i="1"/>
  <c r="B48" i="1"/>
  <c r="B32" i="1"/>
  <c r="B16" i="1"/>
  <c r="B597" i="2"/>
  <c r="B585" i="2"/>
  <c r="B574" i="2"/>
  <c r="F561" i="2"/>
  <c r="F551" i="2"/>
  <c r="B540" i="2"/>
  <c r="B529" i="2"/>
  <c r="F515" i="2"/>
  <c r="B507" i="2"/>
  <c r="B486" i="2"/>
  <c r="B474" i="2"/>
  <c r="B462" i="2"/>
  <c r="B450" i="2"/>
  <c r="B440" i="2"/>
  <c r="F428" i="2"/>
  <c r="B416" i="2"/>
  <c r="F403" i="2"/>
  <c r="F393" i="2"/>
  <c r="F382" i="2"/>
  <c r="B369" i="2"/>
  <c r="F359" i="2"/>
  <c r="F349" i="2"/>
  <c r="F338" i="2"/>
  <c r="F328" i="2"/>
  <c r="B317" i="2"/>
  <c r="F306" i="2"/>
  <c r="F297" i="2"/>
  <c r="B287" i="2"/>
  <c r="C286" i="2" s="1"/>
  <c r="B275" i="2"/>
  <c r="B264" i="2"/>
  <c r="B254" i="2"/>
  <c r="F232" i="2"/>
  <c r="B222" i="2"/>
  <c r="F210" i="2"/>
  <c r="F201" i="2"/>
  <c r="F179" i="2"/>
  <c r="F170" i="2"/>
  <c r="B160" i="2"/>
  <c r="F150" i="2"/>
  <c r="F138" i="2"/>
  <c r="F119" i="2"/>
  <c r="B108" i="2"/>
  <c r="F97" i="2"/>
  <c r="B87" i="2"/>
  <c r="B68" i="2"/>
  <c r="F57" i="2"/>
  <c r="B46" i="2"/>
  <c r="B35" i="2"/>
  <c r="F25" i="2"/>
  <c r="B16" i="2"/>
  <c r="B5" i="2"/>
  <c r="B569" i="1"/>
  <c r="B550" i="1"/>
  <c r="B530" i="1"/>
  <c r="B501" i="1"/>
  <c r="B485" i="1"/>
  <c r="B469" i="1"/>
  <c r="B453" i="1"/>
  <c r="B437" i="1"/>
  <c r="B421" i="1"/>
  <c r="B405" i="1"/>
  <c r="B389" i="1"/>
  <c r="B373" i="1"/>
  <c r="B357" i="1"/>
  <c r="B341" i="1"/>
  <c r="B309" i="1"/>
  <c r="B293" i="1"/>
  <c r="B595" i="2"/>
  <c r="B580" i="2"/>
  <c r="F566" i="2"/>
  <c r="B553" i="2"/>
  <c r="F538" i="2"/>
  <c r="F523" i="2"/>
  <c r="F498" i="2"/>
  <c r="B485" i="2"/>
  <c r="F470" i="2"/>
  <c r="B457" i="2"/>
  <c r="B442" i="2"/>
  <c r="B428" i="2"/>
  <c r="F412" i="2"/>
  <c r="B400" i="2"/>
  <c r="B387" i="2"/>
  <c r="F373" i="2"/>
  <c r="F358" i="2"/>
  <c r="B346" i="2"/>
  <c r="B332" i="2"/>
  <c r="F320" i="2"/>
  <c r="B306" i="2"/>
  <c r="F292" i="2"/>
  <c r="F281" i="2"/>
  <c r="B269" i="2"/>
  <c r="F253" i="2"/>
  <c r="B240" i="2"/>
  <c r="B229" i="2"/>
  <c r="C228" i="2" s="1"/>
  <c r="F214" i="2"/>
  <c r="F202" i="2"/>
  <c r="B188" i="2"/>
  <c r="F176" i="2"/>
  <c r="B164" i="2"/>
  <c r="B152" i="2"/>
  <c r="F137" i="2"/>
  <c r="B127" i="2"/>
  <c r="B113" i="2"/>
  <c r="F101" i="2"/>
  <c r="F86" i="2"/>
  <c r="F75" i="2"/>
  <c r="B63" i="2"/>
  <c r="F50" i="2"/>
  <c r="F37" i="2"/>
  <c r="F24" i="2"/>
  <c r="B11" i="2"/>
  <c r="B582" i="1"/>
  <c r="B558" i="1"/>
  <c r="B534" i="1"/>
  <c r="B498" i="1"/>
  <c r="B478" i="1"/>
  <c r="B458" i="1"/>
  <c r="B439" i="1"/>
  <c r="B419" i="1"/>
  <c r="B399" i="1"/>
  <c r="B380" i="1"/>
  <c r="B360" i="1"/>
  <c r="B340" i="1"/>
  <c r="B314" i="1"/>
  <c r="B295" i="1"/>
  <c r="B202" i="1"/>
  <c r="B196" i="1"/>
  <c r="B190" i="1"/>
  <c r="B184" i="1"/>
  <c r="B178" i="1"/>
  <c r="B172" i="1"/>
  <c r="B166" i="1"/>
  <c r="B74" i="1"/>
  <c r="B68" i="1"/>
  <c r="B62" i="1"/>
  <c r="B56" i="1"/>
  <c r="B50" i="1"/>
  <c r="B44" i="1"/>
  <c r="B38" i="1"/>
  <c r="B411" i="2"/>
  <c r="B368" i="2"/>
  <c r="B316" i="2"/>
  <c r="F263" i="2"/>
  <c r="F226" i="2"/>
  <c r="B200" i="2"/>
  <c r="F162" i="2"/>
  <c r="F125" i="2"/>
  <c r="F85" i="2"/>
  <c r="B49" i="2"/>
  <c r="F20" i="2"/>
  <c r="B589" i="1"/>
  <c r="B339" i="1"/>
  <c r="B313" i="1"/>
  <c r="B593" i="2"/>
  <c r="F579" i="2"/>
  <c r="B566" i="2"/>
  <c r="B538" i="2"/>
  <c r="B523" i="2"/>
  <c r="B511" i="2"/>
  <c r="F484" i="2"/>
  <c r="B470" i="2"/>
  <c r="F456" i="2"/>
  <c r="F441" i="2"/>
  <c r="B426" i="2"/>
  <c r="B412" i="2"/>
  <c r="F398" i="2"/>
  <c r="F386" i="2"/>
  <c r="F368" i="2"/>
  <c r="G368" i="2" s="1"/>
  <c r="B358" i="2"/>
  <c r="B344" i="2"/>
  <c r="F331" i="2"/>
  <c r="F305" i="2"/>
  <c r="B292" i="2"/>
  <c r="B280" i="2"/>
  <c r="B267" i="2"/>
  <c r="F239" i="2"/>
  <c r="F228" i="2"/>
  <c r="B214" i="2"/>
  <c r="B201" i="2"/>
  <c r="F187" i="2"/>
  <c r="F163" i="2"/>
  <c r="F151" i="2"/>
  <c r="B137" i="2"/>
  <c r="F126" i="2"/>
  <c r="F112" i="2"/>
  <c r="B101" i="2"/>
  <c r="B75" i="2"/>
  <c r="F62" i="2"/>
  <c r="B50" i="2"/>
  <c r="F34" i="2"/>
  <c r="B24" i="2"/>
  <c r="F10" i="2"/>
  <c r="B566" i="1"/>
  <c r="B541" i="1"/>
  <c r="B504" i="1"/>
  <c r="B484" i="1"/>
  <c r="B465" i="1"/>
  <c r="B445" i="1"/>
  <c r="B425" i="1"/>
  <c r="B406" i="1"/>
  <c r="B386" i="1"/>
  <c r="B366" i="1"/>
  <c r="B346" i="1"/>
  <c r="B327" i="1"/>
  <c r="B321" i="1"/>
  <c r="B301" i="1"/>
  <c r="B281" i="1"/>
  <c r="B275" i="1"/>
  <c r="B269" i="1"/>
  <c r="B263" i="1"/>
  <c r="B257" i="1"/>
  <c r="B165" i="1"/>
  <c r="B159" i="1"/>
  <c r="B153" i="1"/>
  <c r="B147" i="1"/>
  <c r="B141" i="1"/>
  <c r="B135" i="1"/>
  <c r="B129" i="1"/>
  <c r="B37" i="1"/>
  <c r="B31" i="1"/>
  <c r="B25" i="1"/>
  <c r="B19" i="1"/>
  <c r="B13" i="1"/>
  <c r="B7" i="1"/>
  <c r="B592" i="2"/>
  <c r="F550" i="2"/>
  <c r="B522" i="2"/>
  <c r="B495" i="2"/>
  <c r="B454" i="2"/>
  <c r="B425" i="2"/>
  <c r="B384" i="2"/>
  <c r="B343" i="2"/>
  <c r="F304" i="2"/>
  <c r="B279" i="2"/>
  <c r="B239" i="2"/>
  <c r="B175" i="2"/>
  <c r="F136" i="2"/>
  <c r="F111" i="2"/>
  <c r="F61" i="2"/>
  <c r="F33" i="2"/>
  <c r="B516" i="1"/>
  <c r="B477" i="1"/>
  <c r="B457" i="1"/>
  <c r="B418" i="1"/>
  <c r="B398" i="1"/>
  <c r="B359" i="1"/>
  <c r="F592" i="2"/>
  <c r="F577" i="2"/>
  <c r="F565" i="2"/>
  <c r="B551" i="2"/>
  <c r="F537" i="2"/>
  <c r="F522" i="2"/>
  <c r="F510" i="2"/>
  <c r="F495" i="2"/>
  <c r="B481" i="2"/>
  <c r="F469" i="2"/>
  <c r="B456" i="2"/>
  <c r="B441" i="2"/>
  <c r="F425" i="2"/>
  <c r="F411" i="2"/>
  <c r="F396" i="2"/>
  <c r="F384" i="2"/>
  <c r="F357" i="2"/>
  <c r="F343" i="2"/>
  <c r="B331" i="2"/>
  <c r="F316" i="2"/>
  <c r="B305" i="2"/>
  <c r="F279" i="2"/>
  <c r="F266" i="2"/>
  <c r="B253" i="2"/>
  <c r="B227" i="2"/>
  <c r="F213" i="2"/>
  <c r="G212" i="2" s="1"/>
  <c r="F200" i="2"/>
  <c r="B187" i="2"/>
  <c r="B176" i="2"/>
  <c r="B163" i="2"/>
  <c r="B150" i="2"/>
  <c r="B126" i="2"/>
  <c r="B112" i="2"/>
  <c r="F100" i="2"/>
  <c r="B86" i="2"/>
  <c r="F74" i="2"/>
  <c r="B62" i="2"/>
  <c r="F49" i="2"/>
  <c r="B34" i="2"/>
  <c r="B22" i="2"/>
  <c r="B10" i="2"/>
  <c r="B600" i="1"/>
  <c r="B573" i="1"/>
  <c r="B548" i="1"/>
  <c r="B525" i="1"/>
  <c r="B510" i="1"/>
  <c r="B490" i="1"/>
  <c r="B471" i="1"/>
  <c r="B451" i="1"/>
  <c r="B431" i="1"/>
  <c r="B412" i="1"/>
  <c r="B392" i="1"/>
  <c r="B372" i="1"/>
  <c r="B353" i="1"/>
  <c r="B333" i="1"/>
  <c r="B307" i="1"/>
  <c r="B287" i="1"/>
  <c r="B250" i="1"/>
  <c r="B244" i="1"/>
  <c r="B238" i="1"/>
  <c r="B232" i="1"/>
  <c r="B226" i="1"/>
  <c r="B220" i="1"/>
  <c r="B214" i="1"/>
  <c r="B122" i="1"/>
  <c r="B116" i="1"/>
  <c r="B110" i="1"/>
  <c r="B104" i="1"/>
  <c r="B98" i="1"/>
  <c r="B92" i="1"/>
  <c r="B86" i="1"/>
  <c r="B577" i="2"/>
  <c r="B565" i="2"/>
  <c r="F535" i="2"/>
  <c r="B510" i="2"/>
  <c r="F467" i="2"/>
  <c r="F439" i="2"/>
  <c r="B396" i="2"/>
  <c r="B357" i="2"/>
  <c r="F330" i="2"/>
  <c r="F291" i="2"/>
  <c r="F252" i="2"/>
  <c r="B213" i="2"/>
  <c r="F186" i="2"/>
  <c r="B148" i="2"/>
  <c r="C147" i="2" s="1"/>
  <c r="B72" i="2"/>
  <c r="F9" i="2"/>
  <c r="B580" i="1"/>
  <c r="B556" i="1"/>
  <c r="B532" i="1"/>
  <c r="B497" i="1"/>
  <c r="B438" i="1"/>
  <c r="B378" i="1"/>
  <c r="B294" i="1"/>
  <c r="B33" i="1"/>
  <c r="B40" i="1"/>
  <c r="B47" i="1"/>
  <c r="B93" i="1"/>
  <c r="B100" i="1"/>
  <c r="B145" i="1"/>
  <c r="B152" i="1"/>
  <c r="B198" i="1"/>
  <c r="B205" i="1"/>
  <c r="B212" i="1"/>
  <c r="B258" i="1"/>
  <c r="B265" i="1"/>
  <c r="B280" i="1"/>
  <c r="B290" i="1"/>
  <c r="B324" i="1"/>
  <c r="B350" i="1"/>
  <c r="B385" i="1"/>
  <c r="B394" i="1"/>
  <c r="B429" i="1"/>
  <c r="B463" i="1"/>
  <c r="B473" i="1"/>
  <c r="B508" i="1"/>
  <c r="B527" i="1"/>
  <c r="B570" i="1"/>
  <c r="B594" i="1"/>
  <c r="F4" i="2"/>
  <c r="B20" i="2"/>
  <c r="B41" i="2"/>
  <c r="F55" i="2"/>
  <c r="F71" i="2"/>
  <c r="B92" i="2"/>
  <c r="F105" i="2"/>
  <c r="F122" i="2"/>
  <c r="B143" i="2"/>
  <c r="B158" i="2"/>
  <c r="F174" i="2"/>
  <c r="B193" i="2"/>
  <c r="B226" i="2"/>
  <c r="F245" i="2"/>
  <c r="B261" i="2"/>
  <c r="F278" i="2"/>
  <c r="B297" i="2"/>
  <c r="F313" i="2"/>
  <c r="B330" i="2"/>
  <c r="F348" i="2"/>
  <c r="F365" i="2"/>
  <c r="B382" i="2"/>
  <c r="B402" i="2"/>
  <c r="B421" i="2"/>
  <c r="B459" i="2"/>
  <c r="F478" i="2"/>
  <c r="F494" i="2"/>
  <c r="F531" i="2"/>
  <c r="F548" i="2"/>
  <c r="B568" i="2"/>
  <c r="F588" i="2"/>
  <c r="S278" i="1" l="1"/>
  <c r="E72" i="1"/>
  <c r="F72" i="1" s="1"/>
  <c r="G590" i="2"/>
  <c r="G451" i="2"/>
  <c r="G314" i="2"/>
  <c r="C557" i="2"/>
  <c r="D186" i="1"/>
  <c r="G518" i="2"/>
  <c r="G196" i="2"/>
  <c r="C24" i="1"/>
  <c r="G409" i="2"/>
  <c r="C575" i="2"/>
  <c r="G194" i="2"/>
  <c r="C162" i="2"/>
  <c r="C174" i="1"/>
  <c r="G83" i="2"/>
  <c r="C248" i="2"/>
  <c r="C301" i="2"/>
  <c r="C167" i="1"/>
  <c r="G333" i="2"/>
  <c r="C576" i="2"/>
  <c r="C452" i="2"/>
  <c r="D451" i="2" s="1"/>
  <c r="D279" i="1"/>
  <c r="E279" i="1" s="1"/>
  <c r="F279" i="1" s="1"/>
  <c r="C358" i="1"/>
  <c r="G154" i="2"/>
  <c r="C32" i="2"/>
  <c r="D194" i="1"/>
  <c r="E194" i="1" s="1"/>
  <c r="F194" i="1" s="1"/>
  <c r="G194" i="1" s="1"/>
  <c r="H194" i="1" s="1"/>
  <c r="I194" i="1" s="1"/>
  <c r="Q194" i="1" s="1"/>
  <c r="G547" i="2"/>
  <c r="D538" i="1"/>
  <c r="E538" i="1" s="1"/>
  <c r="F538" i="1" s="1"/>
  <c r="G538" i="1" s="1"/>
  <c r="H538" i="1" s="1"/>
  <c r="I538" i="1" s="1"/>
  <c r="Q538" i="1" s="1"/>
  <c r="C375" i="1"/>
  <c r="D278" i="1"/>
  <c r="E278" i="1" s="1"/>
  <c r="F278" i="1" s="1"/>
  <c r="C446" i="1"/>
  <c r="C188" i="1"/>
  <c r="C18" i="1"/>
  <c r="G446" i="2"/>
  <c r="C253" i="1"/>
  <c r="G73" i="2"/>
  <c r="C491" i="2"/>
  <c r="C524" i="2"/>
  <c r="C344" i="1"/>
  <c r="C514" i="2"/>
  <c r="D592" i="1"/>
  <c r="E592" i="1" s="1"/>
  <c r="F592" i="1" s="1"/>
  <c r="G592" i="1" s="1"/>
  <c r="H592" i="1" s="1"/>
  <c r="I592" i="1" s="1"/>
  <c r="Q592" i="1" s="1"/>
  <c r="G404" i="2"/>
  <c r="D136" i="1"/>
  <c r="C44" i="2"/>
  <c r="C201" i="1"/>
  <c r="G198" i="2"/>
  <c r="D105" i="1"/>
  <c r="E105" i="1" s="1"/>
  <c r="F105" i="1" s="1"/>
  <c r="G105" i="1" s="1"/>
  <c r="H105" i="1" s="1"/>
  <c r="I105" i="1" s="1"/>
  <c r="Q105" i="1" s="1"/>
  <c r="G177" i="2"/>
  <c r="C553" i="1"/>
  <c r="G532" i="2"/>
  <c r="C422" i="2"/>
  <c r="G487" i="2"/>
  <c r="D217" i="1"/>
  <c r="E217" i="1" s="1"/>
  <c r="F217" i="1" s="1"/>
  <c r="G217" i="1" s="1"/>
  <c r="H217" i="1" s="1"/>
  <c r="I217" i="1" s="1"/>
  <c r="Q217" i="1" s="1"/>
  <c r="C567" i="1"/>
  <c r="C442" i="2"/>
  <c r="C191" i="1"/>
  <c r="D70" i="1"/>
  <c r="E70" i="1" s="1"/>
  <c r="F70" i="1" s="1"/>
  <c r="G70" i="1" s="1"/>
  <c r="H70" i="1" s="1"/>
  <c r="I70" i="1" s="1"/>
  <c r="Q70" i="1" s="1"/>
  <c r="G501" i="2"/>
  <c r="C394" i="2"/>
  <c r="C178" i="2"/>
  <c r="C217" i="2"/>
  <c r="D113" i="1"/>
  <c r="E113" i="1" s="1"/>
  <c r="F113" i="1" s="1"/>
  <c r="G113" i="1" s="1"/>
  <c r="H113" i="1" s="1"/>
  <c r="I113" i="1" s="1"/>
  <c r="Q113" i="1" s="1"/>
  <c r="C93" i="2"/>
  <c r="G100" i="2"/>
  <c r="C174" i="2"/>
  <c r="C12" i="1"/>
  <c r="C505" i="1"/>
  <c r="G549" i="2"/>
  <c r="C501" i="2"/>
  <c r="G521" i="2"/>
  <c r="G252" i="2"/>
  <c r="C97" i="2"/>
  <c r="G327" i="2"/>
  <c r="C103" i="2"/>
  <c r="G341" i="2"/>
  <c r="C493" i="2"/>
  <c r="C54" i="1"/>
  <c r="C10" i="2"/>
  <c r="C206" i="2"/>
  <c r="G458" i="2"/>
  <c r="C434" i="2"/>
  <c r="C470" i="2"/>
  <c r="G237" i="2"/>
  <c r="G216" i="2"/>
  <c r="C260" i="2"/>
  <c r="C236" i="2"/>
  <c r="C461" i="2"/>
  <c r="G93" i="2"/>
  <c r="C535" i="2"/>
  <c r="D285" i="1"/>
  <c r="E285" i="1" s="1"/>
  <c r="F285" i="1" s="1"/>
  <c r="G285" i="1" s="1"/>
  <c r="H285" i="1" s="1"/>
  <c r="I285" i="1" s="1"/>
  <c r="Q285" i="1" s="1"/>
  <c r="C324" i="2"/>
  <c r="G509" i="2"/>
  <c r="C30" i="2"/>
  <c r="C77" i="2"/>
  <c r="C166" i="2"/>
  <c r="C210" i="2"/>
  <c r="C255" i="2"/>
  <c r="D158" i="1"/>
  <c r="E158" i="1" s="1"/>
  <c r="F158" i="1" s="1"/>
  <c r="G158" i="1" s="1"/>
  <c r="H158" i="1" s="1"/>
  <c r="I158" i="1" s="1"/>
  <c r="Q158" i="1" s="1"/>
  <c r="C69" i="2"/>
  <c r="D271" i="1"/>
  <c r="E271" i="1" s="1"/>
  <c r="F271" i="1" s="1"/>
  <c r="G121" i="2"/>
  <c r="C96" i="2"/>
  <c r="C162" i="1"/>
  <c r="C372" i="2"/>
  <c r="C283" i="2"/>
  <c r="C278" i="2"/>
  <c r="C388" i="2"/>
  <c r="C143" i="1"/>
  <c r="C465" i="2"/>
  <c r="G475" i="2"/>
  <c r="D349" i="1"/>
  <c r="E349" i="1" s="1"/>
  <c r="F349" i="1" s="1"/>
  <c r="G349" i="1" s="1"/>
  <c r="H349" i="1" s="1"/>
  <c r="I349" i="1" s="1"/>
  <c r="Q349" i="1" s="1"/>
  <c r="D393" i="1"/>
  <c r="E393" i="1" s="1"/>
  <c r="F393" i="1" s="1"/>
  <c r="G393" i="1" s="1"/>
  <c r="H393" i="1" s="1"/>
  <c r="I393" i="1" s="1"/>
  <c r="Q393" i="1" s="1"/>
  <c r="C316" i="2"/>
  <c r="G584" i="2"/>
  <c r="C124" i="2"/>
  <c r="C402" i="1"/>
  <c r="G255" i="2"/>
  <c r="C375" i="2"/>
  <c r="C315" i="2"/>
  <c r="G45" i="2"/>
  <c r="G222" i="2"/>
  <c r="C110" i="2"/>
  <c r="C405" i="2"/>
  <c r="G223" i="2"/>
  <c r="C131" i="2"/>
  <c r="D264" i="1"/>
  <c r="E264" i="1" s="1"/>
  <c r="F264" i="1" s="1"/>
  <c r="G264" i="1" s="1"/>
  <c r="H264" i="1" s="1"/>
  <c r="I264" i="1" s="1"/>
  <c r="Q264" i="1" s="1"/>
  <c r="C218" i="2"/>
  <c r="G60" i="2"/>
  <c r="G476" i="2"/>
  <c r="G245" i="2"/>
  <c r="G278" i="2"/>
  <c r="C323" i="2"/>
  <c r="C325" i="2"/>
  <c r="C559" i="2"/>
  <c r="C424" i="2"/>
  <c r="C146" i="1"/>
  <c r="C447" i="2"/>
  <c r="C453" i="2"/>
  <c r="C460" i="1"/>
  <c r="C60" i="2"/>
  <c r="C374" i="2"/>
  <c r="D124" i="1"/>
  <c r="E124" i="1" s="1"/>
  <c r="F124" i="1" s="1"/>
  <c r="G124" i="1" s="1"/>
  <c r="H124" i="1" s="1"/>
  <c r="I124" i="1" s="1"/>
  <c r="Q124" i="1" s="1"/>
  <c r="G110" i="2"/>
  <c r="C214" i="2"/>
  <c r="C297" i="1"/>
  <c r="C302" i="1"/>
  <c r="G17" i="2"/>
  <c r="C364" i="2"/>
  <c r="C378" i="2"/>
  <c r="C539" i="2"/>
  <c r="C457" i="2"/>
  <c r="D114" i="1"/>
  <c r="E114" i="1" s="1"/>
  <c r="F114" i="1" s="1"/>
  <c r="G598" i="2"/>
  <c r="C554" i="2"/>
  <c r="G546" i="2"/>
  <c r="H546" i="2" s="1"/>
  <c r="C333" i="2"/>
  <c r="C461" i="1"/>
  <c r="G346" i="2"/>
  <c r="C121" i="1"/>
  <c r="C159" i="2"/>
  <c r="G595" i="2"/>
  <c r="G239" i="2"/>
  <c r="C435" i="2"/>
  <c r="C78" i="1"/>
  <c r="C270" i="1"/>
  <c r="S271" i="1" s="1"/>
  <c r="C597" i="1"/>
  <c r="G240" i="2"/>
  <c r="C401" i="2"/>
  <c r="C395" i="2"/>
  <c r="C88" i="2"/>
  <c r="G520" i="2"/>
  <c r="C69" i="1"/>
  <c r="C37" i="2"/>
  <c r="G524" i="2"/>
  <c r="G75" i="2"/>
  <c r="C334" i="2"/>
  <c r="C173" i="1"/>
  <c r="C83" i="2"/>
  <c r="D83" i="2" s="1"/>
  <c r="C60" i="1"/>
  <c r="C230" i="2"/>
  <c r="C322" i="2"/>
  <c r="G31" i="2"/>
  <c r="G37" i="2"/>
  <c r="G53" i="2"/>
  <c r="C231" i="2"/>
  <c r="C19" i="2"/>
  <c r="D229" i="1"/>
  <c r="E229" i="1" s="1"/>
  <c r="F229" i="1" s="1"/>
  <c r="G229" i="1" s="1"/>
  <c r="H229" i="1" s="1"/>
  <c r="I229" i="1" s="1"/>
  <c r="Q229" i="1" s="1"/>
  <c r="C81" i="1"/>
  <c r="C574" i="1"/>
  <c r="G157" i="2"/>
  <c r="C144" i="2"/>
  <c r="G26" i="2"/>
  <c r="C469" i="2"/>
  <c r="C588" i="1"/>
  <c r="D319" i="1"/>
  <c r="E319" i="1" s="1"/>
  <c r="F319" i="1" s="1"/>
  <c r="G319" i="1" s="1"/>
  <c r="G260" i="2"/>
  <c r="C27" i="2"/>
  <c r="G281" i="2"/>
  <c r="C474" i="1"/>
  <c r="C169" i="2"/>
  <c r="D108" i="1"/>
  <c r="E108" i="1" s="1"/>
  <c r="F108" i="1" s="1"/>
  <c r="G108" i="1" s="1"/>
  <c r="H108" i="1" s="1"/>
  <c r="I108" i="1" s="1"/>
  <c r="Q108" i="1" s="1"/>
  <c r="C55" i="1"/>
  <c r="D88" i="1"/>
  <c r="E88" i="1" s="1"/>
  <c r="G193" i="2"/>
  <c r="G133" i="2"/>
  <c r="C335" i="2"/>
  <c r="G211" i="2"/>
  <c r="H211" i="2" s="1"/>
  <c r="C537" i="2"/>
  <c r="C555" i="2"/>
  <c r="G340" i="2"/>
  <c r="G69" i="2"/>
  <c r="C564" i="2"/>
  <c r="D426" i="1"/>
  <c r="E426" i="1" s="1"/>
  <c r="F426" i="1" s="1"/>
  <c r="G426" i="1" s="1"/>
  <c r="H426" i="1" s="1"/>
  <c r="I426" i="1" s="1"/>
  <c r="Q426" i="1" s="1"/>
  <c r="G127" i="2"/>
  <c r="C273" i="2"/>
  <c r="C547" i="2"/>
  <c r="C562" i="1"/>
  <c r="C248" i="1"/>
  <c r="C90" i="1"/>
  <c r="C184" i="2"/>
  <c r="D137" i="1"/>
  <c r="E137" i="1" s="1"/>
  <c r="F137" i="1" s="1"/>
  <c r="G137" i="1" s="1"/>
  <c r="H137" i="1" s="1"/>
  <c r="I137" i="1" s="1"/>
  <c r="Q137" i="1" s="1"/>
  <c r="G588" i="2"/>
  <c r="C277" i="1"/>
  <c r="G248" i="2"/>
  <c r="C116" i="2"/>
  <c r="C495" i="1"/>
  <c r="C18" i="2"/>
  <c r="G523" i="2"/>
  <c r="G577" i="2"/>
  <c r="G538" i="2"/>
  <c r="G596" i="2"/>
  <c r="G306" i="2"/>
  <c r="C508" i="2"/>
  <c r="D35" i="1"/>
  <c r="E35" i="1" s="1"/>
  <c r="F35" i="1" s="1"/>
  <c r="G35" i="1" s="1"/>
  <c r="H35" i="1" s="1"/>
  <c r="I35" i="1" s="1"/>
  <c r="Q35" i="1" s="1"/>
  <c r="C138" i="2"/>
  <c r="D211" i="1"/>
  <c r="E211" i="1" s="1"/>
  <c r="F211" i="1" s="1"/>
  <c r="G211" i="1" s="1"/>
  <c r="H211" i="1" s="1"/>
  <c r="I211" i="1" s="1"/>
  <c r="Q211" i="1" s="1"/>
  <c r="C345" i="1"/>
  <c r="S345" i="1" s="1"/>
  <c r="C282" i="2"/>
  <c r="G19" i="2"/>
  <c r="G580" i="2"/>
  <c r="G379" i="2"/>
  <c r="C337" i="2"/>
  <c r="G481" i="2"/>
  <c r="C20" i="2"/>
  <c r="C511" i="2"/>
  <c r="G542" i="2"/>
  <c r="D245" i="1"/>
  <c r="E245" i="1" s="1"/>
  <c r="F245" i="1" s="1"/>
  <c r="G245" i="1" s="1"/>
  <c r="H245" i="1" s="1"/>
  <c r="I245" i="1" s="1"/>
  <c r="Q245" i="1" s="1"/>
  <c r="C252" i="1"/>
  <c r="C133" i="1"/>
  <c r="D466" i="1"/>
  <c r="E466" i="1" s="1"/>
  <c r="F466" i="1" s="1"/>
  <c r="G466" i="1" s="1"/>
  <c r="H466" i="1" s="1"/>
  <c r="I466" i="1" s="1"/>
  <c r="Q466" i="1" s="1"/>
  <c r="G118" i="2"/>
  <c r="C490" i="2"/>
  <c r="G478" i="2"/>
  <c r="C342" i="2"/>
  <c r="C305" i="2"/>
  <c r="C348" i="1"/>
  <c r="G273" i="2"/>
  <c r="C142" i="2"/>
  <c r="C412" i="2"/>
  <c r="G136" i="2"/>
  <c r="G254" i="2"/>
  <c r="C292" i="2"/>
  <c r="G434" i="2"/>
  <c r="G535" i="2"/>
  <c r="C56" i="2"/>
  <c r="G206" i="2"/>
  <c r="G491" i="2"/>
  <c r="G27" i="2"/>
  <c r="G517" i="2"/>
  <c r="H517" i="2" s="1"/>
  <c r="C35" i="2"/>
  <c r="C295" i="2"/>
  <c r="G423" i="2"/>
  <c r="C549" i="2"/>
  <c r="C479" i="1"/>
  <c r="D156" i="1"/>
  <c r="E156" i="1" s="1"/>
  <c r="F156" i="1" s="1"/>
  <c r="C71" i="1"/>
  <c r="S72" i="1" s="1"/>
  <c r="C233" i="1"/>
  <c r="C101" i="2"/>
  <c r="C100" i="2"/>
  <c r="D67" i="1"/>
  <c r="C67" i="1"/>
  <c r="C487" i="2"/>
  <c r="C257" i="2"/>
  <c r="G219" i="2"/>
  <c r="G195" i="2"/>
  <c r="C111" i="2"/>
  <c r="G370" i="2"/>
  <c r="G376" i="2"/>
  <c r="C602" i="1"/>
  <c r="G242" i="2"/>
  <c r="D506" i="1"/>
  <c r="C506" i="1"/>
  <c r="S506" i="1" s="1"/>
  <c r="G426" i="2"/>
  <c r="G48" i="2"/>
  <c r="C29" i="2"/>
  <c r="D125" i="1"/>
  <c r="S125" i="1" s="1"/>
  <c r="C271" i="2"/>
  <c r="C270" i="2"/>
  <c r="C314" i="2"/>
  <c r="C464" i="2"/>
  <c r="G104" i="2"/>
  <c r="G345" i="2"/>
  <c r="H345" i="2" s="1"/>
  <c r="C540" i="1"/>
  <c r="D109" i="1"/>
  <c r="E109" i="1" s="1"/>
  <c r="F109" i="1" s="1"/>
  <c r="C195" i="2"/>
  <c r="C298" i="2"/>
  <c r="G557" i="2"/>
  <c r="C383" i="1"/>
  <c r="G92" i="2"/>
  <c r="D492" i="1"/>
  <c r="C492" i="1"/>
  <c r="D94" i="1"/>
  <c r="S95" i="1" s="1"/>
  <c r="C94" i="1"/>
  <c r="G477" i="2"/>
  <c r="D462" i="1"/>
  <c r="E462" i="1" s="1"/>
  <c r="F462" i="1" s="1"/>
  <c r="G462" i="1" s="1"/>
  <c r="H462" i="1" s="1"/>
  <c r="I462" i="1" s="1"/>
  <c r="Q462" i="1" s="1"/>
  <c r="D28" i="1"/>
  <c r="E28" i="1" s="1"/>
  <c r="F28" i="1" s="1"/>
  <c r="G28" i="1" s="1"/>
  <c r="H28" i="1" s="1"/>
  <c r="I28" i="1" s="1"/>
  <c r="Q28" i="1" s="1"/>
  <c r="C456" i="1"/>
  <c r="C231" i="1"/>
  <c r="D22" i="1"/>
  <c r="C22" i="1"/>
  <c r="C413" i="2"/>
  <c r="C488" i="2"/>
  <c r="D433" i="1"/>
  <c r="C433" i="1"/>
  <c r="G589" i="2"/>
  <c r="C417" i="1"/>
  <c r="C488" i="1"/>
  <c r="D218" i="1"/>
  <c r="S218" i="1" s="1"/>
  <c r="C102" i="2"/>
  <c r="D4" i="1"/>
  <c r="C4" i="1"/>
  <c r="C428" i="1"/>
  <c r="S428" i="1" s="1"/>
  <c r="D428" i="1"/>
  <c r="D542" i="1"/>
  <c r="E542" i="1" s="1"/>
  <c r="F542" i="1" s="1"/>
  <c r="G542" i="1" s="1"/>
  <c r="H542" i="1" s="1"/>
  <c r="I542" i="1" s="1"/>
  <c r="Q542" i="1" s="1"/>
  <c r="D169" i="1"/>
  <c r="C169" i="1"/>
  <c r="G522" i="2"/>
  <c r="G32" i="2"/>
  <c r="G484" i="2"/>
  <c r="G202" i="2"/>
  <c r="G63" i="2"/>
  <c r="G480" i="2"/>
  <c r="C309" i="2"/>
  <c r="G594" i="2"/>
  <c r="C355" i="1"/>
  <c r="D274" i="1"/>
  <c r="E274" i="1" s="1"/>
  <c r="F274" i="1" s="1"/>
  <c r="G274" i="1" s="1"/>
  <c r="H274" i="1" s="1"/>
  <c r="I274" i="1" s="1"/>
  <c r="Q274" i="1" s="1"/>
  <c r="D215" i="1"/>
  <c r="S215" i="1" s="1"/>
  <c r="D84" i="1"/>
  <c r="E84" i="1" s="1"/>
  <c r="F84" i="1" s="1"/>
  <c r="G158" i="2"/>
  <c r="G166" i="2"/>
  <c r="D120" i="1"/>
  <c r="C120" i="1"/>
  <c r="G3" i="2"/>
  <c r="G262" i="2"/>
  <c r="C254" i="2"/>
  <c r="C598" i="2"/>
  <c r="G343" i="2"/>
  <c r="G164" i="2"/>
  <c r="G79" i="2"/>
  <c r="H78" i="2" s="1"/>
  <c r="D73" i="1"/>
  <c r="S73" i="1" s="1"/>
  <c r="D300" i="1"/>
  <c r="E300" i="1" s="1"/>
  <c r="F300" i="1" s="1"/>
  <c r="G300" i="1" s="1"/>
  <c r="H300" i="1" s="1"/>
  <c r="I300" i="1" s="1"/>
  <c r="Q300" i="1" s="1"/>
  <c r="C396" i="1"/>
  <c r="C76" i="1"/>
  <c r="D362" i="1"/>
  <c r="E362" i="1" s="1"/>
  <c r="F362" i="1" s="1"/>
  <c r="G362" i="1" s="1"/>
  <c r="H362" i="1" s="1"/>
  <c r="I362" i="1" s="1"/>
  <c r="Q362" i="1" s="1"/>
  <c r="G479" i="2"/>
  <c r="H478" i="2" s="1"/>
  <c r="C435" i="1"/>
  <c r="C423" i="1"/>
  <c r="S424" i="1" s="1"/>
  <c r="G106" i="2"/>
  <c r="D317" i="1"/>
  <c r="E317" i="1" s="1"/>
  <c r="C29" i="1"/>
  <c r="D29" i="1"/>
  <c r="C52" i="1"/>
  <c r="C308" i="1"/>
  <c r="D308" i="1"/>
  <c r="G171" i="2"/>
  <c r="C535" i="1"/>
  <c r="C387" i="1"/>
  <c r="D387" i="1"/>
  <c r="G149" i="2"/>
  <c r="D216" i="1"/>
  <c r="C216" i="1"/>
  <c r="C132" i="1"/>
  <c r="D132" i="1"/>
  <c r="G151" i="2"/>
  <c r="G527" i="2"/>
  <c r="C494" i="1"/>
  <c r="C194" i="2"/>
  <c r="C520" i="2"/>
  <c r="G102" i="2"/>
  <c r="C442" i="1"/>
  <c r="D442" i="1"/>
  <c r="G163" i="2"/>
  <c r="C114" i="2"/>
  <c r="C154" i="1"/>
  <c r="D17" i="1"/>
  <c r="E17" i="1" s="1"/>
  <c r="F17" i="1" s="1"/>
  <c r="D111" i="1"/>
  <c r="C111" i="1"/>
  <c r="D454" i="1"/>
  <c r="C454" i="1"/>
  <c r="D390" i="1"/>
  <c r="E390" i="1" s="1"/>
  <c r="F390" i="1" s="1"/>
  <c r="G390" i="1" s="1"/>
  <c r="H390" i="1" s="1"/>
  <c r="I390" i="1" s="1"/>
  <c r="Q390" i="1" s="1"/>
  <c r="C134" i="2"/>
  <c r="G236" i="2"/>
  <c r="C109" i="2"/>
  <c r="C102" i="1"/>
  <c r="C254" i="1"/>
  <c r="D276" i="1"/>
  <c r="C76" i="2"/>
  <c r="G144" i="2"/>
  <c r="D101" i="1"/>
  <c r="C101" i="1"/>
  <c r="G597" i="2"/>
  <c r="D284" i="1"/>
  <c r="E284" i="1" s="1"/>
  <c r="F284" i="1" s="1"/>
  <c r="G284" i="1" s="1"/>
  <c r="H284" i="1" s="1"/>
  <c r="I284" i="1" s="1"/>
  <c r="Q284" i="1" s="1"/>
  <c r="G10" i="2"/>
  <c r="G231" i="2"/>
  <c r="D134" i="1"/>
  <c r="C446" i="2"/>
  <c r="C252" i="2"/>
  <c r="C523" i="2"/>
  <c r="G23" i="2"/>
  <c r="C338" i="2"/>
  <c r="G528" i="2"/>
  <c r="G529" i="2"/>
  <c r="G268" i="2"/>
  <c r="G86" i="2"/>
  <c r="G203" i="2"/>
  <c r="C536" i="1"/>
  <c r="C579" i="1"/>
  <c r="C61" i="1"/>
  <c r="S61" i="1" s="1"/>
  <c r="C305" i="1"/>
  <c r="D343" i="1"/>
  <c r="E343" i="1" s="1"/>
  <c r="F343" i="1" s="1"/>
  <c r="G343" i="1" s="1"/>
  <c r="H343" i="1" s="1"/>
  <c r="I343" i="1" s="1"/>
  <c r="Q343" i="1" s="1"/>
  <c r="C142" i="1"/>
  <c r="C30" i="1"/>
  <c r="C203" i="2"/>
  <c r="G204" i="2"/>
  <c r="C560" i="2"/>
  <c r="G44" i="2"/>
  <c r="G387" i="2"/>
  <c r="C161" i="1"/>
  <c r="C70" i="2"/>
  <c r="C106" i="1"/>
  <c r="C243" i="2"/>
  <c r="C473" i="2"/>
  <c r="C502" i="1"/>
  <c r="G215" i="2"/>
  <c r="G191" i="2"/>
  <c r="C272" i="2"/>
  <c r="G435" i="2"/>
  <c r="C391" i="2"/>
  <c r="C561" i="1"/>
  <c r="G134" i="2"/>
  <c r="G54" i="2"/>
  <c r="G467" i="2"/>
  <c r="C387" i="2"/>
  <c r="C247" i="2"/>
  <c r="C63" i="1"/>
  <c r="S63" i="1" s="1"/>
  <c r="D63" i="1"/>
  <c r="G143" i="2"/>
  <c r="C269" i="2"/>
  <c r="D87" i="1"/>
  <c r="C87" i="1"/>
  <c r="D468" i="1"/>
  <c r="C468" i="1"/>
  <c r="D26" i="1"/>
  <c r="C26" i="1"/>
  <c r="G135" i="2"/>
  <c r="G468" i="2"/>
  <c r="G412" i="2"/>
  <c r="C389" i="2"/>
  <c r="C548" i="2"/>
  <c r="C189" i="2"/>
  <c r="G18" i="2"/>
  <c r="C447" i="1"/>
  <c r="C164" i="1"/>
  <c r="C512" i="2"/>
  <c r="C52" i="2"/>
  <c r="D452" i="1"/>
  <c r="C452" i="1"/>
  <c r="C564" i="1"/>
  <c r="D564" i="1"/>
  <c r="G502" i="2"/>
  <c r="G221" i="2"/>
  <c r="G266" i="2"/>
  <c r="C274" i="2"/>
  <c r="C449" i="2"/>
  <c r="C95" i="2"/>
  <c r="G331" i="2"/>
  <c r="G460" i="2"/>
  <c r="G459" i="2"/>
  <c r="G94" i="2"/>
  <c r="C58" i="1"/>
  <c r="C382" i="1"/>
  <c r="S382" i="1" s="1"/>
  <c r="C404" i="2"/>
  <c r="D335" i="1"/>
  <c r="C335" i="1"/>
  <c r="D334" i="1"/>
  <c r="C334" i="1"/>
  <c r="D409" i="1"/>
  <c r="C409" i="1"/>
  <c r="S409" i="1" s="1"/>
  <c r="G14" i="2"/>
  <c r="G583" i="2"/>
  <c r="G11" i="2"/>
  <c r="G351" i="2"/>
  <c r="G41" i="2"/>
  <c r="C596" i="1"/>
  <c r="G410" i="2"/>
  <c r="H409" i="2" s="1"/>
  <c r="C151" i="2"/>
  <c r="C595" i="2"/>
  <c r="G178" i="2"/>
  <c r="C368" i="2"/>
  <c r="G560" i="2"/>
  <c r="G87" i="2"/>
  <c r="G461" i="2"/>
  <c r="G160" i="2"/>
  <c r="C599" i="2"/>
  <c r="C216" i="2"/>
  <c r="C353" i="2"/>
  <c r="G500" i="2"/>
  <c r="G34" i="2"/>
  <c r="C406" i="2"/>
  <c r="G168" i="2"/>
  <c r="G431" i="2"/>
  <c r="C104" i="2"/>
  <c r="C365" i="2"/>
  <c r="G543" i="2"/>
  <c r="G375" i="2"/>
  <c r="G246" i="2"/>
  <c r="C135" i="2"/>
  <c r="G489" i="2"/>
  <c r="C569" i="2"/>
  <c r="G70" i="2"/>
  <c r="G424" i="2"/>
  <c r="C521" i="2"/>
  <c r="G360" i="2"/>
  <c r="C172" i="2"/>
  <c r="C132" i="2"/>
  <c r="C224" i="2"/>
  <c r="G361" i="2"/>
  <c r="G508" i="2"/>
  <c r="C167" i="2"/>
  <c r="C533" i="2"/>
  <c r="G400" i="2"/>
  <c r="G91" i="2"/>
  <c r="C140" i="1"/>
  <c r="C361" i="2"/>
  <c r="C262" i="2"/>
  <c r="C106" i="2"/>
  <c r="C158" i="2"/>
  <c r="G512" i="2"/>
  <c r="C532" i="2"/>
  <c r="G366" i="2"/>
  <c r="C366" i="2"/>
  <c r="G129" i="2"/>
  <c r="G418" i="2"/>
  <c r="G209" i="2"/>
  <c r="G393" i="2"/>
  <c r="C584" i="2"/>
  <c r="G486" i="2"/>
  <c r="G180" i="2"/>
  <c r="G563" i="2"/>
  <c r="G46" i="2"/>
  <c r="C141" i="2"/>
  <c r="G571" i="2"/>
  <c r="G89" i="2"/>
  <c r="G413" i="2"/>
  <c r="C50" i="2"/>
  <c r="G324" i="2"/>
  <c r="G444" i="2"/>
  <c r="C578" i="2"/>
  <c r="C103" i="1"/>
  <c r="C479" i="2"/>
  <c r="C492" i="2"/>
  <c r="G447" i="2"/>
  <c r="G66" i="2"/>
  <c r="C329" i="2"/>
  <c r="C455" i="2"/>
  <c r="C591" i="2"/>
  <c r="G24" i="2"/>
  <c r="C596" i="2"/>
  <c r="C119" i="2"/>
  <c r="C326" i="2"/>
  <c r="G471" i="2"/>
  <c r="C581" i="2"/>
  <c r="G421" i="2"/>
  <c r="G57" i="2"/>
  <c r="G181" i="2"/>
  <c r="C302" i="2"/>
  <c r="C205" i="2"/>
  <c r="G452" i="2"/>
  <c r="H451" i="2" s="1"/>
  <c r="G40" i="2"/>
  <c r="C432" i="2"/>
  <c r="G307" i="2"/>
  <c r="G95" i="2"/>
  <c r="C448" i="2"/>
  <c r="G378" i="2"/>
  <c r="C502" i="2"/>
  <c r="C558" i="2"/>
  <c r="D557" i="2" s="1"/>
  <c r="G217" i="2"/>
  <c r="D117" i="1"/>
  <c r="C117" i="1"/>
  <c r="D221" i="1"/>
  <c r="E221" i="1" s="1"/>
  <c r="F221" i="1" s="1"/>
  <c r="G221" i="1" s="1"/>
  <c r="H221" i="1" s="1"/>
  <c r="I221" i="1" s="1"/>
  <c r="Q221" i="1" s="1"/>
  <c r="G148" i="2"/>
  <c r="G147" i="2"/>
  <c r="C589" i="2"/>
  <c r="C588" i="2"/>
  <c r="C409" i="2"/>
  <c r="C410" i="2"/>
  <c r="C323" i="1"/>
  <c r="D323" i="1"/>
  <c r="D138" i="1"/>
  <c r="C138" i="1"/>
  <c r="D10" i="1"/>
  <c r="C10" i="1"/>
  <c r="C145" i="2"/>
  <c r="G390" i="2"/>
  <c r="G391" i="2"/>
  <c r="G141" i="2"/>
  <c r="C311" i="1"/>
  <c r="D424" i="1"/>
  <c r="E424" i="1" s="1"/>
  <c r="F424" i="1" s="1"/>
  <c r="G424" i="1" s="1"/>
  <c r="H424" i="1" s="1"/>
  <c r="I424" i="1" s="1"/>
  <c r="Q424" i="1" s="1"/>
  <c r="C568" i="1"/>
  <c r="S568" i="1" s="1"/>
  <c r="D568" i="1"/>
  <c r="D554" i="1"/>
  <c r="C554" i="1"/>
  <c r="C213" i="1"/>
  <c r="D213" i="1"/>
  <c r="D303" i="1"/>
  <c r="C303" i="1"/>
  <c r="S303" i="1" s="1"/>
  <c r="G321" i="2"/>
  <c r="D247" i="1"/>
  <c r="C247" i="1"/>
  <c r="C119" i="1"/>
  <c r="D119" i="1"/>
  <c r="C402" i="2"/>
  <c r="G339" i="2"/>
  <c r="C495" i="2"/>
  <c r="G84" i="2"/>
  <c r="G350" i="2"/>
  <c r="G442" i="2"/>
  <c r="C73" i="2"/>
  <c r="C449" i="1"/>
  <c r="D223" i="1"/>
  <c r="E223" i="1" s="1"/>
  <c r="F223" i="1" s="1"/>
  <c r="G223" i="1" s="1"/>
  <c r="H223" i="1" s="1"/>
  <c r="I223" i="1" s="1"/>
  <c r="Q223" i="1" s="1"/>
  <c r="C177" i="1"/>
  <c r="D177" i="1"/>
  <c r="C408" i="1"/>
  <c r="D408" i="1"/>
  <c r="G401" i="2"/>
  <c r="G334" i="2"/>
  <c r="G457" i="2"/>
  <c r="G283" i="2"/>
  <c r="G282" i="2"/>
  <c r="C513" i="1"/>
  <c r="D513" i="1"/>
  <c r="S514" i="1" s="1"/>
  <c r="G373" i="2"/>
  <c r="C574" i="2"/>
  <c r="C170" i="2"/>
  <c r="C38" i="2"/>
  <c r="G453" i="2"/>
  <c r="C267" i="2"/>
  <c r="G405" i="2"/>
  <c r="C525" i="2"/>
  <c r="C415" i="2"/>
  <c r="C438" i="2"/>
  <c r="C570" i="2"/>
  <c r="G419" i="2"/>
  <c r="G420" i="2"/>
  <c r="C322" i="1"/>
  <c r="G220" i="2"/>
  <c r="C392" i="2"/>
  <c r="C290" i="2"/>
  <c r="C289" i="2"/>
  <c r="D467" i="1"/>
  <c r="C467" i="1"/>
  <c r="S467" i="1" s="1"/>
  <c r="D286" i="1"/>
  <c r="C286" i="1"/>
  <c r="D227" i="1"/>
  <c r="C227" i="1"/>
  <c r="S228" i="1" s="1"/>
  <c r="D225" i="1"/>
  <c r="C225" i="1"/>
  <c r="D53" i="1"/>
  <c r="C53" i="1"/>
  <c r="S53" i="1" s="1"/>
  <c r="C243" i="1"/>
  <c r="D282" i="1"/>
  <c r="C282" i="1"/>
  <c r="E186" i="1"/>
  <c r="F186" i="1" s="1"/>
  <c r="G186" i="1" s="1"/>
  <c r="H186" i="1" s="1"/>
  <c r="I186" i="1" s="1"/>
  <c r="Q186" i="1" s="1"/>
  <c r="D261" i="1"/>
  <c r="C261" i="1"/>
  <c r="C89" i="1"/>
  <c r="D89" i="1"/>
  <c r="C41" i="2"/>
  <c r="C397" i="1"/>
  <c r="D397" i="1"/>
  <c r="G142" i="2"/>
  <c r="C196" i="2"/>
  <c r="C355" i="2"/>
  <c r="C511" i="1"/>
  <c r="C371" i="1"/>
  <c r="D77" i="1"/>
  <c r="E77" i="1" s="1"/>
  <c r="F77" i="1" s="1"/>
  <c r="G77" i="1" s="1"/>
  <c r="H77" i="1" s="1"/>
  <c r="I77" i="1" s="1"/>
  <c r="Q77" i="1" s="1"/>
  <c r="D39" i="1"/>
  <c r="C39" i="1"/>
  <c r="D403" i="1"/>
  <c r="C403" i="1"/>
  <c r="C433" i="2"/>
  <c r="C14" i="1"/>
  <c r="D95" i="1"/>
  <c r="G488" i="2"/>
  <c r="C206" i="1"/>
  <c r="S207" i="1" s="1"/>
  <c r="D206" i="1"/>
  <c r="C365" i="1"/>
  <c r="D365" i="1"/>
  <c r="D181" i="1"/>
  <c r="C181" i="1"/>
  <c r="D262" i="1"/>
  <c r="C262" i="1"/>
  <c r="G492" i="2"/>
  <c r="G493" i="2"/>
  <c r="C289" i="1"/>
  <c r="D289" i="1"/>
  <c r="C443" i="2"/>
  <c r="C36" i="1"/>
  <c r="S36" i="1" s="1"/>
  <c r="C79" i="1"/>
  <c r="D207" i="1"/>
  <c r="E207" i="1" s="1"/>
  <c r="F207" i="1" s="1"/>
  <c r="G207" i="1" s="1"/>
  <c r="H207" i="1" s="1"/>
  <c r="I207" i="1" s="1"/>
  <c r="Q207" i="1" s="1"/>
  <c r="C5" i="1"/>
  <c r="D5" i="1"/>
  <c r="D325" i="1"/>
  <c r="C325" i="1"/>
  <c r="D312" i="1"/>
  <c r="C312" i="1"/>
  <c r="D388" i="1"/>
  <c r="C388" i="1"/>
  <c r="G261" i="2"/>
  <c r="C150" i="2"/>
  <c r="C352" i="2"/>
  <c r="C22" i="2"/>
  <c r="C310" i="2"/>
  <c r="G103" i="2"/>
  <c r="C349" i="2"/>
  <c r="G428" i="2"/>
  <c r="C223" i="2"/>
  <c r="C577" i="2"/>
  <c r="C127" i="1"/>
  <c r="D204" i="1"/>
  <c r="E204" i="1" s="1"/>
  <c r="F204" i="1" s="1"/>
  <c r="G204" i="1" s="1"/>
  <c r="H204" i="1" s="1"/>
  <c r="I204" i="1" s="1"/>
  <c r="Q204" i="1" s="1"/>
  <c r="C583" i="2"/>
  <c r="C24" i="2"/>
  <c r="C118" i="1"/>
  <c r="G558" i="2"/>
  <c r="G559" i="2"/>
  <c r="G107" i="2"/>
  <c r="G192" i="2"/>
  <c r="C510" i="2"/>
  <c r="C509" i="2"/>
  <c r="C49" i="1"/>
  <c r="D49" i="1"/>
  <c r="D9" i="1"/>
  <c r="E9" i="1" s="1"/>
  <c r="F9" i="1" s="1"/>
  <c r="G9" i="1" s="1"/>
  <c r="H9" i="1" s="1"/>
  <c r="I9" i="1" s="1"/>
  <c r="Q9" i="1" s="1"/>
  <c r="C115" i="2"/>
  <c r="D503" i="1"/>
  <c r="E503" i="1" s="1"/>
  <c r="F503" i="1" s="1"/>
  <c r="G503" i="1" s="1"/>
  <c r="H503" i="1" s="1"/>
  <c r="I503" i="1" s="1"/>
  <c r="Q503" i="1" s="1"/>
  <c r="D575" i="1"/>
  <c r="C575" i="1"/>
  <c r="C414" i="1"/>
  <c r="D46" i="1"/>
  <c r="C46" i="1"/>
  <c r="G243" i="2"/>
  <c r="G244" i="2"/>
  <c r="C259" i="1"/>
  <c r="C545" i="1"/>
  <c r="D545" i="1"/>
  <c r="C246" i="1"/>
  <c r="S246" i="1" s="1"/>
  <c r="D246" i="1"/>
  <c r="D195" i="1"/>
  <c r="C195" i="1"/>
  <c r="D430" i="1"/>
  <c r="C430" i="1"/>
  <c r="G228" i="2"/>
  <c r="C268" i="1"/>
  <c r="D268" i="1"/>
  <c r="C57" i="1"/>
  <c r="D57" i="1"/>
  <c r="C299" i="2"/>
  <c r="C45" i="2"/>
  <c r="C46" i="2"/>
  <c r="G205" i="2"/>
  <c r="C586" i="1"/>
  <c r="G367" i="2"/>
  <c r="H367" i="2" s="1"/>
  <c r="C85" i="1"/>
  <c r="C415" i="1"/>
  <c r="G374" i="2"/>
  <c r="G52" i="2"/>
  <c r="C422" i="1"/>
  <c r="D241" i="1"/>
  <c r="C241" i="1"/>
  <c r="C300" i="2"/>
  <c r="C354" i="1"/>
  <c r="C200" i="1"/>
  <c r="S200" i="1" s="1"/>
  <c r="D472" i="1"/>
  <c r="E472" i="1" s="1"/>
  <c r="F472" i="1" s="1"/>
  <c r="G472" i="1" s="1"/>
  <c r="H472" i="1" s="1"/>
  <c r="I472" i="1" s="1"/>
  <c r="Q472" i="1" s="1"/>
  <c r="C8" i="1"/>
  <c r="G62" i="2"/>
  <c r="G469" i="2"/>
  <c r="G4" i="2"/>
  <c r="C179" i="2"/>
  <c r="D178" i="2" s="1"/>
  <c r="G59" i="2"/>
  <c r="C232" i="2"/>
  <c r="C370" i="2"/>
  <c r="C515" i="2"/>
  <c r="G38" i="2"/>
  <c r="G101" i="2"/>
  <c r="G218" i="2"/>
  <c r="G369" i="2"/>
  <c r="H368" i="2" s="1"/>
  <c r="G587" i="2"/>
  <c r="G332" i="2"/>
  <c r="C94" i="2"/>
  <c r="C304" i="2"/>
  <c r="G537" i="2"/>
  <c r="C238" i="2"/>
  <c r="C75" i="2"/>
  <c r="G330" i="2"/>
  <c r="G578" i="2"/>
  <c r="C484" i="2"/>
  <c r="G96" i="2"/>
  <c r="G16" i="2"/>
  <c r="C561" i="2"/>
  <c r="C266" i="2"/>
  <c r="C105" i="2"/>
  <c r="C241" i="2"/>
  <c r="C379" i="2"/>
  <c r="C198" i="2"/>
  <c r="G5" i="2"/>
  <c r="G436" i="2"/>
  <c r="G581" i="2"/>
  <c r="C108" i="2"/>
  <c r="C475" i="2"/>
  <c r="G109" i="2"/>
  <c r="C3" i="2"/>
  <c r="C260" i="1"/>
  <c r="C298" i="1"/>
  <c r="G8" i="2"/>
  <c r="C367" i="2"/>
  <c r="C245" i="2"/>
  <c r="C15" i="1"/>
  <c r="D15" i="1"/>
  <c r="C486" i="2"/>
  <c r="C202" i="2"/>
  <c r="G276" i="2"/>
  <c r="C463" i="2"/>
  <c r="C64" i="2"/>
  <c r="C14" i="2"/>
  <c r="G235" i="2"/>
  <c r="C277" i="2"/>
  <c r="C377" i="1"/>
  <c r="C330" i="1"/>
  <c r="C470" i="1"/>
  <c r="C126" i="1"/>
  <c r="G505" i="2"/>
  <c r="G184" i="2"/>
  <c r="C121" i="2"/>
  <c r="C185" i="2"/>
  <c r="G297" i="2"/>
  <c r="C8" i="2"/>
  <c r="G238" i="2"/>
  <c r="G173" i="2"/>
  <c r="C212" i="2"/>
  <c r="C358" i="2"/>
  <c r="G292" i="2"/>
  <c r="G258" i="2"/>
  <c r="G311" i="2"/>
  <c r="C519" i="2"/>
  <c r="G259" i="2"/>
  <c r="C236" i="1"/>
  <c r="C292" i="1"/>
  <c r="G363" i="2"/>
  <c r="C476" i="2"/>
  <c r="C489" i="2"/>
  <c r="G207" i="2"/>
  <c r="G568" i="2"/>
  <c r="C320" i="2"/>
  <c r="C209" i="2"/>
  <c r="G299" i="2"/>
  <c r="C237" i="2"/>
  <c r="G126" i="2"/>
  <c r="C403" i="2"/>
  <c r="G130" i="2"/>
  <c r="C82" i="2"/>
  <c r="D81" i="2" s="1"/>
  <c r="C7" i="2"/>
  <c r="C13" i="2"/>
  <c r="D12" i="2" s="1"/>
  <c r="G399" i="2"/>
  <c r="G322" i="2"/>
  <c r="G433" i="2"/>
  <c r="G159" i="2"/>
  <c r="G465" i="2"/>
  <c r="C177" i="2"/>
  <c r="C157" i="2"/>
  <c r="G342" i="2"/>
  <c r="C458" i="2"/>
  <c r="G290" i="2"/>
  <c r="C553" i="2"/>
  <c r="C529" i="2"/>
  <c r="C57" i="2"/>
  <c r="G415" i="2"/>
  <c r="G495" i="2"/>
  <c r="C275" i="2"/>
  <c r="C416" i="2"/>
  <c r="C90" i="2"/>
  <c r="G232" i="2"/>
  <c r="G515" i="2"/>
  <c r="C40" i="2"/>
  <c r="C190" i="2"/>
  <c r="C376" i="2"/>
  <c r="G256" i="2"/>
  <c r="C504" i="2"/>
  <c r="G138" i="2"/>
  <c r="H138" i="2" s="1"/>
  <c r="G534" i="2"/>
  <c r="G224" i="2"/>
  <c r="C170" i="1"/>
  <c r="G183" i="2"/>
  <c r="C311" i="2"/>
  <c r="G247" i="2"/>
  <c r="C137" i="2"/>
  <c r="C136" i="2"/>
  <c r="G337" i="2"/>
  <c r="G338" i="2"/>
  <c r="G12" i="2"/>
  <c r="G13" i="2"/>
  <c r="D328" i="1"/>
  <c r="C328" i="1"/>
  <c r="C476" i="1"/>
  <c r="D476" i="1"/>
  <c r="D310" i="1"/>
  <c r="C310" i="1"/>
  <c r="S310" i="1" s="1"/>
  <c r="D21" i="1"/>
  <c r="C21" i="1"/>
  <c r="G516" i="2"/>
  <c r="G377" i="2"/>
  <c r="G298" i="2"/>
  <c r="G15" i="2"/>
  <c r="C326" i="1"/>
  <c r="G234" i="2"/>
  <c r="G233" i="2"/>
  <c r="G318" i="2"/>
  <c r="G317" i="2"/>
  <c r="D526" i="1"/>
  <c r="C526" i="1"/>
  <c r="D45" i="1"/>
  <c r="C45" i="1"/>
  <c r="D175" i="1"/>
  <c r="C175" i="1"/>
  <c r="C118" i="2"/>
  <c r="C117" i="2"/>
  <c r="D407" i="1"/>
  <c r="C407" i="1"/>
  <c r="C483" i="1"/>
  <c r="D483" i="1"/>
  <c r="D180" i="1"/>
  <c r="C180" i="1"/>
  <c r="C350" i="2"/>
  <c r="C351" i="2"/>
  <c r="D179" i="1"/>
  <c r="C179" i="1"/>
  <c r="D441" i="1"/>
  <c r="C441" i="1"/>
  <c r="C154" i="2"/>
  <c r="C153" i="2"/>
  <c r="C143" i="2"/>
  <c r="D41" i="1"/>
  <c r="C41" i="1"/>
  <c r="C505" i="2"/>
  <c r="C276" i="2"/>
  <c r="D234" i="1"/>
  <c r="C234" i="1"/>
  <c r="S234" i="1" s="1"/>
  <c r="C471" i="2"/>
  <c r="D440" i="1"/>
  <c r="C440" i="1"/>
  <c r="G575" i="2"/>
  <c r="G576" i="2"/>
  <c r="D444" i="1"/>
  <c r="C444" i="1"/>
  <c r="G582" i="2"/>
  <c r="D6" i="1"/>
  <c r="C6" i="1"/>
  <c r="C151" i="1"/>
  <c r="D151" i="1"/>
  <c r="C519" i="1"/>
  <c r="S519" i="1" s="1"/>
  <c r="D519" i="1"/>
  <c r="D500" i="1"/>
  <c r="C500" i="1"/>
  <c r="D209" i="1"/>
  <c r="C209" i="1"/>
  <c r="S209" i="1" s="1"/>
  <c r="D595" i="1"/>
  <c r="C595" i="1"/>
  <c r="D273" i="1"/>
  <c r="C273" i="1"/>
  <c r="C246" i="2"/>
  <c r="D291" i="1"/>
  <c r="C291" i="1"/>
  <c r="C61" i="2"/>
  <c r="G335" i="2"/>
  <c r="G336" i="2"/>
  <c r="C294" i="2"/>
  <c r="C293" i="2"/>
  <c r="C467" i="2"/>
  <c r="C593" i="2"/>
  <c r="D99" i="1"/>
  <c r="C99" i="1"/>
  <c r="S99" i="1" s="1"/>
  <c r="D367" i="1"/>
  <c r="C367" i="1"/>
  <c r="D42" i="1"/>
  <c r="C42" i="1"/>
  <c r="S42" i="1" s="1"/>
  <c r="C185" i="1"/>
  <c r="D185" i="1"/>
  <c r="C377" i="2"/>
  <c r="G185" i="2"/>
  <c r="C89" i="2"/>
  <c r="G371" i="2"/>
  <c r="C485" i="2"/>
  <c r="G579" i="2"/>
  <c r="G530" i="2"/>
  <c r="G531" i="2"/>
  <c r="G316" i="2"/>
  <c r="G315" i="2"/>
  <c r="H314" i="2" s="1"/>
  <c r="G74" i="2"/>
  <c r="G498" i="2"/>
  <c r="G497" i="2"/>
  <c r="C107" i="2"/>
  <c r="C26" i="2"/>
  <c r="C25" i="2"/>
  <c r="G574" i="2"/>
  <c r="G573" i="2"/>
  <c r="G113" i="2"/>
  <c r="G114" i="2"/>
  <c r="C344" i="2"/>
  <c r="G354" i="2"/>
  <c r="G355" i="2"/>
  <c r="G117" i="2"/>
  <c r="G116" i="2"/>
  <c r="D493" i="1"/>
  <c r="C493" i="1"/>
  <c r="G269" i="2"/>
  <c r="G270" i="2"/>
  <c r="C266" i="1"/>
  <c r="C552" i="2"/>
  <c r="C85" i="2"/>
  <c r="D84" i="2" s="1"/>
  <c r="G112" i="2"/>
  <c r="G111" i="2"/>
  <c r="C506" i="2"/>
  <c r="C507" i="2"/>
  <c r="C393" i="2"/>
  <c r="G544" i="2"/>
  <c r="G545" i="2"/>
  <c r="G352" i="2"/>
  <c r="G353" i="2"/>
  <c r="C499" i="2"/>
  <c r="C500" i="2"/>
  <c r="C483" i="2"/>
  <c r="C482" i="2"/>
  <c r="C363" i="2"/>
  <c r="C362" i="2"/>
  <c r="D168" i="1"/>
  <c r="C168" i="1"/>
  <c r="D351" i="1"/>
  <c r="C351" i="1"/>
  <c r="D329" i="1"/>
  <c r="C329" i="1"/>
  <c r="D509" i="1"/>
  <c r="C509" i="1"/>
  <c r="C199" i="1"/>
  <c r="D199" i="1"/>
  <c r="C31" i="2"/>
  <c r="G380" i="2"/>
  <c r="C55" i="2"/>
  <c r="C54" i="2"/>
  <c r="D157" i="1"/>
  <c r="C157" i="1"/>
  <c r="D3" i="1"/>
  <c r="C3" i="1"/>
  <c r="G513" i="2"/>
  <c r="G514" i="2"/>
  <c r="D521" i="1"/>
  <c r="C521" i="1"/>
  <c r="S521" i="1" s="1"/>
  <c r="G229" i="2"/>
  <c r="H228" i="2" s="1"/>
  <c r="G230" i="2"/>
  <c r="C340" i="2"/>
  <c r="C341" i="2"/>
  <c r="C222" i="1"/>
  <c r="S222" i="1" s="1"/>
  <c r="D222" i="1"/>
  <c r="C53" i="2"/>
  <c r="G208" i="2"/>
  <c r="C28" i="2"/>
  <c r="C567" i="2"/>
  <c r="C568" i="2"/>
  <c r="C71" i="2"/>
  <c r="C72" i="2"/>
  <c r="C565" i="2"/>
  <c r="C566" i="2"/>
  <c r="C359" i="2"/>
  <c r="C360" i="2"/>
  <c r="C551" i="2"/>
  <c r="C472" i="2"/>
  <c r="C498" i="2"/>
  <c r="G326" i="2"/>
  <c r="G325" i="2"/>
  <c r="D210" i="1"/>
  <c r="C210" i="1"/>
  <c r="D369" i="1"/>
  <c r="C369" i="1"/>
  <c r="D572" i="1"/>
  <c r="C572" i="1"/>
  <c r="C401" i="1"/>
  <c r="D401" i="1"/>
  <c r="D551" i="1"/>
  <c r="C551" i="1"/>
  <c r="C381" i="1"/>
  <c r="D381" i="1"/>
  <c r="C544" i="2"/>
  <c r="C543" i="2"/>
  <c r="C239" i="1"/>
  <c r="S239" i="1" s="1"/>
  <c r="D239" i="1"/>
  <c r="D83" i="1"/>
  <c r="C83" i="1"/>
  <c r="C128" i="2"/>
  <c r="C23" i="1"/>
  <c r="D23" i="1"/>
  <c r="D520" i="1"/>
  <c r="C520" i="1"/>
  <c r="G565" i="2"/>
  <c r="C411" i="2"/>
  <c r="C48" i="2"/>
  <c r="G170" i="2"/>
  <c r="G169" i="2"/>
  <c r="G253" i="2"/>
  <c r="C590" i="2"/>
  <c r="G536" i="2"/>
  <c r="C550" i="2"/>
  <c r="C530" i="2"/>
  <c r="C208" i="2"/>
  <c r="C82" i="1"/>
  <c r="S82" i="1" s="1"/>
  <c r="D82" i="1"/>
  <c r="C404" i="1"/>
  <c r="S404" i="1" s="1"/>
  <c r="D404" i="1"/>
  <c r="C163" i="1"/>
  <c r="D163" i="1"/>
  <c r="D584" i="1"/>
  <c r="C584" i="1"/>
  <c r="G470" i="2"/>
  <c r="C382" i="2"/>
  <c r="C91" i="2"/>
  <c r="G186" i="2"/>
  <c r="C425" i="2"/>
  <c r="C540" i="2"/>
  <c r="G397" i="2"/>
  <c r="C545" i="2"/>
  <c r="C517" i="2"/>
  <c r="C160" i="2"/>
  <c r="G525" i="2"/>
  <c r="G42" i="2"/>
  <c r="G302" i="2"/>
  <c r="G555" i="2"/>
  <c r="C436" i="2"/>
  <c r="C437" i="2"/>
  <c r="D450" i="1"/>
  <c r="C450" i="1"/>
  <c r="G464" i="2"/>
  <c r="C176" i="2"/>
  <c r="C201" i="2"/>
  <c r="G440" i="2"/>
  <c r="G124" i="2"/>
  <c r="C163" i="2"/>
  <c r="C4" i="2"/>
  <c r="G200" i="2"/>
  <c r="G381" i="2"/>
  <c r="G98" i="2"/>
  <c r="G274" i="2"/>
  <c r="G473" i="2"/>
  <c r="C268" i="2"/>
  <c r="C481" i="1"/>
  <c r="C131" i="1"/>
  <c r="D374" i="1"/>
  <c r="E374" i="1" s="1"/>
  <c r="F374" i="1" s="1"/>
  <c r="G374" i="1" s="1"/>
  <c r="H374" i="1" s="1"/>
  <c r="I374" i="1" s="1"/>
  <c r="Q374" i="1" s="1"/>
  <c r="D228" i="1"/>
  <c r="E228" i="1" s="1"/>
  <c r="F228" i="1" s="1"/>
  <c r="C130" i="1"/>
  <c r="D130" i="1"/>
  <c r="C466" i="2"/>
  <c r="D20" i="1"/>
  <c r="C20" i="1"/>
  <c r="C78" i="2"/>
  <c r="C125" i="2"/>
  <c r="C331" i="2"/>
  <c r="C129" i="2"/>
  <c r="C130" i="2"/>
  <c r="G97" i="2"/>
  <c r="G503" i="2"/>
  <c r="C265" i="2"/>
  <c r="C515" i="1"/>
  <c r="S515" i="1" s="1"/>
  <c r="D149" i="1"/>
  <c r="C578" i="1"/>
  <c r="C531" i="1"/>
  <c r="D531" i="1"/>
  <c r="C321" i="2"/>
  <c r="G347" i="2"/>
  <c r="C186" i="2"/>
  <c r="C213" i="2"/>
  <c r="G455" i="2"/>
  <c r="C15" i="2"/>
  <c r="G286" i="2"/>
  <c r="C180" i="2"/>
  <c r="G416" i="2"/>
  <c r="C233" i="2"/>
  <c r="C371" i="2"/>
  <c r="C516" i="2"/>
  <c r="G294" i="2"/>
  <c r="C542" i="2"/>
  <c r="C59" i="2"/>
  <c r="C477" i="2"/>
  <c r="C478" i="2"/>
  <c r="C155" i="2"/>
  <c r="C482" i="1"/>
  <c r="C330" i="2"/>
  <c r="C199" i="2"/>
  <c r="C221" i="2"/>
  <c r="G402" i="2"/>
  <c r="G403" i="2"/>
  <c r="C191" i="2"/>
  <c r="G383" i="2"/>
  <c r="G55" i="2"/>
  <c r="G189" i="2"/>
  <c r="C148" i="2"/>
  <c r="D147" i="2" s="1"/>
  <c r="C380" i="2"/>
  <c r="G541" i="2"/>
  <c r="G548" i="2"/>
  <c r="H547" i="2" s="1"/>
  <c r="C332" i="2"/>
  <c r="C586" i="2"/>
  <c r="G165" i="2"/>
  <c r="C356" i="1"/>
  <c r="D522" i="1"/>
  <c r="E522" i="1" s="1"/>
  <c r="F522" i="1" s="1"/>
  <c r="G522" i="1" s="1"/>
  <c r="H522" i="1" s="1"/>
  <c r="I522" i="1" s="1"/>
  <c r="Q522" i="1" s="1"/>
  <c r="C249" i="2"/>
  <c r="C364" i="1"/>
  <c r="D486" i="1"/>
  <c r="C486" i="1"/>
  <c r="C529" i="1"/>
  <c r="D529" i="1"/>
  <c r="C193" i="1"/>
  <c r="S194" i="1" s="1"/>
  <c r="D193" i="1"/>
  <c r="G289" i="2"/>
  <c r="C65" i="1"/>
  <c r="D65" i="1"/>
  <c r="G432" i="2"/>
  <c r="D296" i="1"/>
  <c r="C296" i="1"/>
  <c r="D255" i="1"/>
  <c r="C255" i="1"/>
  <c r="S255" i="1" s="1"/>
  <c r="C287" i="2"/>
  <c r="D286" i="2" s="1"/>
  <c r="C487" i="1"/>
  <c r="D487" i="1"/>
  <c r="D115" i="1"/>
  <c r="C115" i="1"/>
  <c r="D318" i="1"/>
  <c r="C318" i="1"/>
  <c r="S319" i="1" s="1"/>
  <c r="C503" i="2"/>
  <c r="C230" i="1"/>
  <c r="D230" i="1"/>
  <c r="D66" i="1"/>
  <c r="C66" i="1"/>
  <c r="C256" i="2"/>
  <c r="D150" i="1"/>
  <c r="C150" i="1"/>
  <c r="S150" i="1" s="1"/>
  <c r="G312" i="2"/>
  <c r="G9" i="2"/>
  <c r="G483" i="2"/>
  <c r="G225" i="2"/>
  <c r="G128" i="2"/>
  <c r="G506" i="2"/>
  <c r="C17" i="2"/>
  <c r="G394" i="2"/>
  <c r="G586" i="2"/>
  <c r="C156" i="2"/>
  <c r="G293" i="2"/>
  <c r="G600" i="2"/>
  <c r="G250" i="2"/>
  <c r="C390" i="2"/>
  <c r="C536" i="2"/>
  <c r="C211" i="2"/>
  <c r="C460" i="2"/>
  <c r="C148" i="1"/>
  <c r="D148" i="1"/>
  <c r="C419" i="2"/>
  <c r="D391" i="1"/>
  <c r="C391" i="1"/>
  <c r="C9" i="2"/>
  <c r="C480" i="2"/>
  <c r="C11" i="2"/>
  <c r="G213" i="2"/>
  <c r="H212" i="2" s="1"/>
  <c r="C253" i="2"/>
  <c r="G427" i="2"/>
  <c r="G490" i="2"/>
  <c r="G115" i="2"/>
  <c r="C562" i="2"/>
  <c r="C79" i="2"/>
  <c r="C317" i="2"/>
  <c r="G80" i="2"/>
  <c r="C220" i="2"/>
  <c r="C468" i="2"/>
  <c r="C436" i="1"/>
  <c r="S436" i="1" s="1"/>
  <c r="C546" i="1"/>
  <c r="G313" i="2"/>
  <c r="C370" i="1"/>
  <c r="D370" i="1"/>
  <c r="D413" i="1"/>
  <c r="C413" i="1"/>
  <c r="G277" i="2"/>
  <c r="G494" i="2"/>
  <c r="C279" i="2"/>
  <c r="C229" i="2"/>
  <c r="C36" i="2"/>
  <c r="C123" i="2"/>
  <c r="C337" i="1"/>
  <c r="C552" i="1"/>
  <c r="C51" i="1"/>
  <c r="C237" i="1"/>
  <c r="S237" i="1" s="1"/>
  <c r="D237" i="1"/>
  <c r="C97" i="1"/>
  <c r="D97" i="1"/>
  <c r="D361" i="1"/>
  <c r="C361" i="1"/>
  <c r="C434" i="1"/>
  <c r="D434" i="1"/>
  <c r="G265" i="2"/>
  <c r="C291" i="2"/>
  <c r="C538" i="2"/>
  <c r="G36" i="2"/>
  <c r="C67" i="2"/>
  <c r="G539" i="2"/>
  <c r="C47" i="2"/>
  <c r="G132" i="2"/>
  <c r="G448" i="2"/>
  <c r="G323" i="2"/>
  <c r="C308" i="2"/>
  <c r="D165" i="1"/>
  <c r="C165" i="1"/>
  <c r="D569" i="1"/>
  <c r="C569" i="1"/>
  <c r="G264" i="2"/>
  <c r="G263" i="2"/>
  <c r="G122" i="2"/>
  <c r="G123" i="2"/>
  <c r="C582" i="2"/>
  <c r="C225" i="2"/>
  <c r="G348" i="2"/>
  <c r="G445" i="2"/>
  <c r="D324" i="1"/>
  <c r="C324" i="1"/>
  <c r="D226" i="1"/>
  <c r="C226" i="1"/>
  <c r="S226" i="1" s="1"/>
  <c r="C484" i="1"/>
  <c r="S484" i="1" s="1"/>
  <c r="D484" i="1"/>
  <c r="D166" i="1"/>
  <c r="C166" i="1"/>
  <c r="D315" i="1"/>
  <c r="C315" i="1"/>
  <c r="C577" i="1"/>
  <c r="D577" i="1"/>
  <c r="C258" i="2"/>
  <c r="C259" i="2"/>
  <c r="C499" i="1"/>
  <c r="S499" i="1" s="1"/>
  <c r="D499" i="1"/>
  <c r="C92" i="2"/>
  <c r="G438" i="2"/>
  <c r="G439" i="2"/>
  <c r="C257" i="1"/>
  <c r="S257" i="1" s="1"/>
  <c r="D257" i="1"/>
  <c r="D331" i="1"/>
  <c r="C331" i="1"/>
  <c r="S331" i="1" s="1"/>
  <c r="G561" i="2"/>
  <c r="G81" i="2"/>
  <c r="G82" i="2"/>
  <c r="G51" i="2"/>
  <c r="G50" i="2"/>
  <c r="C518" i="2"/>
  <c r="C594" i="2"/>
  <c r="D280" i="1"/>
  <c r="C280" i="1"/>
  <c r="C541" i="1"/>
  <c r="S541" i="1" s="1"/>
  <c r="D541" i="1"/>
  <c r="G161" i="2"/>
  <c r="G175" i="2"/>
  <c r="G176" i="2"/>
  <c r="C240" i="1"/>
  <c r="D240" i="1"/>
  <c r="C496" i="1"/>
  <c r="D496" i="1"/>
  <c r="C386" i="2"/>
  <c r="C171" i="2"/>
  <c r="D265" i="1"/>
  <c r="C265" i="1"/>
  <c r="S265" i="1" s="1"/>
  <c r="D244" i="1"/>
  <c r="C244" i="1"/>
  <c r="S244" i="1" s="1"/>
  <c r="D516" i="1"/>
  <c r="C516" i="1"/>
  <c r="S516" i="1" s="1"/>
  <c r="C566" i="1"/>
  <c r="D566" i="1"/>
  <c r="D558" i="1"/>
  <c r="C558" i="1"/>
  <c r="D107" i="1"/>
  <c r="C107" i="1"/>
  <c r="G6" i="2"/>
  <c r="G7" i="2"/>
  <c r="C573" i="2"/>
  <c r="G485" i="2"/>
  <c r="C303" i="2"/>
  <c r="G454" i="2"/>
  <c r="C423" i="2"/>
  <c r="C541" i="2"/>
  <c r="C381" i="2"/>
  <c r="G372" i="2"/>
  <c r="G533" i="2"/>
  <c r="C204" i="2"/>
  <c r="G572" i="2"/>
  <c r="C140" i="2"/>
  <c r="C373" i="2"/>
  <c r="C51" i="2"/>
  <c r="C207" i="2"/>
  <c r="G47" i="2"/>
  <c r="G499" i="2"/>
  <c r="C200" i="2"/>
  <c r="C585" i="2"/>
  <c r="C414" i="2"/>
  <c r="G179" i="2"/>
  <c r="G39" i="2"/>
  <c r="G430" i="2"/>
  <c r="G474" i="2"/>
  <c r="G472" i="2"/>
  <c r="D394" i="1"/>
  <c r="C394" i="1"/>
  <c r="S394" i="1" s="1"/>
  <c r="D40" i="1"/>
  <c r="C40" i="1"/>
  <c r="D122" i="1"/>
  <c r="C122" i="1"/>
  <c r="D451" i="1"/>
  <c r="C451" i="1"/>
  <c r="G357" i="2"/>
  <c r="G356" i="2"/>
  <c r="G592" i="2"/>
  <c r="G591" i="2"/>
  <c r="C147" i="1"/>
  <c r="S147" i="1" s="1"/>
  <c r="D147" i="1"/>
  <c r="C425" i="1"/>
  <c r="S425" i="1" s="1"/>
  <c r="D425" i="1"/>
  <c r="G386" i="2"/>
  <c r="G385" i="2"/>
  <c r="D589" i="1"/>
  <c r="C589" i="1"/>
  <c r="D62" i="1"/>
  <c r="C62" i="1"/>
  <c r="D419" i="1"/>
  <c r="C419" i="1"/>
  <c r="C112" i="2"/>
  <c r="C113" i="2"/>
  <c r="G320" i="2"/>
  <c r="G319" i="2"/>
  <c r="D501" i="1"/>
  <c r="C501" i="1"/>
  <c r="C528" i="2"/>
  <c r="C160" i="1"/>
  <c r="D160" i="1"/>
  <c r="C416" i="1"/>
  <c r="S416" i="1" s="1"/>
  <c r="D416" i="1"/>
  <c r="C58" i="2"/>
  <c r="D11" i="1"/>
  <c r="C11" i="1"/>
  <c r="C267" i="1"/>
  <c r="S267" i="1" s="1"/>
  <c r="D267" i="1"/>
  <c r="C518" i="1"/>
  <c r="D518" i="1"/>
  <c r="G120" i="2"/>
  <c r="G119" i="2"/>
  <c r="D599" i="1"/>
  <c r="C599" i="1"/>
  <c r="C571" i="2"/>
  <c r="C39" i="2"/>
  <c r="C496" i="2"/>
  <c r="C497" i="2"/>
  <c r="G20" i="2"/>
  <c r="C280" i="2"/>
  <c r="C281" i="2"/>
  <c r="G406" i="2"/>
  <c r="D559" i="1"/>
  <c r="C559" i="1"/>
  <c r="D332" i="1"/>
  <c r="C332" i="1"/>
  <c r="G28" i="2"/>
  <c r="E514" i="1"/>
  <c r="F514" i="1" s="1"/>
  <c r="G514" i="1" s="1"/>
  <c r="H514" i="1" s="1"/>
  <c r="I514" i="1" s="1"/>
  <c r="Q514" i="1" s="1"/>
  <c r="G519" i="2"/>
  <c r="H518" i="2" s="1"/>
  <c r="D294" i="1"/>
  <c r="C294" i="1"/>
  <c r="D478" i="1"/>
  <c r="C478" i="1"/>
  <c r="C208" i="1"/>
  <c r="S208" i="1" s="1"/>
  <c r="D208" i="1"/>
  <c r="D59" i="1"/>
  <c r="C59" i="1"/>
  <c r="S59" i="1" s="1"/>
  <c r="G30" i="2"/>
  <c r="G29" i="2"/>
  <c r="G301" i="2"/>
  <c r="G300" i="2"/>
  <c r="G365" i="2"/>
  <c r="G364" i="2"/>
  <c r="D378" i="1"/>
  <c r="C378" i="1"/>
  <c r="S378" i="1" s="1"/>
  <c r="D232" i="1"/>
  <c r="C232" i="1"/>
  <c r="S232" i="1" s="1"/>
  <c r="D457" i="1"/>
  <c r="C457" i="1"/>
  <c r="C504" i="1"/>
  <c r="S504" i="1" s="1"/>
  <c r="D504" i="1"/>
  <c r="D498" i="1"/>
  <c r="C498" i="1"/>
  <c r="C480" i="1"/>
  <c r="D480" i="1"/>
  <c r="D591" i="1"/>
  <c r="S592" i="1" s="1"/>
  <c r="C591" i="1"/>
  <c r="G552" i="2"/>
  <c r="G551" i="2"/>
  <c r="G309" i="2"/>
  <c r="G308" i="2"/>
  <c r="C528" i="1"/>
  <c r="D528" i="1"/>
  <c r="C42" i="2"/>
  <c r="C43" i="2"/>
  <c r="C182" i="2"/>
  <c r="C183" i="2"/>
  <c r="C546" i="2"/>
  <c r="C288" i="2"/>
  <c r="D438" i="1"/>
  <c r="C438" i="1"/>
  <c r="S438" i="1" s="1"/>
  <c r="D238" i="1"/>
  <c r="C238" i="1"/>
  <c r="D548" i="1"/>
  <c r="C548" i="1"/>
  <c r="S548" i="1" s="1"/>
  <c r="D477" i="1"/>
  <c r="C477" i="1"/>
  <c r="S477" i="1" s="1"/>
  <c r="D178" i="1"/>
  <c r="C178" i="1"/>
  <c r="S178" i="1" s="1"/>
  <c r="D309" i="1"/>
  <c r="C309" i="1"/>
  <c r="D91" i="1"/>
  <c r="C91" i="1"/>
  <c r="D598" i="1"/>
  <c r="C598" i="1"/>
  <c r="S598" i="1" s="1"/>
  <c r="C319" i="2"/>
  <c r="C318" i="2"/>
  <c r="C544" i="1"/>
  <c r="D544" i="1"/>
  <c r="G392" i="2"/>
  <c r="G441" i="2"/>
  <c r="C269" i="1"/>
  <c r="D269" i="1"/>
  <c r="D184" i="1"/>
  <c r="C184" i="1"/>
  <c r="S184" i="1" s="1"/>
  <c r="C399" i="2"/>
  <c r="C400" i="2"/>
  <c r="C512" i="1"/>
  <c r="S512" i="1" s="1"/>
  <c r="D512" i="1"/>
  <c r="G285" i="2"/>
  <c r="G284" i="2"/>
  <c r="C98" i="2"/>
  <c r="C99" i="2"/>
  <c r="C430" i="2"/>
  <c r="C431" i="2"/>
  <c r="C65" i="2"/>
  <c r="C66" i="2"/>
  <c r="C120" i="2"/>
  <c r="E183" i="1"/>
  <c r="F183" i="1" s="1"/>
  <c r="G183" i="1" s="1"/>
  <c r="H183" i="1" s="1"/>
  <c r="I183" i="1" s="1"/>
  <c r="Q183" i="1" s="1"/>
  <c r="G456" i="2"/>
  <c r="G564" i="2"/>
  <c r="G197" i="2"/>
  <c r="C175" i="2"/>
  <c r="G303" i="2"/>
  <c r="G359" i="2"/>
  <c r="G71" i="2"/>
  <c r="G188" i="2"/>
  <c r="C312" i="2"/>
  <c r="C313" i="2"/>
  <c r="F603" i="2"/>
  <c r="G227" i="2"/>
  <c r="G295" i="2"/>
  <c r="G296" i="2"/>
  <c r="G540" i="2"/>
  <c r="G349" i="2"/>
  <c r="G182" i="2"/>
  <c r="C342" i="1"/>
  <c r="S343" i="1" s="1"/>
  <c r="D342" i="1"/>
  <c r="C369" i="2"/>
  <c r="C526" i="2"/>
  <c r="G167" i="2"/>
  <c r="G417" i="2"/>
  <c r="C16" i="2"/>
  <c r="C168" i="2"/>
  <c r="C420" i="2"/>
  <c r="C421" i="2"/>
  <c r="C385" i="1"/>
  <c r="D385" i="1"/>
  <c r="C33" i="1"/>
  <c r="D33" i="1"/>
  <c r="D214" i="1"/>
  <c r="C214" i="1"/>
  <c r="D471" i="1"/>
  <c r="C471" i="1"/>
  <c r="S472" i="1" s="1"/>
  <c r="D359" i="1"/>
  <c r="C359" i="1"/>
  <c r="S359" i="1" s="1"/>
  <c r="C153" i="1"/>
  <c r="S153" i="1" s="1"/>
  <c r="D153" i="1"/>
  <c r="C445" i="1"/>
  <c r="S445" i="1" s="1"/>
  <c r="D445" i="1"/>
  <c r="G150" i="2"/>
  <c r="D68" i="1"/>
  <c r="C68" i="1"/>
  <c r="D439" i="1"/>
  <c r="C439" i="1"/>
  <c r="C126" i="2"/>
  <c r="C127" i="2"/>
  <c r="D530" i="1"/>
  <c r="C530" i="1"/>
  <c r="C176" i="1"/>
  <c r="D176" i="1"/>
  <c r="C432" i="1"/>
  <c r="D432" i="1"/>
  <c r="G67" i="2"/>
  <c r="G68" i="2"/>
  <c r="C428" i="2"/>
  <c r="C429" i="2"/>
  <c r="C27" i="1"/>
  <c r="S27" i="1" s="1"/>
  <c r="D27" i="1"/>
  <c r="D283" i="1"/>
  <c r="C283" i="1"/>
  <c r="S283" i="1" s="1"/>
  <c r="D537" i="1"/>
  <c r="C537" i="1"/>
  <c r="G329" i="2"/>
  <c r="C5" i="2"/>
  <c r="C284" i="2"/>
  <c r="C285" i="2"/>
  <c r="D285" i="2" s="1"/>
  <c r="G425" i="2"/>
  <c r="G526" i="2"/>
  <c r="G199" i="2"/>
  <c r="C384" i="2"/>
  <c r="C385" i="2"/>
  <c r="G384" i="2"/>
  <c r="G145" i="2"/>
  <c r="G146" i="2"/>
  <c r="G288" i="2"/>
  <c r="G287" i="2"/>
  <c r="G414" i="2"/>
  <c r="G566" i="2"/>
  <c r="G567" i="2"/>
  <c r="D547" i="1"/>
  <c r="C547" i="1"/>
  <c r="C316" i="1"/>
  <c r="D316" i="1"/>
  <c r="G187" i="2"/>
  <c r="D510" i="1"/>
  <c r="C510" i="1"/>
  <c r="S510" i="1" s="1"/>
  <c r="D418" i="1"/>
  <c r="C418" i="1"/>
  <c r="S418" i="1" s="1"/>
  <c r="C464" i="1"/>
  <c r="D464" i="1"/>
  <c r="C164" i="2"/>
  <c r="C165" i="2"/>
  <c r="G279" i="2"/>
  <c r="G280" i="2"/>
  <c r="C290" i="1"/>
  <c r="D290" i="1"/>
  <c r="D525" i="1"/>
  <c r="C525" i="1"/>
  <c r="D172" i="1"/>
  <c r="C172" i="1"/>
  <c r="D293" i="1"/>
  <c r="C293" i="1"/>
  <c r="S293" i="1" s="1"/>
  <c r="C224" i="1"/>
  <c r="D224" i="1"/>
  <c r="D75" i="1"/>
  <c r="C75" i="1"/>
  <c r="C407" i="2"/>
  <c r="C408" i="2"/>
  <c r="C440" i="2"/>
  <c r="C441" i="2"/>
  <c r="C263" i="1"/>
  <c r="D263" i="1"/>
  <c r="D534" i="1"/>
  <c r="C534" i="1"/>
  <c r="C347" i="1"/>
  <c r="D347" i="1"/>
  <c r="G462" i="2"/>
  <c r="G275" i="2"/>
  <c r="G466" i="2"/>
  <c r="D497" i="1"/>
  <c r="C497" i="1"/>
  <c r="D573" i="1"/>
  <c r="C573" i="1"/>
  <c r="C187" i="2"/>
  <c r="C188" i="2"/>
  <c r="D341" i="1"/>
  <c r="C341" i="1"/>
  <c r="C256" i="1"/>
  <c r="D256" i="1"/>
  <c r="C307" i="2"/>
  <c r="C306" i="2"/>
  <c r="D363" i="1"/>
  <c r="C363" i="1"/>
  <c r="G382" i="2"/>
  <c r="C560" i="1"/>
  <c r="D560" i="1"/>
  <c r="C427" i="2"/>
  <c r="C426" i="2"/>
  <c r="G463" i="2"/>
  <c r="C354" i="2"/>
  <c r="C531" i="2"/>
  <c r="G362" i="2"/>
  <c r="C456" i="2"/>
  <c r="C534" i="2"/>
  <c r="G556" i="2"/>
  <c r="C376" i="1"/>
  <c r="D376" i="1"/>
  <c r="C161" i="2"/>
  <c r="D161" i="2" s="1"/>
  <c r="E34" i="1"/>
  <c r="F34" i="1" s="1"/>
  <c r="B603" i="2"/>
  <c r="C587" i="2"/>
  <c r="C494" i="2"/>
  <c r="G562" i="2"/>
  <c r="C327" i="2"/>
  <c r="C74" i="2"/>
  <c r="C350" i="1"/>
  <c r="D350" i="1"/>
  <c r="C356" i="2"/>
  <c r="C357" i="2"/>
  <c r="D220" i="1"/>
  <c r="C220" i="1"/>
  <c r="D490" i="1"/>
  <c r="C490" i="1"/>
  <c r="C149" i="2"/>
  <c r="G396" i="2"/>
  <c r="G395" i="2"/>
  <c r="D398" i="1"/>
  <c r="C398" i="1"/>
  <c r="S398" i="1" s="1"/>
  <c r="C159" i="1"/>
  <c r="S159" i="1" s="1"/>
  <c r="D159" i="1"/>
  <c r="C465" i="1"/>
  <c r="D465" i="1"/>
  <c r="G162" i="2"/>
  <c r="D74" i="1"/>
  <c r="C74" i="1"/>
  <c r="D458" i="1"/>
  <c r="C458" i="1"/>
  <c r="C345" i="2"/>
  <c r="C346" i="2"/>
  <c r="C579" i="2"/>
  <c r="D550" i="1"/>
  <c r="C550" i="1"/>
  <c r="G358" i="2"/>
  <c r="G550" i="2"/>
  <c r="C192" i="1"/>
  <c r="S192" i="1" s="1"/>
  <c r="D192" i="1"/>
  <c r="C448" i="1"/>
  <c r="D448" i="1"/>
  <c r="G76" i="2"/>
  <c r="G77" i="2"/>
  <c r="H77" i="2" s="1"/>
  <c r="G449" i="2"/>
  <c r="G450" i="2"/>
  <c r="D43" i="1"/>
  <c r="C43" i="1"/>
  <c r="D299" i="1"/>
  <c r="C299" i="1"/>
  <c r="S299" i="1" s="1"/>
  <c r="D557" i="1"/>
  <c r="C557" i="1"/>
  <c r="G140" i="2"/>
  <c r="H139" i="2" s="1"/>
  <c r="G21" i="2"/>
  <c r="G22" i="2"/>
  <c r="G155" i="2"/>
  <c r="G156" i="2"/>
  <c r="C251" i="2"/>
  <c r="C250" i="2"/>
  <c r="G388" i="2"/>
  <c r="G389" i="2"/>
  <c r="G510" i="2"/>
  <c r="G511" i="2"/>
  <c r="C152" i="2"/>
  <c r="G272" i="2"/>
  <c r="G271" i="2"/>
  <c r="G152" i="2"/>
  <c r="G153" i="2"/>
  <c r="G422" i="2"/>
  <c r="D306" i="1"/>
  <c r="C306" i="1"/>
  <c r="C133" i="2"/>
  <c r="C580" i="2"/>
  <c r="G43" i="2"/>
  <c r="D582" i="1"/>
  <c r="C582" i="1"/>
  <c r="S582" i="1" s="1"/>
  <c r="C16" i="1"/>
  <c r="S17" i="1" s="1"/>
  <c r="D16" i="1"/>
  <c r="C123" i="1"/>
  <c r="S124" i="1" s="1"/>
  <c r="D123" i="1"/>
  <c r="C336" i="2"/>
  <c r="G105" i="2"/>
  <c r="D556" i="1"/>
  <c r="C556" i="1"/>
  <c r="D287" i="1"/>
  <c r="C287" i="1"/>
  <c r="C13" i="1"/>
  <c r="S13" i="1" s="1"/>
  <c r="D13" i="1"/>
  <c r="D373" i="1"/>
  <c r="C373" i="1"/>
  <c r="C32" i="1"/>
  <c r="D32" i="1"/>
  <c r="C328" i="2"/>
  <c r="G25" i="2"/>
  <c r="G344" i="2"/>
  <c r="C398" i="2"/>
  <c r="C481" i="2"/>
  <c r="C556" i="2"/>
  <c r="D146" i="2"/>
  <c r="C197" i="2"/>
  <c r="C397" i="2"/>
  <c r="C594" i="1"/>
  <c r="S594" i="1" s="1"/>
  <c r="D594" i="1"/>
  <c r="D205" i="1"/>
  <c r="C205" i="1"/>
  <c r="S205" i="1" s="1"/>
  <c r="D580" i="1"/>
  <c r="C580" i="1"/>
  <c r="S580" i="1" s="1"/>
  <c r="D307" i="1"/>
  <c r="C307" i="1"/>
  <c r="C21" i="2"/>
  <c r="C19" i="1"/>
  <c r="D19" i="1"/>
  <c r="C301" i="1"/>
  <c r="D301" i="1"/>
  <c r="G33" i="2"/>
  <c r="C522" i="2"/>
  <c r="D202" i="1"/>
  <c r="C202" i="1"/>
  <c r="S202" i="1" s="1"/>
  <c r="D389" i="1"/>
  <c r="C389" i="1"/>
  <c r="G56" i="2"/>
  <c r="C264" i="2"/>
  <c r="C439" i="2"/>
  <c r="C48" i="1"/>
  <c r="S48" i="1" s="1"/>
  <c r="D48" i="1"/>
  <c r="C304" i="1"/>
  <c r="S304" i="1" s="1"/>
  <c r="D304" i="1"/>
  <c r="C563" i="1"/>
  <c r="D563" i="1"/>
  <c r="D155" i="1"/>
  <c r="C155" i="1"/>
  <c r="S156" i="1" s="1"/>
  <c r="D411" i="1"/>
  <c r="C411" i="1"/>
  <c r="C234" i="2"/>
  <c r="D517" i="1"/>
  <c r="C517" i="1"/>
  <c r="C215" i="2"/>
  <c r="C23" i="2"/>
  <c r="G172" i="2"/>
  <c r="C454" i="2"/>
  <c r="C539" i="1"/>
  <c r="D539" i="1"/>
  <c r="G407" i="2"/>
  <c r="G408" i="2"/>
  <c r="H408" i="2" s="1"/>
  <c r="G553" i="2"/>
  <c r="G554" i="2"/>
  <c r="G443" i="2"/>
  <c r="G569" i="2"/>
  <c r="G570" i="2"/>
  <c r="C227" i="2"/>
  <c r="C455" i="1"/>
  <c r="S455" i="1" s="1"/>
  <c r="D455" i="1"/>
  <c r="C258" i="1"/>
  <c r="D258" i="1"/>
  <c r="D250" i="1"/>
  <c r="C250" i="1"/>
  <c r="S250" i="1" s="1"/>
  <c r="C275" i="1"/>
  <c r="S276" i="1" s="1"/>
  <c r="D275" i="1"/>
  <c r="G201" i="2"/>
  <c r="C524" i="1"/>
  <c r="D524" i="1"/>
  <c r="D489" i="1"/>
  <c r="C489" i="1"/>
  <c r="S489" i="1" s="1"/>
  <c r="C296" i="2"/>
  <c r="C281" i="1"/>
  <c r="D281" i="1"/>
  <c r="D543" i="1"/>
  <c r="C543" i="1"/>
  <c r="D139" i="1"/>
  <c r="C139" i="1"/>
  <c r="S139" i="1" s="1"/>
  <c r="C597" i="2"/>
  <c r="C444" i="2"/>
  <c r="C347" i="2"/>
  <c r="C348" i="2"/>
  <c r="C242" i="1"/>
  <c r="S242" i="1" s="1"/>
  <c r="D242" i="1"/>
  <c r="D570" i="1"/>
  <c r="C570" i="1"/>
  <c r="S570" i="1" s="1"/>
  <c r="D198" i="1"/>
  <c r="C198" i="1"/>
  <c r="D86" i="1"/>
  <c r="C86" i="1"/>
  <c r="S86" i="1" s="1"/>
  <c r="D333" i="1"/>
  <c r="C333" i="1"/>
  <c r="C34" i="2"/>
  <c r="C33" i="2"/>
  <c r="C25" i="1"/>
  <c r="D25" i="1"/>
  <c r="C321" i="1"/>
  <c r="D321" i="1"/>
  <c r="C49" i="2"/>
  <c r="D295" i="1"/>
  <c r="C295" i="1"/>
  <c r="S295" i="1" s="1"/>
  <c r="C239" i="2"/>
  <c r="C240" i="2"/>
  <c r="D405" i="1"/>
  <c r="C405" i="1"/>
  <c r="S405" i="1" s="1"/>
  <c r="C64" i="1"/>
  <c r="S64" i="1" s="1"/>
  <c r="D64" i="1"/>
  <c r="C320" i="1"/>
  <c r="D320" i="1"/>
  <c r="C583" i="1"/>
  <c r="D583" i="1"/>
  <c r="D171" i="1"/>
  <c r="C171" i="1"/>
  <c r="D427" i="1"/>
  <c r="C427" i="1"/>
  <c r="S427" i="1" s="1"/>
  <c r="C244" i="2"/>
  <c r="G429" i="2"/>
  <c r="D533" i="1"/>
  <c r="C533" i="1"/>
  <c r="G88" i="2"/>
  <c r="G507" i="2"/>
  <c r="C555" i="1"/>
  <c r="S555" i="1" s="1"/>
  <c r="D555" i="1"/>
  <c r="C417" i="2"/>
  <c r="C418" i="2"/>
  <c r="C563" i="2"/>
  <c r="G210" i="2"/>
  <c r="C235" i="2"/>
  <c r="G411" i="2"/>
  <c r="D379" i="1"/>
  <c r="C379" i="1"/>
  <c r="G64" i="2"/>
  <c r="G65" i="2"/>
  <c r="C249" i="1"/>
  <c r="D249" i="1"/>
  <c r="C212" i="1"/>
  <c r="D212" i="1"/>
  <c r="C139" i="2"/>
  <c r="D395" i="1"/>
  <c r="C395" i="1"/>
  <c r="C297" i="2"/>
  <c r="C513" i="2"/>
  <c r="G599" i="2"/>
  <c r="C80" i="2"/>
  <c r="D80" i="2" s="1"/>
  <c r="D527" i="1"/>
  <c r="C527" i="1"/>
  <c r="S527" i="1" s="1"/>
  <c r="D152" i="1"/>
  <c r="C152" i="1"/>
  <c r="D92" i="1"/>
  <c r="C92" i="1"/>
  <c r="S92" i="1" s="1"/>
  <c r="D353" i="1"/>
  <c r="C353" i="1"/>
  <c r="S353" i="1" s="1"/>
  <c r="C31" i="1"/>
  <c r="D31" i="1"/>
  <c r="C327" i="1"/>
  <c r="S327" i="1" s="1"/>
  <c r="D327" i="1"/>
  <c r="G61" i="2"/>
  <c r="D314" i="1"/>
  <c r="C314" i="1"/>
  <c r="S314" i="1" s="1"/>
  <c r="G49" i="2"/>
  <c r="D421" i="1"/>
  <c r="C421" i="1"/>
  <c r="C87" i="2"/>
  <c r="C86" i="2"/>
  <c r="C80" i="1"/>
  <c r="D80" i="1"/>
  <c r="C336" i="1"/>
  <c r="D336" i="1"/>
  <c r="D187" i="1"/>
  <c r="C187" i="1"/>
  <c r="S187" i="1" s="1"/>
  <c r="D443" i="1"/>
  <c r="C443" i="1"/>
  <c r="G58" i="2"/>
  <c r="D549" i="1"/>
  <c r="C549" i="1"/>
  <c r="S549" i="1" s="1"/>
  <c r="C571" i="1"/>
  <c r="S571" i="1" s="1"/>
  <c r="D571" i="1"/>
  <c r="C572" i="2"/>
  <c r="C459" i="2"/>
  <c r="C339" i="2"/>
  <c r="C242" i="2"/>
  <c r="D532" i="1"/>
  <c r="C532" i="1"/>
  <c r="D600" i="1"/>
  <c r="C600" i="1"/>
  <c r="S600" i="1" s="1"/>
  <c r="C7" i="1"/>
  <c r="S7" i="1" s="1"/>
  <c r="D7" i="1"/>
  <c r="C190" i="1"/>
  <c r="D190" i="1"/>
  <c r="D357" i="1"/>
  <c r="C357" i="1"/>
  <c r="S357" i="1" s="1"/>
  <c r="C272" i="1"/>
  <c r="S272" i="1" s="1"/>
  <c r="D272" i="1"/>
  <c r="C576" i="1"/>
  <c r="S576" i="1" s="1"/>
  <c r="D576" i="1"/>
  <c r="D196" i="1"/>
  <c r="C196" i="1"/>
  <c r="S196" i="1" s="1"/>
  <c r="C288" i="1"/>
  <c r="D288" i="1"/>
  <c r="C222" i="2"/>
  <c r="D523" i="1"/>
  <c r="C523" i="1"/>
  <c r="S523" i="1" s="1"/>
  <c r="C445" i="2"/>
  <c r="C263" i="2"/>
  <c r="C219" i="2"/>
  <c r="C261" i="2"/>
  <c r="C226" i="2"/>
  <c r="C508" i="1"/>
  <c r="S508" i="1" s="1"/>
  <c r="D508" i="1"/>
  <c r="D145" i="1"/>
  <c r="C145" i="1"/>
  <c r="D98" i="1"/>
  <c r="C98" i="1"/>
  <c r="S98" i="1" s="1"/>
  <c r="D372" i="1"/>
  <c r="C372" i="1"/>
  <c r="S372" i="1" s="1"/>
  <c r="D37" i="1"/>
  <c r="C37" i="1"/>
  <c r="S37" i="1" s="1"/>
  <c r="D346" i="1"/>
  <c r="C346" i="1"/>
  <c r="C38" i="1"/>
  <c r="D38" i="1"/>
  <c r="D340" i="1"/>
  <c r="C340" i="1"/>
  <c r="S340" i="1" s="1"/>
  <c r="C62" i="2"/>
  <c r="C63" i="2"/>
  <c r="D437" i="1"/>
  <c r="C437" i="1"/>
  <c r="C96" i="1"/>
  <c r="D96" i="1"/>
  <c r="C352" i="1"/>
  <c r="D352" i="1"/>
  <c r="G190" i="2"/>
  <c r="C203" i="1"/>
  <c r="S204" i="1" s="1"/>
  <c r="D203" i="1"/>
  <c r="D459" i="1"/>
  <c r="C459" i="1"/>
  <c r="C68" i="2"/>
  <c r="C450" i="2"/>
  <c r="D565" i="1"/>
  <c r="C565" i="1"/>
  <c r="S565" i="1" s="1"/>
  <c r="G593" i="2"/>
  <c r="G226" i="2"/>
  <c r="G108" i="2"/>
  <c r="G249" i="2"/>
  <c r="G504" i="2"/>
  <c r="C192" i="2"/>
  <c r="C473" i="1"/>
  <c r="D473" i="1"/>
  <c r="D100" i="1"/>
  <c r="C100" i="1"/>
  <c r="S100" i="1" s="1"/>
  <c r="D104" i="1"/>
  <c r="C104" i="1"/>
  <c r="S105" i="1" s="1"/>
  <c r="D392" i="1"/>
  <c r="C392" i="1"/>
  <c r="S392" i="1" s="1"/>
  <c r="C129" i="1"/>
  <c r="D129" i="1"/>
  <c r="C366" i="1"/>
  <c r="D366" i="1"/>
  <c r="C343" i="2"/>
  <c r="C592" i="2"/>
  <c r="D44" i="1"/>
  <c r="C44" i="1"/>
  <c r="S44" i="1" s="1"/>
  <c r="D360" i="1"/>
  <c r="C360" i="1"/>
  <c r="S360" i="1" s="1"/>
  <c r="D453" i="1"/>
  <c r="C453" i="1"/>
  <c r="S453" i="1" s="1"/>
  <c r="G305" i="2"/>
  <c r="C112" i="1"/>
  <c r="D112" i="1"/>
  <c r="C368" i="1"/>
  <c r="D368" i="1"/>
  <c r="C383" i="2"/>
  <c r="D219" i="1"/>
  <c r="C219" i="1"/>
  <c r="S219" i="1" s="1"/>
  <c r="D475" i="1"/>
  <c r="C475" i="1"/>
  <c r="C462" i="2"/>
  <c r="D581" i="1"/>
  <c r="C581" i="1"/>
  <c r="G482" i="2"/>
  <c r="D585" i="1"/>
  <c r="C585" i="1"/>
  <c r="S585" i="1" s="1"/>
  <c r="G437" i="2"/>
  <c r="C122" i="2"/>
  <c r="D197" i="1"/>
  <c r="C197" i="1"/>
  <c r="S197" i="1" s="1"/>
  <c r="G174" i="2"/>
  <c r="D463" i="1"/>
  <c r="C463" i="1"/>
  <c r="D93" i="1"/>
  <c r="C93" i="1"/>
  <c r="D110" i="1"/>
  <c r="C110" i="1"/>
  <c r="S110" i="1" s="1"/>
  <c r="D412" i="1"/>
  <c r="C412" i="1"/>
  <c r="G304" i="2"/>
  <c r="C135" i="1"/>
  <c r="S136" i="1" s="1"/>
  <c r="D135" i="1"/>
  <c r="C386" i="1"/>
  <c r="S386" i="1" s="1"/>
  <c r="D386" i="1"/>
  <c r="D313" i="1"/>
  <c r="C313" i="1"/>
  <c r="S313" i="1" s="1"/>
  <c r="C50" i="1"/>
  <c r="D50" i="1"/>
  <c r="D380" i="1"/>
  <c r="C380" i="1"/>
  <c r="S380" i="1" s="1"/>
  <c r="G85" i="2"/>
  <c r="G291" i="2"/>
  <c r="D469" i="1"/>
  <c r="C469" i="1"/>
  <c r="S469" i="1" s="1"/>
  <c r="C128" i="1"/>
  <c r="D128" i="1"/>
  <c r="C384" i="1"/>
  <c r="D384" i="1"/>
  <c r="G35" i="2"/>
  <c r="G585" i="2"/>
  <c r="C235" i="1"/>
  <c r="D235" i="1"/>
  <c r="D491" i="1"/>
  <c r="C491" i="1"/>
  <c r="S491" i="1" s="1"/>
  <c r="C474" i="2"/>
  <c r="D587" i="1"/>
  <c r="C587" i="1"/>
  <c r="G257" i="2"/>
  <c r="C396" i="2"/>
  <c r="G72" i="2"/>
  <c r="G214" i="2"/>
  <c r="C173" i="2"/>
  <c r="G310" i="2"/>
  <c r="C600" i="2"/>
  <c r="C590" i="1"/>
  <c r="S590" i="1" s="1"/>
  <c r="D590" i="1"/>
  <c r="G241" i="2"/>
  <c r="C601" i="1"/>
  <c r="D601" i="1"/>
  <c r="C420" i="1"/>
  <c r="D420" i="1"/>
  <c r="D189" i="1"/>
  <c r="C189" i="1"/>
  <c r="C193" i="2"/>
  <c r="D429" i="1"/>
  <c r="C429" i="1"/>
  <c r="S429" i="1" s="1"/>
  <c r="D47" i="1"/>
  <c r="C47" i="1"/>
  <c r="S47" i="1" s="1"/>
  <c r="G251" i="2"/>
  <c r="D116" i="1"/>
  <c r="C116" i="1"/>
  <c r="D431" i="1"/>
  <c r="C431" i="1"/>
  <c r="S431" i="1" s="1"/>
  <c r="G99" i="2"/>
  <c r="C141" i="1"/>
  <c r="D141" i="1"/>
  <c r="C406" i="1"/>
  <c r="S406" i="1" s="1"/>
  <c r="D406" i="1"/>
  <c r="G125" i="2"/>
  <c r="D339" i="1"/>
  <c r="C339" i="1"/>
  <c r="S339" i="1" s="1"/>
  <c r="C56" i="1"/>
  <c r="D56" i="1"/>
  <c r="D399" i="1"/>
  <c r="C399" i="1"/>
  <c r="D485" i="1"/>
  <c r="C485" i="1"/>
  <c r="G137" i="2"/>
  <c r="G328" i="2"/>
  <c r="C144" i="1"/>
  <c r="D144" i="1"/>
  <c r="C400" i="1"/>
  <c r="D400" i="1"/>
  <c r="C251" i="1"/>
  <c r="D251" i="1"/>
  <c r="C507" i="1"/>
  <c r="D507" i="1"/>
  <c r="D593" i="1"/>
  <c r="C593" i="1"/>
  <c r="S593" i="1" s="1"/>
  <c r="G267" i="2"/>
  <c r="C181" i="2"/>
  <c r="C6" i="2"/>
  <c r="G496" i="2"/>
  <c r="G131" i="2"/>
  <c r="G398" i="2"/>
  <c r="C527" i="2"/>
  <c r="G90" i="2"/>
  <c r="D410" i="1"/>
  <c r="C410" i="1"/>
  <c r="S410" i="1" s="1"/>
  <c r="C182" i="1"/>
  <c r="S182" i="1" s="1"/>
  <c r="D182" i="1"/>
  <c r="G338" i="1"/>
  <c r="H338" i="1" s="1"/>
  <c r="I338" i="1" s="1"/>
  <c r="Q338" i="1" s="1"/>
  <c r="G72" i="1"/>
  <c r="H72" i="1" s="1"/>
  <c r="I72" i="1" s="1"/>
  <c r="Q72" i="1" s="1"/>
  <c r="M194" i="1"/>
  <c r="R194" i="1" s="1"/>
  <c r="S400" i="1" l="1"/>
  <c r="S537" i="1"/>
  <c r="C938" i="1"/>
  <c r="S337" i="1"/>
  <c r="S338" i="1"/>
  <c r="S148" i="1"/>
  <c r="S261" i="1"/>
  <c r="S452" i="1"/>
  <c r="E305" i="1"/>
  <c r="F305" i="1" s="1"/>
  <c r="G305" i="1" s="1"/>
  <c r="H305" i="1" s="1"/>
  <c r="I305" i="1" s="1"/>
  <c r="Q305" i="1" s="1"/>
  <c r="S305" i="1"/>
  <c r="S111" i="1"/>
  <c r="S216" i="1"/>
  <c r="E456" i="1"/>
  <c r="S456" i="1"/>
  <c r="E574" i="1"/>
  <c r="F574" i="1" s="1"/>
  <c r="G574" i="1" s="1"/>
  <c r="H574" i="1" s="1"/>
  <c r="I574" i="1" s="1"/>
  <c r="Q574" i="1" s="1"/>
  <c r="S574" i="1"/>
  <c r="E461" i="1"/>
  <c r="F461" i="1" s="1"/>
  <c r="G461" i="1" s="1"/>
  <c r="H461" i="1" s="1"/>
  <c r="I461" i="1" s="1"/>
  <c r="Q461" i="1" s="1"/>
  <c r="S461" i="1"/>
  <c r="E54" i="1"/>
  <c r="F54" i="1" s="1"/>
  <c r="G54" i="1" s="1"/>
  <c r="H54" i="1" s="1"/>
  <c r="I54" i="1" s="1"/>
  <c r="Q54" i="1" s="1"/>
  <c r="S54" i="1"/>
  <c r="E201" i="1"/>
  <c r="F201" i="1" s="1"/>
  <c r="G201" i="1" s="1"/>
  <c r="H201" i="1" s="1"/>
  <c r="I201" i="1" s="1"/>
  <c r="Q201" i="1" s="1"/>
  <c r="S201" i="1"/>
  <c r="E375" i="1"/>
  <c r="F375" i="1" s="1"/>
  <c r="S375" i="1"/>
  <c r="S269" i="1"/>
  <c r="S23" i="1"/>
  <c r="S369" i="1"/>
  <c r="S157" i="1"/>
  <c r="S185" i="1"/>
  <c r="S444" i="1"/>
  <c r="S441" i="1"/>
  <c r="S45" i="1"/>
  <c r="E586" i="1"/>
  <c r="F586" i="1" s="1"/>
  <c r="G586" i="1" s="1"/>
  <c r="H586" i="1" s="1"/>
  <c r="I586" i="1" s="1"/>
  <c r="Q586" i="1" s="1"/>
  <c r="S586" i="1"/>
  <c r="S403" i="1"/>
  <c r="S87" i="1"/>
  <c r="E81" i="1"/>
  <c r="F81" i="1" s="1"/>
  <c r="G81" i="1" s="1"/>
  <c r="H81" i="1" s="1"/>
  <c r="I81" i="1" s="1"/>
  <c r="Q81" i="1" s="1"/>
  <c r="S81" i="1"/>
  <c r="E69" i="1"/>
  <c r="F69" i="1" s="1"/>
  <c r="S69" i="1"/>
  <c r="E143" i="1"/>
  <c r="F143" i="1" s="1"/>
  <c r="G143" i="1" s="1"/>
  <c r="H143" i="1" s="1"/>
  <c r="I143" i="1" s="1"/>
  <c r="Q143" i="1" s="1"/>
  <c r="S143" i="1"/>
  <c r="S462" i="1"/>
  <c r="S137" i="1"/>
  <c r="S50" i="1"/>
  <c r="S25" i="1"/>
  <c r="S32" i="1"/>
  <c r="S33" i="1"/>
  <c r="S273" i="1"/>
  <c r="S545" i="1"/>
  <c r="S289" i="1"/>
  <c r="S502" i="1"/>
  <c r="E579" i="1"/>
  <c r="F579" i="1" s="1"/>
  <c r="G579" i="1" s="1"/>
  <c r="H579" i="1" s="1"/>
  <c r="I579" i="1" s="1"/>
  <c r="Q579" i="1" s="1"/>
  <c r="S579" i="1"/>
  <c r="E76" i="1"/>
  <c r="F76" i="1" s="1"/>
  <c r="G76" i="1" s="1"/>
  <c r="S76" i="1"/>
  <c r="S4" i="1"/>
  <c r="E90" i="1"/>
  <c r="F90" i="1" s="1"/>
  <c r="G90" i="1" s="1"/>
  <c r="H90" i="1" s="1"/>
  <c r="I90" i="1" s="1"/>
  <c r="Q90" i="1" s="1"/>
  <c r="S90" i="1"/>
  <c r="E460" i="1"/>
  <c r="S460" i="1"/>
  <c r="S362" i="1"/>
  <c r="S88" i="1"/>
  <c r="S420" i="1"/>
  <c r="S144" i="1"/>
  <c r="S448" i="1"/>
  <c r="S465" i="1"/>
  <c r="S573" i="1"/>
  <c r="S332" i="1"/>
  <c r="S296" i="1"/>
  <c r="E482" i="1"/>
  <c r="F482" i="1" s="1"/>
  <c r="G482" i="1" s="1"/>
  <c r="H482" i="1" s="1"/>
  <c r="I482" i="1" s="1"/>
  <c r="Q482" i="1" s="1"/>
  <c r="S482" i="1"/>
  <c r="S20" i="1"/>
  <c r="S83" i="1"/>
  <c r="S210" i="1"/>
  <c r="S179" i="1"/>
  <c r="S526" i="1"/>
  <c r="S476" i="1"/>
  <c r="E259" i="1"/>
  <c r="F259" i="1" s="1"/>
  <c r="G259" i="1" s="1"/>
  <c r="H259" i="1" s="1"/>
  <c r="I259" i="1" s="1"/>
  <c r="Q259" i="1" s="1"/>
  <c r="S259" i="1"/>
  <c r="S39" i="1"/>
  <c r="S282" i="1"/>
  <c r="S513" i="1"/>
  <c r="E58" i="1"/>
  <c r="F58" i="1" s="1"/>
  <c r="G58" i="1" s="1"/>
  <c r="H58" i="1" s="1"/>
  <c r="I58" i="1" s="1"/>
  <c r="Q58" i="1" s="1"/>
  <c r="S58" i="1"/>
  <c r="S536" i="1"/>
  <c r="S101" i="1"/>
  <c r="E154" i="1"/>
  <c r="F154" i="1" s="1"/>
  <c r="S154" i="1"/>
  <c r="E396" i="1"/>
  <c r="F396" i="1" s="1"/>
  <c r="G396" i="1" s="1"/>
  <c r="H396" i="1" s="1"/>
  <c r="I396" i="1" s="1"/>
  <c r="Q396" i="1" s="1"/>
  <c r="S396" i="1"/>
  <c r="E248" i="1"/>
  <c r="F248" i="1" s="1"/>
  <c r="G248" i="1" s="1"/>
  <c r="H248" i="1" s="1"/>
  <c r="I248" i="1" s="1"/>
  <c r="Q248" i="1" s="1"/>
  <c r="S248" i="1"/>
  <c r="E55" i="1"/>
  <c r="F55" i="1" s="1"/>
  <c r="G55" i="1" s="1"/>
  <c r="S55" i="1"/>
  <c r="S542" i="1"/>
  <c r="S279" i="1"/>
  <c r="S601" i="1"/>
  <c r="S368" i="1"/>
  <c r="S583" i="1"/>
  <c r="S373" i="1"/>
  <c r="S350" i="1"/>
  <c r="S439" i="1"/>
  <c r="E356" i="1"/>
  <c r="F356" i="1" s="1"/>
  <c r="G356" i="1" s="1"/>
  <c r="H356" i="1" s="1"/>
  <c r="I356" i="1" s="1"/>
  <c r="Q356" i="1" s="1"/>
  <c r="S356" i="1"/>
  <c r="E266" i="1"/>
  <c r="F266" i="1" s="1"/>
  <c r="G266" i="1" s="1"/>
  <c r="H266" i="1" s="1"/>
  <c r="I266" i="1" s="1"/>
  <c r="Q266" i="1" s="1"/>
  <c r="S266" i="1"/>
  <c r="S235" i="1"/>
  <c r="S258" i="1"/>
  <c r="S112" i="1"/>
  <c r="S104" i="1"/>
  <c r="S459" i="1"/>
  <c r="S38" i="1"/>
  <c r="S190" i="1"/>
  <c r="S443" i="1"/>
  <c r="S395" i="1"/>
  <c r="S320" i="1"/>
  <c r="S333" i="1"/>
  <c r="S543" i="1"/>
  <c r="S517" i="1"/>
  <c r="S389" i="1"/>
  <c r="S75" i="1"/>
  <c r="S68" i="1"/>
  <c r="S385" i="1"/>
  <c r="S238" i="1"/>
  <c r="S591" i="1"/>
  <c r="S518" i="1"/>
  <c r="S577" i="1"/>
  <c r="S367" i="1"/>
  <c r="S595" i="1"/>
  <c r="S328" i="1"/>
  <c r="E8" i="1"/>
  <c r="F8" i="1" s="1"/>
  <c r="G8" i="1" s="1"/>
  <c r="H8" i="1" s="1"/>
  <c r="I8" i="1" s="1"/>
  <c r="Q8" i="1" s="1"/>
  <c r="S8" i="1"/>
  <c r="E322" i="1"/>
  <c r="F322" i="1" s="1"/>
  <c r="G322" i="1" s="1"/>
  <c r="H322" i="1" s="1"/>
  <c r="I322" i="1" s="1"/>
  <c r="Q322" i="1" s="1"/>
  <c r="S322" i="1"/>
  <c r="E311" i="1"/>
  <c r="F311" i="1" s="1"/>
  <c r="G311" i="1" s="1"/>
  <c r="H311" i="1" s="1"/>
  <c r="I311" i="1" s="1"/>
  <c r="Q311" i="1" s="1"/>
  <c r="S311" i="1"/>
  <c r="E103" i="1"/>
  <c r="F103" i="1" s="1"/>
  <c r="G103" i="1" s="1"/>
  <c r="H103" i="1" s="1"/>
  <c r="I103" i="1" s="1"/>
  <c r="Q103" i="1" s="1"/>
  <c r="S103" i="1"/>
  <c r="E164" i="1"/>
  <c r="F164" i="1" s="1"/>
  <c r="G164" i="1" s="1"/>
  <c r="H164" i="1" s="1"/>
  <c r="I164" i="1" s="1"/>
  <c r="Q164" i="1" s="1"/>
  <c r="S164" i="1"/>
  <c r="S387" i="1"/>
  <c r="E355" i="1"/>
  <c r="F355" i="1" s="1"/>
  <c r="G355" i="1" s="1"/>
  <c r="H355" i="1" s="1"/>
  <c r="I355" i="1" s="1"/>
  <c r="Q355" i="1" s="1"/>
  <c r="S355" i="1"/>
  <c r="S94" i="1"/>
  <c r="S67" i="1"/>
  <c r="E133" i="1"/>
  <c r="F133" i="1" s="1"/>
  <c r="G133" i="1" s="1"/>
  <c r="H133" i="1" s="1"/>
  <c r="I133" i="1" s="1"/>
  <c r="Q133" i="1" s="1"/>
  <c r="S133" i="1"/>
  <c r="E562" i="1"/>
  <c r="S562" i="1"/>
  <c r="E24" i="1"/>
  <c r="F24" i="1" s="1"/>
  <c r="G24" i="1" s="1"/>
  <c r="H24" i="1" s="1"/>
  <c r="I24" i="1" s="1"/>
  <c r="Q24" i="1" s="1"/>
  <c r="S24" i="1"/>
  <c r="S522" i="1"/>
  <c r="S84" i="1"/>
  <c r="S466" i="1"/>
  <c r="S141" i="1"/>
  <c r="S129" i="1"/>
  <c r="S485" i="1"/>
  <c r="S116" i="1"/>
  <c r="S346" i="1"/>
  <c r="S306" i="1"/>
  <c r="S497" i="1"/>
  <c r="S464" i="1"/>
  <c r="S544" i="1"/>
  <c r="S559" i="1"/>
  <c r="S419" i="1"/>
  <c r="S451" i="1"/>
  <c r="S315" i="1"/>
  <c r="S66" i="1"/>
  <c r="S493" i="1"/>
  <c r="S440" i="1"/>
  <c r="S388" i="1"/>
  <c r="S262" i="1"/>
  <c r="E243" i="1"/>
  <c r="S243" i="1"/>
  <c r="E596" i="1"/>
  <c r="F596" i="1" s="1"/>
  <c r="G596" i="1" s="1"/>
  <c r="H596" i="1" s="1"/>
  <c r="I596" i="1" s="1"/>
  <c r="Q596" i="1" s="1"/>
  <c r="S596" i="1"/>
  <c r="E447" i="1"/>
  <c r="F447" i="1" s="1"/>
  <c r="G447" i="1" s="1"/>
  <c r="H447" i="1" s="1"/>
  <c r="I447" i="1" s="1"/>
  <c r="Q447" i="1" s="1"/>
  <c r="S447" i="1"/>
  <c r="E106" i="1"/>
  <c r="F106" i="1" s="1"/>
  <c r="G106" i="1" s="1"/>
  <c r="H106" i="1" s="1"/>
  <c r="I106" i="1" s="1"/>
  <c r="Q106" i="1" s="1"/>
  <c r="S106" i="1"/>
  <c r="E535" i="1"/>
  <c r="S535" i="1"/>
  <c r="E252" i="1"/>
  <c r="F252" i="1" s="1"/>
  <c r="G252" i="1" s="1"/>
  <c r="S252" i="1"/>
  <c r="E146" i="1"/>
  <c r="F146" i="1" s="1"/>
  <c r="G146" i="1" s="1"/>
  <c r="H146" i="1" s="1"/>
  <c r="I146" i="1" s="1"/>
  <c r="Q146" i="1" s="1"/>
  <c r="S146" i="1"/>
  <c r="E191" i="1"/>
  <c r="F191" i="1" s="1"/>
  <c r="G191" i="1" s="1"/>
  <c r="H191" i="1" s="1"/>
  <c r="I191" i="1" s="1"/>
  <c r="Q191" i="1" s="1"/>
  <c r="S191" i="1"/>
  <c r="S113" i="1"/>
  <c r="S285" i="1"/>
  <c r="S46" i="1"/>
  <c r="E118" i="1"/>
  <c r="F118" i="1" s="1"/>
  <c r="G118" i="1" s="1"/>
  <c r="H118" i="1" s="1"/>
  <c r="I118" i="1" s="1"/>
  <c r="Q118" i="1" s="1"/>
  <c r="S118" i="1"/>
  <c r="E371" i="1"/>
  <c r="F371" i="1" s="1"/>
  <c r="G371" i="1" s="1"/>
  <c r="H371" i="1" s="1"/>
  <c r="I371" i="1" s="1"/>
  <c r="Q371" i="1" s="1"/>
  <c r="S371" i="1"/>
  <c r="S117" i="1"/>
  <c r="E488" i="1"/>
  <c r="S488" i="1"/>
  <c r="S492" i="1"/>
  <c r="E474" i="1"/>
  <c r="F474" i="1" s="1"/>
  <c r="G474" i="1" s="1"/>
  <c r="H474" i="1" s="1"/>
  <c r="I474" i="1" s="1"/>
  <c r="Q474" i="1" s="1"/>
  <c r="S474" i="1"/>
  <c r="E162" i="1"/>
  <c r="F162" i="1" s="1"/>
  <c r="G162" i="1" s="1"/>
  <c r="H162" i="1" s="1"/>
  <c r="I162" i="1" s="1"/>
  <c r="Q162" i="1" s="1"/>
  <c r="S162" i="1"/>
  <c r="E344" i="1"/>
  <c r="F344" i="1" s="1"/>
  <c r="G344" i="1" s="1"/>
  <c r="H344" i="1" s="1"/>
  <c r="I344" i="1" s="1"/>
  <c r="Q344" i="1" s="1"/>
  <c r="S344" i="1"/>
  <c r="E358" i="1"/>
  <c r="F358" i="1" s="1"/>
  <c r="G358" i="1" s="1"/>
  <c r="H358" i="1" s="1"/>
  <c r="I358" i="1" s="1"/>
  <c r="Q358" i="1" s="1"/>
  <c r="S358" i="1"/>
  <c r="S221" i="1"/>
  <c r="S186" i="1"/>
  <c r="S70" i="1"/>
  <c r="S114" i="1"/>
  <c r="S560" i="1"/>
  <c r="S224" i="1"/>
  <c r="S480" i="1"/>
  <c r="S11" i="1"/>
  <c r="S62" i="1"/>
  <c r="S122" i="1"/>
  <c r="S496" i="1"/>
  <c r="S166" i="1"/>
  <c r="S569" i="1"/>
  <c r="S434" i="1"/>
  <c r="S413" i="1"/>
  <c r="S65" i="1"/>
  <c r="S531" i="1"/>
  <c r="S130" i="1"/>
  <c r="S180" i="1"/>
  <c r="E354" i="1"/>
  <c r="F354" i="1" s="1"/>
  <c r="G354" i="1" s="1"/>
  <c r="H354" i="1" s="1"/>
  <c r="I354" i="1" s="1"/>
  <c r="Q354" i="1" s="1"/>
  <c r="S354" i="1"/>
  <c r="S57" i="1"/>
  <c r="S312" i="1"/>
  <c r="S181" i="1"/>
  <c r="E511" i="1"/>
  <c r="S511" i="1"/>
  <c r="S119" i="1"/>
  <c r="E161" i="1"/>
  <c r="F161" i="1" s="1"/>
  <c r="G161" i="1" s="1"/>
  <c r="H161" i="1" s="1"/>
  <c r="I161" i="1" s="1"/>
  <c r="Q161" i="1" s="1"/>
  <c r="S161" i="1"/>
  <c r="S442" i="1"/>
  <c r="E417" i="1"/>
  <c r="F417" i="1" s="1"/>
  <c r="G417" i="1" s="1"/>
  <c r="H417" i="1" s="1"/>
  <c r="I417" i="1" s="1"/>
  <c r="Q417" i="1" s="1"/>
  <c r="S417" i="1"/>
  <c r="E597" i="1"/>
  <c r="F597" i="1" s="1"/>
  <c r="S597" i="1"/>
  <c r="E567" i="1"/>
  <c r="F567" i="1" s="1"/>
  <c r="G567" i="1" s="1"/>
  <c r="H567" i="1" s="1"/>
  <c r="I567" i="1" s="1"/>
  <c r="Q567" i="1" s="1"/>
  <c r="S567" i="1"/>
  <c r="S300" i="1"/>
  <c r="S107" i="1"/>
  <c r="S361" i="1"/>
  <c r="S230" i="1"/>
  <c r="E578" i="1"/>
  <c r="F578" i="1" s="1"/>
  <c r="S578" i="1"/>
  <c r="S199" i="1"/>
  <c r="S500" i="1"/>
  <c r="E414" i="1"/>
  <c r="S414" i="1"/>
  <c r="S225" i="1"/>
  <c r="S247" i="1"/>
  <c r="E254" i="1"/>
  <c r="F254" i="1" s="1"/>
  <c r="G254" i="1" s="1"/>
  <c r="H254" i="1" s="1"/>
  <c r="I254" i="1" s="1"/>
  <c r="Q254" i="1" s="1"/>
  <c r="S254" i="1"/>
  <c r="S308" i="1"/>
  <c r="E233" i="1"/>
  <c r="F233" i="1" s="1"/>
  <c r="G233" i="1" s="1"/>
  <c r="H233" i="1" s="1"/>
  <c r="I233" i="1" s="1"/>
  <c r="Q233" i="1" s="1"/>
  <c r="S233" i="1"/>
  <c r="E270" i="1"/>
  <c r="F270" i="1" s="1"/>
  <c r="G270" i="1" s="1"/>
  <c r="H270" i="1" s="1"/>
  <c r="I270" i="1" s="1"/>
  <c r="Q270" i="1" s="1"/>
  <c r="S270" i="1"/>
  <c r="S390" i="1"/>
  <c r="S217" i="1"/>
  <c r="S284" i="1"/>
  <c r="S155" i="1"/>
  <c r="S363" i="1"/>
  <c r="S589" i="1"/>
  <c r="S240" i="1"/>
  <c r="S165" i="1"/>
  <c r="S450" i="1"/>
  <c r="S509" i="1"/>
  <c r="E326" i="1"/>
  <c r="F326" i="1" s="1"/>
  <c r="G326" i="1" s="1"/>
  <c r="H326" i="1" s="1"/>
  <c r="I326" i="1" s="1"/>
  <c r="Q326" i="1" s="1"/>
  <c r="S326" i="1"/>
  <c r="S15" i="1"/>
  <c r="S241" i="1"/>
  <c r="S268" i="1"/>
  <c r="S575" i="1"/>
  <c r="S325" i="1"/>
  <c r="S10" i="1"/>
  <c r="S102" i="1"/>
  <c r="E52" i="1"/>
  <c r="F52" i="1" s="1"/>
  <c r="G52" i="1" s="1"/>
  <c r="H52" i="1" s="1"/>
  <c r="I52" i="1" s="1"/>
  <c r="Q52" i="1" s="1"/>
  <c r="S52" i="1"/>
  <c r="S433" i="1"/>
  <c r="S383" i="1"/>
  <c r="E71" i="1"/>
  <c r="F71" i="1" s="1"/>
  <c r="G71" i="1" s="1"/>
  <c r="H71" i="1" s="1"/>
  <c r="I71" i="1" s="1"/>
  <c r="Q71" i="1" s="1"/>
  <c r="S71" i="1"/>
  <c r="E78" i="1"/>
  <c r="F78" i="1" s="1"/>
  <c r="G78" i="1" s="1"/>
  <c r="H78" i="1" s="1"/>
  <c r="I78" i="1" s="1"/>
  <c r="Q78" i="1" s="1"/>
  <c r="S78" i="1"/>
  <c r="E402" i="1"/>
  <c r="F402" i="1" s="1"/>
  <c r="G402" i="1" s="1"/>
  <c r="H402" i="1" s="1"/>
  <c r="I402" i="1" s="1"/>
  <c r="Q402" i="1" s="1"/>
  <c r="S402" i="1"/>
  <c r="S109" i="1"/>
  <c r="S34" i="1"/>
  <c r="S108" i="1"/>
  <c r="S91" i="1"/>
  <c r="S558" i="1"/>
  <c r="S370" i="1"/>
  <c r="S318" i="1"/>
  <c r="S193" i="1"/>
  <c r="S131" i="1"/>
  <c r="S381" i="1"/>
  <c r="S483" i="1"/>
  <c r="E127" i="1"/>
  <c r="F127" i="1" s="1"/>
  <c r="G127" i="1" s="1"/>
  <c r="H127" i="1" s="1"/>
  <c r="I127" i="1" s="1"/>
  <c r="Q127" i="1" s="1"/>
  <c r="S127" i="1"/>
  <c r="S365" i="1"/>
  <c r="S227" i="1"/>
  <c r="S408" i="1"/>
  <c r="E60" i="1"/>
  <c r="F60" i="1" s="1"/>
  <c r="G60" i="1" s="1"/>
  <c r="H60" i="1" s="1"/>
  <c r="I60" i="1" s="1"/>
  <c r="Q60" i="1" s="1"/>
  <c r="S60" i="1"/>
  <c r="E505" i="1"/>
  <c r="F505" i="1" s="1"/>
  <c r="G505" i="1" s="1"/>
  <c r="H505" i="1" s="1"/>
  <c r="I505" i="1" s="1"/>
  <c r="Q505" i="1" s="1"/>
  <c r="S505" i="1"/>
  <c r="E253" i="1"/>
  <c r="S253" i="1"/>
  <c r="S35" i="1"/>
  <c r="S287" i="1"/>
  <c r="S384" i="1"/>
  <c r="S203" i="1"/>
  <c r="S31" i="1"/>
  <c r="S281" i="1"/>
  <c r="S412" i="1"/>
  <c r="S336" i="1"/>
  <c r="S56" i="1"/>
  <c r="S172" i="1"/>
  <c r="S80" i="1"/>
  <c r="S347" i="1"/>
  <c r="S584" i="1"/>
  <c r="S407" i="1"/>
  <c r="E292" i="1"/>
  <c r="F292" i="1" s="1"/>
  <c r="G292" i="1" s="1"/>
  <c r="H292" i="1" s="1"/>
  <c r="I292" i="1" s="1"/>
  <c r="Q292" i="1" s="1"/>
  <c r="S292" i="1"/>
  <c r="E422" i="1"/>
  <c r="F422" i="1" s="1"/>
  <c r="G422" i="1" s="1"/>
  <c r="H422" i="1" s="1"/>
  <c r="I422" i="1" s="1"/>
  <c r="Q422" i="1" s="1"/>
  <c r="S422" i="1"/>
  <c r="S430" i="1"/>
  <c r="S138" i="1"/>
  <c r="S494" i="1"/>
  <c r="S29" i="1"/>
  <c r="E479" i="1"/>
  <c r="F479" i="1" s="1"/>
  <c r="G479" i="1" s="1"/>
  <c r="H479" i="1" s="1"/>
  <c r="I479" i="1" s="1"/>
  <c r="Q479" i="1" s="1"/>
  <c r="S479" i="1"/>
  <c r="E495" i="1"/>
  <c r="F495" i="1" s="1"/>
  <c r="S495" i="1"/>
  <c r="E588" i="1"/>
  <c r="F588" i="1" s="1"/>
  <c r="G588" i="1" s="1"/>
  <c r="H588" i="1" s="1"/>
  <c r="I588" i="1" s="1"/>
  <c r="Q588" i="1" s="1"/>
  <c r="S588" i="1"/>
  <c r="E302" i="1"/>
  <c r="F302" i="1" s="1"/>
  <c r="G302" i="1" s="1"/>
  <c r="H302" i="1" s="1"/>
  <c r="I302" i="1" s="1"/>
  <c r="Q302" i="1" s="1"/>
  <c r="S302" i="1"/>
  <c r="E12" i="1"/>
  <c r="F12" i="1" s="1"/>
  <c r="G12" i="1" s="1"/>
  <c r="H12" i="1" s="1"/>
  <c r="I12" i="1" s="1"/>
  <c r="Q12" i="1" s="1"/>
  <c r="S12" i="1"/>
  <c r="E167" i="1"/>
  <c r="F167" i="1" s="1"/>
  <c r="G167" i="1" s="1"/>
  <c r="H167" i="1" s="1"/>
  <c r="I167" i="1" s="1"/>
  <c r="Q167" i="1" s="1"/>
  <c r="S167" i="1"/>
  <c r="S28" i="1"/>
  <c r="S183" i="1"/>
  <c r="S538" i="1"/>
  <c r="S134" i="1"/>
  <c r="S399" i="1"/>
  <c r="S135" i="1"/>
  <c r="S411" i="1"/>
  <c r="S212" i="1"/>
  <c r="S198" i="1"/>
  <c r="S556" i="1"/>
  <c r="S550" i="1"/>
  <c r="S498" i="1"/>
  <c r="S128" i="1"/>
  <c r="S473" i="1"/>
  <c r="S532" i="1"/>
  <c r="S533" i="1"/>
  <c r="S352" i="1"/>
  <c r="S288" i="1"/>
  <c r="S249" i="1"/>
  <c r="S301" i="1"/>
  <c r="S432" i="1"/>
  <c r="S551" i="1"/>
  <c r="S507" i="1"/>
  <c r="S475" i="1"/>
  <c r="S96" i="1"/>
  <c r="S152" i="1"/>
  <c r="S524" i="1"/>
  <c r="S563" i="1"/>
  <c r="S43" i="1"/>
  <c r="S376" i="1"/>
  <c r="S534" i="1"/>
  <c r="S525" i="1"/>
  <c r="S316" i="1"/>
  <c r="S309" i="1"/>
  <c r="S457" i="1"/>
  <c r="S478" i="1"/>
  <c r="S546" i="1"/>
  <c r="S391" i="1"/>
  <c r="S115" i="1"/>
  <c r="S529" i="1"/>
  <c r="S41" i="1"/>
  <c r="E236" i="1"/>
  <c r="F236" i="1" s="1"/>
  <c r="G236" i="1" s="1"/>
  <c r="H236" i="1" s="1"/>
  <c r="I236" i="1" s="1"/>
  <c r="Q236" i="1" s="1"/>
  <c r="S236" i="1"/>
  <c r="S126" i="1"/>
  <c r="S5" i="1"/>
  <c r="S206" i="1"/>
  <c r="S397" i="1"/>
  <c r="S286" i="1"/>
  <c r="S177" i="1"/>
  <c r="S561" i="1"/>
  <c r="E602" i="1"/>
  <c r="S602" i="1"/>
  <c r="S603" i="1"/>
  <c r="E173" i="1"/>
  <c r="F173" i="1" s="1"/>
  <c r="G173" i="1" s="1"/>
  <c r="H173" i="1" s="1"/>
  <c r="I173" i="1" s="1"/>
  <c r="Q173" i="1" s="1"/>
  <c r="S173" i="1"/>
  <c r="E297" i="1"/>
  <c r="F297" i="1" s="1"/>
  <c r="G297" i="1" s="1"/>
  <c r="H297" i="1" s="1"/>
  <c r="I297" i="1" s="1"/>
  <c r="Q297" i="1" s="1"/>
  <c r="S297" i="1"/>
  <c r="E553" i="1"/>
  <c r="F553" i="1" s="1"/>
  <c r="G553" i="1" s="1"/>
  <c r="H553" i="1" s="1"/>
  <c r="I553" i="1" s="1"/>
  <c r="Q553" i="1" s="1"/>
  <c r="S553" i="1"/>
  <c r="E18" i="1"/>
  <c r="F18" i="1" s="1"/>
  <c r="G18" i="1" s="1"/>
  <c r="H18" i="1" s="1"/>
  <c r="I18" i="1" s="1"/>
  <c r="Q18" i="1" s="1"/>
  <c r="S18" i="1"/>
  <c r="S274" i="1"/>
  <c r="S9" i="1"/>
  <c r="S557" i="1"/>
  <c r="S581" i="1"/>
  <c r="S490" i="1"/>
  <c r="S97" i="1"/>
  <c r="S481" i="1"/>
  <c r="S329" i="1"/>
  <c r="S189" i="1"/>
  <c r="S587" i="1"/>
  <c r="S93" i="1"/>
  <c r="S437" i="1"/>
  <c r="S145" i="1"/>
  <c r="S379" i="1"/>
  <c r="S19" i="1"/>
  <c r="S123" i="1"/>
  <c r="S458" i="1"/>
  <c r="S220" i="1"/>
  <c r="S547" i="1"/>
  <c r="S176" i="1"/>
  <c r="S471" i="1"/>
  <c r="S160" i="1"/>
  <c r="S566" i="1"/>
  <c r="S324" i="1"/>
  <c r="S486" i="1"/>
  <c r="S351" i="1"/>
  <c r="S151" i="1"/>
  <c r="E470" i="1"/>
  <c r="F470" i="1" s="1"/>
  <c r="G470" i="1" s="1"/>
  <c r="H470" i="1" s="1"/>
  <c r="I470" i="1" s="1"/>
  <c r="Q470" i="1" s="1"/>
  <c r="S470" i="1"/>
  <c r="E298" i="1"/>
  <c r="F298" i="1" s="1"/>
  <c r="G298" i="1" s="1"/>
  <c r="H298" i="1" s="1"/>
  <c r="I298" i="1" s="1"/>
  <c r="Q298" i="1" s="1"/>
  <c r="S298" i="1"/>
  <c r="S195" i="1"/>
  <c r="S334" i="1"/>
  <c r="S26" i="1"/>
  <c r="S30" i="1"/>
  <c r="S120" i="1"/>
  <c r="S169" i="1"/>
  <c r="S22" i="1"/>
  <c r="E348" i="1"/>
  <c r="F348" i="1" s="1"/>
  <c r="G348" i="1" s="1"/>
  <c r="H348" i="1" s="1"/>
  <c r="I348" i="1" s="1"/>
  <c r="Q348" i="1" s="1"/>
  <c r="S348" i="1"/>
  <c r="E188" i="1"/>
  <c r="F188" i="1" s="1"/>
  <c r="G188" i="1" s="1"/>
  <c r="H188" i="1" s="1"/>
  <c r="I188" i="1" s="1"/>
  <c r="Q188" i="1" s="1"/>
  <c r="S188" i="1"/>
  <c r="S317" i="1"/>
  <c r="S158" i="1"/>
  <c r="S426" i="1"/>
  <c r="S245" i="1"/>
  <c r="S251" i="1"/>
  <c r="S421" i="1"/>
  <c r="S256" i="1"/>
  <c r="S530" i="1"/>
  <c r="S342" i="1"/>
  <c r="S294" i="1"/>
  <c r="E51" i="1"/>
  <c r="F51" i="1" s="1"/>
  <c r="G51" i="1" s="1"/>
  <c r="H51" i="1" s="1"/>
  <c r="I51" i="1" s="1"/>
  <c r="Q51" i="1" s="1"/>
  <c r="S51" i="1"/>
  <c r="S163" i="1"/>
  <c r="S520" i="1"/>
  <c r="S401" i="1"/>
  <c r="S6" i="1"/>
  <c r="S21" i="1"/>
  <c r="E330" i="1"/>
  <c r="F330" i="1" s="1"/>
  <c r="G330" i="1" s="1"/>
  <c r="H330" i="1" s="1"/>
  <c r="I330" i="1" s="1"/>
  <c r="Q330" i="1" s="1"/>
  <c r="S330" i="1"/>
  <c r="E260" i="1"/>
  <c r="F260" i="1" s="1"/>
  <c r="G260" i="1" s="1"/>
  <c r="H260" i="1" s="1"/>
  <c r="I260" i="1" s="1"/>
  <c r="Q260" i="1" s="1"/>
  <c r="S260" i="1"/>
  <c r="S415" i="1"/>
  <c r="E79" i="1"/>
  <c r="F79" i="1" s="1"/>
  <c r="G79" i="1" s="1"/>
  <c r="H79" i="1" s="1"/>
  <c r="I79" i="1" s="1"/>
  <c r="Q79" i="1" s="1"/>
  <c r="S79" i="1"/>
  <c r="E449" i="1"/>
  <c r="S449" i="1"/>
  <c r="S213" i="1"/>
  <c r="S323" i="1"/>
  <c r="E140" i="1"/>
  <c r="F140" i="1" s="1"/>
  <c r="G140" i="1" s="1"/>
  <c r="H140" i="1" s="1"/>
  <c r="I140" i="1" s="1"/>
  <c r="Q140" i="1" s="1"/>
  <c r="S140" i="1"/>
  <c r="E142" i="1"/>
  <c r="S142" i="1"/>
  <c r="S454" i="1"/>
  <c r="E423" i="1"/>
  <c r="S423" i="1"/>
  <c r="E540" i="1"/>
  <c r="F540" i="1" s="1"/>
  <c r="G540" i="1" s="1"/>
  <c r="H540" i="1" s="1"/>
  <c r="I540" i="1" s="1"/>
  <c r="Q540" i="1" s="1"/>
  <c r="S540" i="1"/>
  <c r="E277" i="1"/>
  <c r="F277" i="1" s="1"/>
  <c r="G277" i="1" s="1"/>
  <c r="H277" i="1" s="1"/>
  <c r="I277" i="1" s="1"/>
  <c r="Q277" i="1" s="1"/>
  <c r="S277" i="1"/>
  <c r="E121" i="1"/>
  <c r="F121" i="1" s="1"/>
  <c r="G121" i="1" s="1"/>
  <c r="H121" i="1" s="1"/>
  <c r="I121" i="1" s="1"/>
  <c r="Q121" i="1" s="1"/>
  <c r="S121" i="1"/>
  <c r="E446" i="1"/>
  <c r="F446" i="1" s="1"/>
  <c r="G446" i="1" s="1"/>
  <c r="S446" i="1"/>
  <c r="S211" i="1"/>
  <c r="S223" i="1"/>
  <c r="S393" i="1"/>
  <c r="S149" i="1"/>
  <c r="S229" i="1"/>
  <c r="S463" i="1"/>
  <c r="S366" i="1"/>
  <c r="S171" i="1"/>
  <c r="S321" i="1"/>
  <c r="S275" i="1"/>
  <c r="S539" i="1"/>
  <c r="S307" i="1"/>
  <c r="S16" i="1"/>
  <c r="S74" i="1"/>
  <c r="S341" i="1"/>
  <c r="S263" i="1"/>
  <c r="S290" i="1"/>
  <c r="S214" i="1"/>
  <c r="S528" i="1"/>
  <c r="S599" i="1"/>
  <c r="S501" i="1"/>
  <c r="S280" i="1"/>
  <c r="S552" i="1"/>
  <c r="S487" i="1"/>
  <c r="E364" i="1"/>
  <c r="S364" i="1"/>
  <c r="S572" i="1"/>
  <c r="S168" i="1"/>
  <c r="S291" i="1"/>
  <c r="S175" i="1"/>
  <c r="E170" i="1"/>
  <c r="F170" i="1" s="1"/>
  <c r="G170" i="1" s="1"/>
  <c r="H170" i="1" s="1"/>
  <c r="I170" i="1" s="1"/>
  <c r="Q170" i="1" s="1"/>
  <c r="S170" i="1"/>
  <c r="E377" i="1"/>
  <c r="F377" i="1" s="1"/>
  <c r="G377" i="1" s="1"/>
  <c r="H377" i="1" s="1"/>
  <c r="I377" i="1" s="1"/>
  <c r="Q377" i="1" s="1"/>
  <c r="S377" i="1"/>
  <c r="E85" i="1"/>
  <c r="F85" i="1" s="1"/>
  <c r="G85" i="1" s="1"/>
  <c r="H85" i="1" s="1"/>
  <c r="I85" i="1" s="1"/>
  <c r="Q85" i="1" s="1"/>
  <c r="S85" i="1"/>
  <c r="S49" i="1"/>
  <c r="E14" i="1"/>
  <c r="F14" i="1" s="1"/>
  <c r="G14" i="1" s="1"/>
  <c r="S14" i="1"/>
  <c r="S89" i="1"/>
  <c r="S554" i="1"/>
  <c r="S335" i="1"/>
  <c r="S564" i="1"/>
  <c r="S468" i="1"/>
  <c r="S132" i="1"/>
  <c r="E435" i="1"/>
  <c r="F435" i="1" s="1"/>
  <c r="G435" i="1" s="1"/>
  <c r="H435" i="1" s="1"/>
  <c r="I435" i="1" s="1"/>
  <c r="Q435" i="1" s="1"/>
  <c r="S435" i="1"/>
  <c r="E231" i="1"/>
  <c r="F231" i="1" s="1"/>
  <c r="G231" i="1" s="1"/>
  <c r="H231" i="1" s="1"/>
  <c r="I231" i="1" s="1"/>
  <c r="Q231" i="1" s="1"/>
  <c r="S231" i="1"/>
  <c r="E174" i="1"/>
  <c r="F174" i="1" s="1"/>
  <c r="G174" i="1" s="1"/>
  <c r="H174" i="1" s="1"/>
  <c r="I174" i="1" s="1"/>
  <c r="Q174" i="1" s="1"/>
  <c r="S174" i="1"/>
  <c r="S349" i="1"/>
  <c r="S264" i="1"/>
  <c r="S503" i="1"/>
  <c r="S77" i="1"/>
  <c r="S374" i="1"/>
  <c r="D575" i="2"/>
  <c r="D31" i="2"/>
  <c r="D32" i="2"/>
  <c r="H590" i="2"/>
  <c r="H196" i="2"/>
  <c r="H154" i="2"/>
  <c r="E492" i="1"/>
  <c r="F492" i="1" s="1"/>
  <c r="G492" i="1" s="1"/>
  <c r="H145" i="2"/>
  <c r="D520" i="2"/>
  <c r="E468" i="1"/>
  <c r="F468" i="1" s="1"/>
  <c r="G468" i="1" s="1"/>
  <c r="H468" i="1" s="1"/>
  <c r="I468" i="1" s="1"/>
  <c r="Q468" i="1" s="1"/>
  <c r="H194" i="2"/>
  <c r="H193" i="2"/>
  <c r="D340" i="2"/>
  <c r="E312" i="1"/>
  <c r="F312" i="1" s="1"/>
  <c r="G312" i="1" s="1"/>
  <c r="H312" i="1" s="1"/>
  <c r="I312" i="1" s="1"/>
  <c r="Q312" i="1" s="1"/>
  <c r="H333" i="2"/>
  <c r="E225" i="1"/>
  <c r="F225" i="1" s="1"/>
  <c r="G225" i="1" s="1"/>
  <c r="H225" i="1" s="1"/>
  <c r="I225" i="1" s="1"/>
  <c r="Q225" i="1" s="1"/>
  <c r="D247" i="2"/>
  <c r="C958" i="1"/>
  <c r="D576" i="2"/>
  <c r="H153" i="2"/>
  <c r="D452" i="2"/>
  <c r="D248" i="2"/>
  <c r="H83" i="2"/>
  <c r="D162" i="2"/>
  <c r="D301" i="2"/>
  <c r="E63" i="1"/>
  <c r="F63" i="1" s="1"/>
  <c r="G63" i="1" s="1"/>
  <c r="H63" i="1" s="1"/>
  <c r="I63" i="1" s="1"/>
  <c r="Q63" i="1" s="1"/>
  <c r="D96" i="2"/>
  <c r="C879" i="1"/>
  <c r="D490" i="2"/>
  <c r="H27" i="2"/>
  <c r="E99" i="1"/>
  <c r="F99" i="1" s="1"/>
  <c r="G99" i="1" s="1"/>
  <c r="H99" i="1" s="1"/>
  <c r="I99" i="1" s="1"/>
  <c r="Q99" i="1" s="1"/>
  <c r="E209" i="1"/>
  <c r="F209" i="1" s="1"/>
  <c r="G209" i="1" s="1"/>
  <c r="H209" i="1" s="1"/>
  <c r="I209" i="1" s="1"/>
  <c r="Q209" i="1" s="1"/>
  <c r="E46" i="1"/>
  <c r="F46" i="1" s="1"/>
  <c r="G46" i="1" s="1"/>
  <c r="H46" i="1" s="1"/>
  <c r="I46" i="1" s="1"/>
  <c r="Q46" i="1" s="1"/>
  <c r="D501" i="2"/>
  <c r="H446" i="1"/>
  <c r="I446" i="1" s="1"/>
  <c r="Q446" i="1" s="1"/>
  <c r="D457" i="2"/>
  <c r="C737" i="1"/>
  <c r="H198" i="2"/>
  <c r="D20" i="2"/>
  <c r="H449" i="2"/>
  <c r="F253" i="1"/>
  <c r="G253" i="1" s="1"/>
  <c r="H253" i="1" s="1"/>
  <c r="I253" i="1" s="1"/>
  <c r="Q253" i="1" s="1"/>
  <c r="E399" i="1"/>
  <c r="F399" i="1" s="1"/>
  <c r="G399" i="1" s="1"/>
  <c r="H399" i="1" s="1"/>
  <c r="I399" i="1" s="1"/>
  <c r="Q399" i="1" s="1"/>
  <c r="E241" i="1"/>
  <c r="F241" i="1" s="1"/>
  <c r="G241" i="1" s="1"/>
  <c r="H241" i="1" s="1"/>
  <c r="I241" i="1" s="1"/>
  <c r="Q241" i="1" s="1"/>
  <c r="C1153" i="1"/>
  <c r="H236" i="2"/>
  <c r="D411" i="2"/>
  <c r="E136" i="1"/>
  <c r="F136" i="1" s="1"/>
  <c r="G136" i="1" s="1"/>
  <c r="H136" i="1" s="1"/>
  <c r="I136" i="1" s="1"/>
  <c r="Q136" i="1" s="1"/>
  <c r="D460" i="2"/>
  <c r="E310" i="1"/>
  <c r="F310" i="1" s="1"/>
  <c r="G310" i="1" s="1"/>
  <c r="H310" i="1" s="1"/>
  <c r="I310" i="1" s="1"/>
  <c r="Q310" i="1" s="1"/>
  <c r="D442" i="2"/>
  <c r="C945" i="1"/>
  <c r="S945" i="1" s="1"/>
  <c r="D430" i="2"/>
  <c r="H36" i="2"/>
  <c r="H343" i="2"/>
  <c r="H538" i="2"/>
  <c r="D538" i="2"/>
  <c r="D236" i="2"/>
  <c r="E513" i="1"/>
  <c r="F513" i="1" s="1"/>
  <c r="G513" i="1" s="1"/>
  <c r="H513" i="1" s="1"/>
  <c r="I513" i="1" s="1"/>
  <c r="Q513" i="1" s="1"/>
  <c r="D44" i="2"/>
  <c r="H157" i="2"/>
  <c r="D464" i="2"/>
  <c r="H30" i="2"/>
  <c r="D477" i="2"/>
  <c r="D539" i="2"/>
  <c r="D499" i="2"/>
  <c r="E493" i="1"/>
  <c r="F493" i="1" s="1"/>
  <c r="G493" i="1" s="1"/>
  <c r="E440" i="1"/>
  <c r="F440" i="1" s="1"/>
  <c r="G440" i="1" s="1"/>
  <c r="H440" i="1" s="1"/>
  <c r="I440" i="1" s="1"/>
  <c r="Q440" i="1" s="1"/>
  <c r="H316" i="2"/>
  <c r="D375" i="2"/>
  <c r="E262" i="1"/>
  <c r="F262" i="1" s="1"/>
  <c r="G262" i="1" s="1"/>
  <c r="H262" i="1" s="1"/>
  <c r="I262" i="1" s="1"/>
  <c r="Q262" i="1" s="1"/>
  <c r="H93" i="2"/>
  <c r="D95" i="2"/>
  <c r="D325" i="2"/>
  <c r="D239" i="2"/>
  <c r="D524" i="2"/>
  <c r="D523" i="2"/>
  <c r="H37" i="2"/>
  <c r="H251" i="2"/>
  <c r="D565" i="2"/>
  <c r="H113" i="2"/>
  <c r="E151" i="1"/>
  <c r="F151" i="1" s="1"/>
  <c r="G151" i="1" s="1"/>
  <c r="H151" i="1" s="1"/>
  <c r="I151" i="1" s="1"/>
  <c r="D514" i="2"/>
  <c r="H404" i="2"/>
  <c r="D35" i="2"/>
  <c r="D76" i="2"/>
  <c r="M371" i="1"/>
  <c r="R371" i="1" s="1"/>
  <c r="H403" i="2"/>
  <c r="E195" i="1"/>
  <c r="F195" i="1" s="1"/>
  <c r="G195" i="1" s="1"/>
  <c r="H195" i="1" s="1"/>
  <c r="I195" i="1" s="1"/>
  <c r="Q195" i="1" s="1"/>
  <c r="H521" i="2"/>
  <c r="H177" i="2"/>
  <c r="D165" i="2"/>
  <c r="D10" i="2"/>
  <c r="D130" i="2"/>
  <c r="H501" i="2"/>
  <c r="H595" i="2"/>
  <c r="H475" i="2"/>
  <c r="D315" i="2"/>
  <c r="H510" i="2"/>
  <c r="E572" i="1"/>
  <c r="F572" i="1" s="1"/>
  <c r="G572" i="1" s="1"/>
  <c r="H572" i="1" s="1"/>
  <c r="I572" i="1" s="1"/>
  <c r="Q572" i="1" s="1"/>
  <c r="H435" i="2"/>
  <c r="E454" i="1"/>
  <c r="F454" i="1" s="1"/>
  <c r="G454" i="1" s="1"/>
  <c r="H454" i="1" s="1"/>
  <c r="I454" i="1" s="1"/>
  <c r="Q454" i="1" s="1"/>
  <c r="H26" i="2"/>
  <c r="H192" i="2"/>
  <c r="C679" i="1"/>
  <c r="S679" i="1" s="1"/>
  <c r="C818" i="1"/>
  <c r="S818" i="1" s="1"/>
  <c r="H487" i="2"/>
  <c r="D422" i="2"/>
  <c r="D323" i="2"/>
  <c r="M217" i="1"/>
  <c r="R217" i="1" s="1"/>
  <c r="D282" i="2"/>
  <c r="D421" i="2"/>
  <c r="D364" i="2"/>
  <c r="D465" i="2"/>
  <c r="H557" i="2"/>
  <c r="D279" i="2"/>
  <c r="H531" i="2"/>
  <c r="D131" i="2"/>
  <c r="D428" i="2"/>
  <c r="H532" i="2"/>
  <c r="D322" i="2"/>
  <c r="D599" i="2"/>
  <c r="D217" i="2"/>
  <c r="H549" i="2"/>
  <c r="C975" i="1"/>
  <c r="D470" i="2"/>
  <c r="H458" i="2"/>
  <c r="H100" i="2"/>
  <c r="H237" i="2"/>
  <c r="D393" i="2"/>
  <c r="D144" i="2"/>
  <c r="H500" i="2"/>
  <c r="D382" i="2"/>
  <c r="D394" i="2"/>
  <c r="D446" i="2"/>
  <c r="H457" i="2"/>
  <c r="H24" i="2"/>
  <c r="H513" i="2"/>
  <c r="D216" i="2"/>
  <c r="H215" i="2"/>
  <c r="H491" i="2"/>
  <c r="H508" i="2"/>
  <c r="D18" i="2"/>
  <c r="D230" i="2"/>
  <c r="H420" i="2"/>
  <c r="F602" i="1"/>
  <c r="G602" i="1" s="1"/>
  <c r="H602" i="1" s="1"/>
  <c r="I602" i="1" s="1"/>
  <c r="Q602" i="1" s="1"/>
  <c r="H67" i="2"/>
  <c r="H321" i="2"/>
  <c r="H366" i="2"/>
  <c r="H330" i="2"/>
  <c r="H528" i="2"/>
  <c r="D260" i="2"/>
  <c r="C672" i="1"/>
  <c r="E551" i="1"/>
  <c r="F551" i="1" s="1"/>
  <c r="G551" i="1" s="1"/>
  <c r="H551" i="1" s="1"/>
  <c r="I551" i="1" s="1"/>
  <c r="Q551" i="1" s="1"/>
  <c r="E521" i="1"/>
  <c r="F521" i="1" s="1"/>
  <c r="G521" i="1" s="1"/>
  <c r="H521" i="1" s="1"/>
  <c r="I521" i="1" s="1"/>
  <c r="Q521" i="1" s="1"/>
  <c r="D195" i="2"/>
  <c r="H216" i="2"/>
  <c r="H102" i="2"/>
  <c r="D374" i="2"/>
  <c r="H509" i="2"/>
  <c r="D313" i="2"/>
  <c r="H118" i="2"/>
  <c r="D493" i="2"/>
  <c r="D97" i="2"/>
  <c r="D385" i="2"/>
  <c r="H122" i="2"/>
  <c r="C874" i="1"/>
  <c r="H165" i="2"/>
  <c r="D334" i="2"/>
  <c r="H120" i="2"/>
  <c r="H340" i="2"/>
  <c r="H481" i="2"/>
  <c r="D469" i="2"/>
  <c r="H121" i="2"/>
  <c r="E403" i="1"/>
  <c r="F403" i="1" s="1"/>
  <c r="G403" i="1" s="1"/>
  <c r="H403" i="1" s="1"/>
  <c r="I403" i="1" s="1"/>
  <c r="Q403" i="1" s="1"/>
  <c r="E452" i="1"/>
  <c r="F452" i="1" s="1"/>
  <c r="G452" i="1" s="1"/>
  <c r="H452" i="1" s="1"/>
  <c r="I452" i="1" s="1"/>
  <c r="Q452" i="1" s="1"/>
  <c r="E111" i="1"/>
  <c r="F111" i="1" s="1"/>
  <c r="G111" i="1" s="1"/>
  <c r="H111" i="1" s="1"/>
  <c r="I111" i="1" s="1"/>
  <c r="Q111" i="1" s="1"/>
  <c r="E216" i="1"/>
  <c r="F216" i="1" s="1"/>
  <c r="G216" i="1" s="1"/>
  <c r="H216" i="1" s="1"/>
  <c r="I216" i="1" s="1"/>
  <c r="Q216" i="1" s="1"/>
  <c r="H477" i="2"/>
  <c r="C997" i="1"/>
  <c r="H23" i="2"/>
  <c r="D134" i="2"/>
  <c r="H369" i="2"/>
  <c r="H286" i="2"/>
  <c r="E87" i="1"/>
  <c r="F87" i="1" s="1"/>
  <c r="G87" i="1" s="1"/>
  <c r="H87" i="1" s="1"/>
  <c r="I87" i="1" s="1"/>
  <c r="Q87" i="1" s="1"/>
  <c r="H143" i="2"/>
  <c r="E94" i="1"/>
  <c r="F94" i="1" s="1"/>
  <c r="G94" i="1" s="1"/>
  <c r="H94" i="1" s="1"/>
  <c r="I94" i="1" s="1"/>
  <c r="Q94" i="1" s="1"/>
  <c r="H40" i="2"/>
  <c r="H86" i="2"/>
  <c r="H18" i="2"/>
  <c r="H542" i="2"/>
  <c r="D424" i="2"/>
  <c r="D205" i="2"/>
  <c r="H191" i="2"/>
  <c r="H536" i="2"/>
  <c r="H315" i="2"/>
  <c r="D283" i="2"/>
  <c r="D113" i="2"/>
  <c r="D378" i="2"/>
  <c r="H281" i="2"/>
  <c r="D332" i="2"/>
  <c r="H222" i="2"/>
  <c r="H459" i="2"/>
  <c r="D180" i="2"/>
  <c r="H485" i="2"/>
  <c r="H375" i="2"/>
  <c r="H106" i="2"/>
  <c r="D532" i="2"/>
  <c r="H323" i="2"/>
  <c r="H324" i="2"/>
  <c r="D166" i="2"/>
  <c r="H187" i="2"/>
  <c r="H132" i="2"/>
  <c r="D190" i="2"/>
  <c r="D489" i="2"/>
  <c r="D184" i="2"/>
  <c r="D240" i="2"/>
  <c r="C654" i="1"/>
  <c r="H419" i="2"/>
  <c r="D103" i="2"/>
  <c r="H520" i="2"/>
  <c r="H410" i="2"/>
  <c r="D206" i="2"/>
  <c r="D535" i="2"/>
  <c r="D114" i="2"/>
  <c r="H110" i="2"/>
  <c r="H44" i="2"/>
  <c r="H327" i="2"/>
  <c r="H577" i="2"/>
  <c r="D559" i="2"/>
  <c r="H383" i="2"/>
  <c r="C714" i="1"/>
  <c r="D159" i="2"/>
  <c r="H45" i="2"/>
  <c r="H203" i="2"/>
  <c r="H31" i="2"/>
  <c r="D434" i="2"/>
  <c r="H17" i="2"/>
  <c r="F414" i="1"/>
  <c r="G414" i="1" s="1"/>
  <c r="H414" i="1" s="1"/>
  <c r="I414" i="1" s="1"/>
  <c r="Q414" i="1" s="1"/>
  <c r="D235" i="2"/>
  <c r="H387" i="2"/>
  <c r="H5" i="2"/>
  <c r="H136" i="2"/>
  <c r="D563" i="2"/>
  <c r="H436" i="2"/>
  <c r="D214" i="2"/>
  <c r="H175" i="2"/>
  <c r="H541" i="2"/>
  <c r="H346" i="2"/>
  <c r="E157" i="1"/>
  <c r="F157" i="1" s="1"/>
  <c r="G157" i="1" s="1"/>
  <c r="H157" i="1" s="1"/>
  <c r="I157" i="1" s="1"/>
  <c r="Q157" i="1" s="1"/>
  <c r="D26" i="2"/>
  <c r="E441" i="1"/>
  <c r="F441" i="1" s="1"/>
  <c r="G441" i="1" s="1"/>
  <c r="D37" i="2"/>
  <c r="H135" i="2"/>
  <c r="H238" i="2"/>
  <c r="D333" i="2"/>
  <c r="D584" i="2"/>
  <c r="D542" i="2"/>
  <c r="C706" i="1"/>
  <c r="H75" i="2"/>
  <c r="D201" i="2"/>
  <c r="D275" i="2"/>
  <c r="H282" i="2"/>
  <c r="H129" i="2"/>
  <c r="D89" i="2"/>
  <c r="D68" i="2"/>
  <c r="D163" i="2"/>
  <c r="D265" i="2"/>
  <c r="C774" i="1"/>
  <c r="D223" i="2"/>
  <c r="C1136" i="1"/>
  <c r="H476" i="2"/>
  <c r="C1186" i="1"/>
  <c r="H498" i="2"/>
  <c r="E345" i="1"/>
  <c r="F345" i="1" s="1"/>
  <c r="G345" i="1" s="1"/>
  <c r="H345" i="1" s="1"/>
  <c r="I345" i="1" s="1"/>
  <c r="Q345" i="1" s="1"/>
  <c r="M447" i="1"/>
  <c r="R447" i="1" s="1"/>
  <c r="E175" i="1"/>
  <c r="F175" i="1" s="1"/>
  <c r="G175" i="1" s="1"/>
  <c r="H175" i="1" s="1"/>
  <c r="I175" i="1" s="1"/>
  <c r="Q175" i="1" s="1"/>
  <c r="D7" i="2"/>
  <c r="C678" i="1"/>
  <c r="C949" i="1"/>
  <c r="H418" i="2"/>
  <c r="M60" i="1"/>
  <c r="R60" i="1" s="1"/>
  <c r="H594" i="2"/>
  <c r="D172" i="2"/>
  <c r="H284" i="2"/>
  <c r="D66" i="2"/>
  <c r="H9" i="2"/>
  <c r="D29" i="2"/>
  <c r="H206" i="2"/>
  <c r="H19" i="2"/>
  <c r="D277" i="2"/>
  <c r="C1047" i="1"/>
  <c r="D167" i="2"/>
  <c r="H294" i="2"/>
  <c r="C767" i="1"/>
  <c r="D278" i="2"/>
  <c r="E246" i="1"/>
  <c r="F246" i="1" s="1"/>
  <c r="G246" i="1" s="1"/>
  <c r="H246" i="1" s="1"/>
  <c r="I246" i="1" s="1"/>
  <c r="Q246" i="1" s="1"/>
  <c r="C738" i="1"/>
  <c r="S738" i="1" s="1"/>
  <c r="D595" i="2"/>
  <c r="H583" i="2"/>
  <c r="D448" i="2"/>
  <c r="D388" i="2"/>
  <c r="D519" i="2"/>
  <c r="C1106" i="1"/>
  <c r="C885" i="1"/>
  <c r="H433" i="2"/>
  <c r="H309" i="2"/>
  <c r="D316" i="2"/>
  <c r="D128" i="2"/>
  <c r="H472" i="2"/>
  <c r="H352" i="2"/>
  <c r="D447" i="2"/>
  <c r="H14" i="2"/>
  <c r="D254" i="2"/>
  <c r="D292" i="2"/>
  <c r="H239" i="2"/>
  <c r="D123" i="2"/>
  <c r="D405" i="2"/>
  <c r="H144" i="2"/>
  <c r="H479" i="2"/>
  <c r="H296" i="2"/>
  <c r="H109" i="2"/>
  <c r="D387" i="2"/>
  <c r="H361" i="2"/>
  <c r="D530" i="2"/>
  <c r="H417" i="2"/>
  <c r="H471" i="2"/>
  <c r="H427" i="2"/>
  <c r="H273" i="2"/>
  <c r="H117" i="2"/>
  <c r="D209" i="2"/>
  <c r="H133" i="2"/>
  <c r="C1197" i="1"/>
  <c r="C817" i="1"/>
  <c r="S817" i="1" s="1"/>
  <c r="H497" i="2"/>
  <c r="D403" i="2"/>
  <c r="D110" i="2"/>
  <c r="M588" i="1"/>
  <c r="R588" i="1" s="1"/>
  <c r="D50" i="2"/>
  <c r="D210" i="2"/>
  <c r="H59" i="2"/>
  <c r="H588" i="2"/>
  <c r="D145" i="2"/>
  <c r="H503" i="2"/>
  <c r="D295" i="2"/>
  <c r="H490" i="2"/>
  <c r="D255" i="2"/>
  <c r="H85" i="2"/>
  <c r="D342" i="2"/>
  <c r="D124" i="2"/>
  <c r="D463" i="2"/>
  <c r="H159" i="2"/>
  <c r="D202" i="2"/>
  <c r="H523" i="2"/>
  <c r="D324" i="2"/>
  <c r="D69" i="2"/>
  <c r="H214" i="2"/>
  <c r="C948" i="1"/>
  <c r="H379" i="2"/>
  <c r="H373" i="2"/>
  <c r="H597" i="2"/>
  <c r="D335" i="2"/>
  <c r="D345" i="2"/>
  <c r="D440" i="2"/>
  <c r="H524" i="2"/>
  <c r="E261" i="1"/>
  <c r="F261" i="1" s="1"/>
  <c r="G261" i="1" s="1"/>
  <c r="H261" i="1" s="1"/>
  <c r="I261" i="1" s="1"/>
  <c r="Q261" i="1" s="1"/>
  <c r="D170" i="2"/>
  <c r="D409" i="2"/>
  <c r="H460" i="2"/>
  <c r="C721" i="1"/>
  <c r="S721" i="1" s="1"/>
  <c r="E169" i="1"/>
  <c r="F169" i="1" s="1"/>
  <c r="G169" i="1" s="1"/>
  <c r="H169" i="1" s="1"/>
  <c r="I169" i="1" s="1"/>
  <c r="Q169" i="1" s="1"/>
  <c r="E22" i="1"/>
  <c r="F22" i="1" s="1"/>
  <c r="G22" i="1" s="1"/>
  <c r="H22" i="1" s="1"/>
  <c r="I22" i="1" s="1"/>
  <c r="Q22" i="1" s="1"/>
  <c r="H589" i="2"/>
  <c r="H598" i="2"/>
  <c r="C809" i="1"/>
  <c r="C871" i="1"/>
  <c r="H505" i="2"/>
  <c r="D3" i="2"/>
  <c r="D564" i="2"/>
  <c r="H545" i="2"/>
  <c r="C670" i="1"/>
  <c r="H223" i="2"/>
  <c r="C1154" i="1"/>
  <c r="S1154" i="1" s="1"/>
  <c r="H306" i="2"/>
  <c r="H221" i="2"/>
  <c r="C743" i="1"/>
  <c r="H254" i="2"/>
  <c r="D510" i="2"/>
  <c r="F364" i="1"/>
  <c r="G364" i="1" s="1"/>
  <c r="H364" i="1" s="1"/>
  <c r="I364" i="1" s="1"/>
  <c r="Q364" i="1" s="1"/>
  <c r="D395" i="2"/>
  <c r="H209" i="2"/>
  <c r="C733" i="1"/>
  <c r="E486" i="1"/>
  <c r="F486" i="1" s="1"/>
  <c r="G486" i="1" s="1"/>
  <c r="H486" i="1" s="1"/>
  <c r="I486" i="1" s="1"/>
  <c r="Q486" i="1" s="1"/>
  <c r="D59" i="2"/>
  <c r="D71" i="2"/>
  <c r="E179" i="1"/>
  <c r="F179" i="1" s="1"/>
  <c r="G179" i="1" s="1"/>
  <c r="H179" i="1" s="1"/>
  <c r="I179" i="1" s="1"/>
  <c r="Q179" i="1" s="1"/>
  <c r="C688" i="1"/>
  <c r="H350" i="2"/>
  <c r="H245" i="2"/>
  <c r="E26" i="1"/>
  <c r="F26" i="1" s="1"/>
  <c r="G26" i="1" s="1"/>
  <c r="H26" i="1" s="1"/>
  <c r="I26" i="1" s="1"/>
  <c r="Q26" i="1" s="1"/>
  <c r="D251" i="2"/>
  <c r="D412" i="2"/>
  <c r="F460" i="1"/>
  <c r="G460" i="1" s="1"/>
  <c r="H460" i="1" s="1"/>
  <c r="I460" i="1" s="1"/>
  <c r="Q460" i="1" s="1"/>
  <c r="D353" i="2"/>
  <c r="H268" i="2"/>
  <c r="H267" i="2"/>
  <c r="H499" i="2"/>
  <c r="F488" i="1"/>
  <c r="G488" i="1" s="1"/>
  <c r="H488" i="1" s="1"/>
  <c r="I488" i="1" s="1"/>
  <c r="Q488" i="1" s="1"/>
  <c r="H424" i="2"/>
  <c r="M542" i="1"/>
  <c r="R542" i="1" s="1"/>
  <c r="D326" i="2"/>
  <c r="H522" i="2"/>
  <c r="D138" i="2"/>
  <c r="H555" i="2"/>
  <c r="H560" i="2"/>
  <c r="C944" i="1"/>
  <c r="D88" i="2"/>
  <c r="D75" i="2"/>
  <c r="D511" i="2"/>
  <c r="H596" i="2"/>
  <c r="H87" i="2"/>
  <c r="D521" i="2"/>
  <c r="H394" i="2"/>
  <c r="H70" i="2"/>
  <c r="C1062" i="1"/>
  <c r="D52" i="2"/>
  <c r="D361" i="2"/>
  <c r="H514" i="2"/>
  <c r="D176" i="2"/>
  <c r="E117" i="1"/>
  <c r="F117" i="1" s="1"/>
  <c r="G117" i="1" s="1"/>
  <c r="H117" i="1" s="1"/>
  <c r="I117" i="1" s="1"/>
  <c r="Q117" i="1" s="1"/>
  <c r="E101" i="1"/>
  <c r="F101" i="1" s="1"/>
  <c r="G101" i="1" s="1"/>
  <c r="H101" i="1" s="1"/>
  <c r="I101" i="1" s="1"/>
  <c r="Q101" i="1" s="1"/>
  <c r="H331" i="2"/>
  <c r="D352" i="2"/>
  <c r="C1061" i="1"/>
  <c r="H448" i="2"/>
  <c r="H351" i="2"/>
  <c r="D109" i="2"/>
  <c r="D215" i="2"/>
  <c r="D188" i="2"/>
  <c r="C935" i="1"/>
  <c r="C746" i="1"/>
  <c r="D515" i="2"/>
  <c r="M8" i="1"/>
  <c r="R8" i="1" s="1"/>
  <c r="E120" i="1"/>
  <c r="F120" i="1" s="1"/>
  <c r="G120" i="1" s="1"/>
  <c r="H120" i="1" s="1"/>
  <c r="I120" i="1" s="1"/>
  <c r="Q120" i="1" s="1"/>
  <c r="H278" i="2"/>
  <c r="D311" i="2"/>
  <c r="D484" i="2"/>
  <c r="D231" i="2"/>
  <c r="D554" i="2"/>
  <c r="C853" i="1"/>
  <c r="S853" i="1" s="1"/>
  <c r="C1023" i="1"/>
  <c r="H233" i="2"/>
  <c r="C1102" i="1"/>
  <c r="C816" i="1"/>
  <c r="D314" i="2"/>
  <c r="H188" i="2"/>
  <c r="H240" i="2"/>
  <c r="H396" i="2"/>
  <c r="D363" i="2"/>
  <c r="D377" i="2"/>
  <c r="H537" i="2"/>
  <c r="H480" i="2"/>
  <c r="D598" i="2"/>
  <c r="D553" i="2"/>
  <c r="E564" i="1"/>
  <c r="F564" i="1" s="1"/>
  <c r="G564" i="1" s="1"/>
  <c r="H564" i="1" s="1"/>
  <c r="I564" i="1" s="1"/>
  <c r="Q564" i="1" s="1"/>
  <c r="D336" i="2"/>
  <c r="D558" i="2"/>
  <c r="H255" i="2"/>
  <c r="H393" i="2"/>
  <c r="D343" i="2"/>
  <c r="D357" i="2"/>
  <c r="H52" i="2"/>
  <c r="D401" i="2"/>
  <c r="D404" i="2"/>
  <c r="D211" i="2"/>
  <c r="D293" i="2"/>
  <c r="D40" i="2"/>
  <c r="D108" i="2"/>
  <c r="H141" i="2"/>
  <c r="H148" i="2"/>
  <c r="H142" i="2"/>
  <c r="H584" i="2"/>
  <c r="H554" i="2"/>
  <c r="D111" i="2"/>
  <c r="D435" i="2"/>
  <c r="H253" i="2"/>
  <c r="D60" i="2"/>
  <c r="E41" i="1"/>
  <c r="F41" i="1" s="1"/>
  <c r="G41" i="1" s="1"/>
  <c r="H231" i="2"/>
  <c r="H158" i="2"/>
  <c r="H62" i="2"/>
  <c r="E10" i="1"/>
  <c r="F10" i="1" s="1"/>
  <c r="G10" i="1" s="1"/>
  <c r="H10" i="1" s="1"/>
  <c r="I10" i="1" s="1"/>
  <c r="Q10" i="1" s="1"/>
  <c r="H360" i="2"/>
  <c r="F88" i="1"/>
  <c r="G88" i="1" s="1"/>
  <c r="H88" i="1" s="1"/>
  <c r="I88" i="1" s="1"/>
  <c r="Q88" i="1" s="1"/>
  <c r="H578" i="2"/>
  <c r="H134" i="2"/>
  <c r="H65" i="2"/>
  <c r="D135" i="2"/>
  <c r="H580" i="2"/>
  <c r="H3" i="2"/>
  <c r="E215" i="1"/>
  <c r="F215" i="1" s="1"/>
  <c r="G215" i="1" s="1"/>
  <c r="H215" i="1" s="1"/>
  <c r="I215" i="1" s="1"/>
  <c r="Q215" i="1" s="1"/>
  <c r="H104" i="2"/>
  <c r="C807" i="1"/>
  <c r="D365" i="2"/>
  <c r="F535" i="1"/>
  <c r="G535" i="1" s="1"/>
  <c r="H535" i="1" s="1"/>
  <c r="I535" i="1" s="1"/>
  <c r="Q535" i="1" s="1"/>
  <c r="D537" i="2"/>
  <c r="H552" i="2"/>
  <c r="H151" i="2"/>
  <c r="D229" i="2"/>
  <c r="H168" i="2"/>
  <c r="D304" i="2"/>
  <c r="C846" i="1"/>
  <c r="C926" i="1"/>
  <c r="M248" i="1"/>
  <c r="R248" i="1" s="1"/>
  <c r="C1114" i="1"/>
  <c r="D294" i="2"/>
  <c r="H486" i="2"/>
  <c r="C1105" i="1"/>
  <c r="H262" i="2"/>
  <c r="H195" i="2"/>
  <c r="D555" i="2"/>
  <c r="H434" i="2"/>
  <c r="D291" i="2"/>
  <c r="H325" i="2"/>
  <c r="H338" i="2"/>
  <c r="C1074" i="1"/>
  <c r="D19" i="2"/>
  <c r="H149" i="2"/>
  <c r="C878" i="1"/>
  <c r="S878" i="1" s="1"/>
  <c r="H470" i="2"/>
  <c r="D498" i="2"/>
  <c r="D351" i="2"/>
  <c r="D578" i="2"/>
  <c r="D148" i="2"/>
  <c r="C860" i="1"/>
  <c r="H182" i="2"/>
  <c r="C671" i="1"/>
  <c r="S671" i="1" s="1"/>
  <c r="H160" i="2"/>
  <c r="H41" i="2"/>
  <c r="E584" i="1"/>
  <c r="F584" i="1" s="1"/>
  <c r="G584" i="1" s="1"/>
  <c r="H584" i="1" s="1"/>
  <c r="I584" i="1" s="1"/>
  <c r="Q584" i="1" s="1"/>
  <c r="D472" i="2"/>
  <c r="D55" i="2"/>
  <c r="D481" i="2"/>
  <c r="D551" i="2"/>
  <c r="E234" i="1"/>
  <c r="F234" i="1" s="1"/>
  <c r="G234" i="1" s="1"/>
  <c r="H234" i="1" s="1"/>
  <c r="I234" i="1" s="1"/>
  <c r="Q234" i="1" s="1"/>
  <c r="D349" i="2"/>
  <c r="D508" i="2"/>
  <c r="H103" i="2"/>
  <c r="E227" i="1"/>
  <c r="F227" i="1" s="1"/>
  <c r="G227" i="1" s="1"/>
  <c r="H227" i="1" s="1"/>
  <c r="I227" i="1" s="1"/>
  <c r="Q227" i="1" s="1"/>
  <c r="D415" i="2"/>
  <c r="E119" i="1"/>
  <c r="F119" i="1" s="1"/>
  <c r="G119" i="1" s="1"/>
  <c r="H119" i="1" s="1"/>
  <c r="I119" i="1" s="1"/>
  <c r="Q119" i="1" s="1"/>
  <c r="H180" i="2"/>
  <c r="E428" i="1"/>
  <c r="F428" i="1" s="1"/>
  <c r="G428" i="1" s="1"/>
  <c r="H428" i="1" s="1"/>
  <c r="I428" i="1" s="1"/>
  <c r="Q428" i="1" s="1"/>
  <c r="F562" i="1"/>
  <c r="G562" i="1" s="1"/>
  <c r="H562" i="1" s="1"/>
  <c r="I562" i="1" s="1"/>
  <c r="Q562" i="1" s="1"/>
  <c r="C783" i="1"/>
  <c r="D104" i="2"/>
  <c r="H563" i="2"/>
  <c r="C852" i="1"/>
  <c r="D91" i="2"/>
  <c r="D296" i="2"/>
  <c r="D220" i="2"/>
  <c r="H534" i="2"/>
  <c r="D298" i="2"/>
  <c r="D269" i="2"/>
  <c r="H107" i="2"/>
  <c r="H453" i="2"/>
  <c r="H464" i="2"/>
  <c r="H259" i="2"/>
  <c r="H218" i="2"/>
  <c r="H260" i="2"/>
  <c r="D246" i="2"/>
  <c r="H225" i="2"/>
  <c r="D34" i="2"/>
  <c r="D22" i="2"/>
  <c r="D264" i="2"/>
  <c r="D500" i="2"/>
  <c r="C709" i="1"/>
  <c r="D98" i="2"/>
  <c r="E218" i="1"/>
  <c r="F218" i="1" s="1"/>
  <c r="G218" i="1" s="1"/>
  <c r="H218" i="1" s="1"/>
  <c r="I218" i="1" s="1"/>
  <c r="Q218" i="1" s="1"/>
  <c r="D257" i="2"/>
  <c r="C1068" i="1"/>
  <c r="S1068" i="1" s="1"/>
  <c r="D479" i="2"/>
  <c r="C685" i="1"/>
  <c r="D518" i="2"/>
  <c r="D169" i="2"/>
  <c r="C903" i="1"/>
  <c r="D157" i="2"/>
  <c r="H423" i="2"/>
  <c r="H10" i="2"/>
  <c r="D386" i="2"/>
  <c r="E308" i="1"/>
  <c r="F308" i="1" s="1"/>
  <c r="G308" i="1" s="1"/>
  <c r="H308" i="1" s="1"/>
  <c r="I308" i="1" s="1"/>
  <c r="Q308" i="1" s="1"/>
  <c r="E67" i="1"/>
  <c r="F67" i="1" s="1"/>
  <c r="G67" i="1" s="1"/>
  <c r="H67" i="1" s="1"/>
  <c r="I67" i="1" s="1"/>
  <c r="Q67" i="1" s="1"/>
  <c r="C615" i="1"/>
  <c r="C655" i="1"/>
  <c r="S655" i="1" s="1"/>
  <c r="D232" i="2"/>
  <c r="D533" i="2"/>
  <c r="C718" i="1"/>
  <c r="D70" i="2"/>
  <c r="H297" i="2"/>
  <c r="E53" i="1"/>
  <c r="F53" i="1" s="1"/>
  <c r="G53" i="1" s="1"/>
  <c r="H53" i="1" s="1"/>
  <c r="I53" i="1" s="1"/>
  <c r="Q53" i="1" s="1"/>
  <c r="H15" i="2"/>
  <c r="C813" i="1"/>
  <c r="H378" i="2"/>
  <c r="D105" i="2"/>
  <c r="H69" i="2"/>
  <c r="H466" i="2"/>
  <c r="H527" i="2"/>
  <c r="H101" i="2"/>
  <c r="H163" i="2"/>
  <c r="H57" i="2"/>
  <c r="M28" i="1"/>
  <c r="R28" i="1" s="1"/>
  <c r="C763" i="1"/>
  <c r="D56" i="2"/>
  <c r="D222" i="2"/>
  <c r="H431" i="2"/>
  <c r="H56" i="2"/>
  <c r="H162" i="2"/>
  <c r="D406" i="2"/>
  <c r="H430" i="2"/>
  <c r="D8" i="2"/>
  <c r="D242" i="2"/>
  <c r="D580" i="2"/>
  <c r="C635" i="1"/>
  <c r="H381" i="2"/>
  <c r="C912" i="1"/>
  <c r="S912" i="1" s="1"/>
  <c r="D92" i="2"/>
  <c r="H283" i="2"/>
  <c r="C861" i="1"/>
  <c r="S861" i="1" s="1"/>
  <c r="E536" i="1"/>
  <c r="F536" i="1" s="1"/>
  <c r="G536" i="1" s="1"/>
  <c r="H536" i="1" s="1"/>
  <c r="I536" i="1" s="1"/>
  <c r="Q536" i="1" s="1"/>
  <c r="D142" i="2"/>
  <c r="D116" i="2"/>
  <c r="C653" i="1"/>
  <c r="S653" i="1" s="1"/>
  <c r="H126" i="2"/>
  <c r="D583" i="2"/>
  <c r="D141" i="2"/>
  <c r="D273" i="2"/>
  <c r="H412" i="2"/>
  <c r="H53" i="2"/>
  <c r="D337" i="2"/>
  <c r="D100" i="2"/>
  <c r="C781" i="1"/>
  <c r="S781" i="1" s="1"/>
  <c r="H183" i="2"/>
  <c r="F243" i="1"/>
  <c r="G243" i="1" s="1"/>
  <c r="H243" i="1" s="1"/>
  <c r="I243" i="1" s="1"/>
  <c r="Q243" i="1" s="1"/>
  <c r="D512" i="2"/>
  <c r="H444" i="2"/>
  <c r="H242" i="2"/>
  <c r="C618" i="1"/>
  <c r="D82" i="2"/>
  <c r="D366" i="2"/>
  <c r="C658" i="1"/>
  <c r="D270" i="2"/>
  <c r="H302" i="2"/>
  <c r="H312" i="2"/>
  <c r="H252" i="1"/>
  <c r="I252" i="1" s="1"/>
  <c r="E273" i="1"/>
  <c r="F273" i="1" s="1"/>
  <c r="G273" i="1" s="1"/>
  <c r="H273" i="1" s="1"/>
  <c r="I273" i="1" s="1"/>
  <c r="Q273" i="1" s="1"/>
  <c r="H414" i="2"/>
  <c r="D126" i="2"/>
  <c r="H285" i="2"/>
  <c r="D581" i="2"/>
  <c r="D46" i="2"/>
  <c r="D17" i="2"/>
  <c r="D330" i="2"/>
  <c r="D267" i="2"/>
  <c r="C1050" i="1"/>
  <c r="E369" i="1"/>
  <c r="F369" i="1" s="1"/>
  <c r="G369" i="1" s="1"/>
  <c r="H369" i="1" s="1"/>
  <c r="I369" i="1" s="1"/>
  <c r="Q369" i="1" s="1"/>
  <c r="H512" i="2"/>
  <c r="E444" i="1"/>
  <c r="F444" i="1" s="1"/>
  <c r="G444" i="1" s="1"/>
  <c r="H444" i="1" s="1"/>
  <c r="I444" i="1" s="1"/>
  <c r="Q444" i="1" s="1"/>
  <c r="H376" i="2"/>
  <c r="H12" i="2"/>
  <c r="D189" i="2"/>
  <c r="H220" i="2"/>
  <c r="E554" i="1"/>
  <c r="F554" i="1" s="1"/>
  <c r="G554" i="1" s="1"/>
  <c r="H554" i="1" s="1"/>
  <c r="I554" i="1" s="1"/>
  <c r="Q554" i="1" s="1"/>
  <c r="H94" i="2"/>
  <c r="H488" i="2"/>
  <c r="E409" i="1"/>
  <c r="H467" i="2"/>
  <c r="H202" i="2"/>
  <c r="E433" i="1"/>
  <c r="F433" i="1" s="1"/>
  <c r="G433" i="1" s="1"/>
  <c r="H433" i="1" s="1"/>
  <c r="I433" i="1" s="1"/>
  <c r="Q433" i="1" s="1"/>
  <c r="H91" i="2"/>
  <c r="D503" i="2"/>
  <c r="D101" i="2"/>
  <c r="D102" i="2"/>
  <c r="E546" i="1"/>
  <c r="F546" i="1" s="1"/>
  <c r="G546" i="1" s="1"/>
  <c r="H546" i="1" s="1"/>
  <c r="I546" i="1" s="1"/>
  <c r="Q546" i="1" s="1"/>
  <c r="C1146" i="1"/>
  <c r="H342" i="2"/>
  <c r="H341" i="2"/>
  <c r="H551" i="2"/>
  <c r="D39" i="2"/>
  <c r="D547" i="2"/>
  <c r="D548" i="2"/>
  <c r="D431" i="2"/>
  <c r="D212" i="2"/>
  <c r="H304" i="2"/>
  <c r="C923" i="1"/>
  <c r="E5" i="1"/>
  <c r="F5" i="1" s="1"/>
  <c r="G5" i="1" s="1"/>
  <c r="H5" i="1" s="1"/>
  <c r="I5" i="1" s="1"/>
  <c r="Q5" i="1" s="1"/>
  <c r="C605" i="1"/>
  <c r="S605" i="1" s="1"/>
  <c r="D274" i="2"/>
  <c r="C751" i="1"/>
  <c r="S751" i="1" s="1"/>
  <c r="E334" i="1"/>
  <c r="F334" i="1" s="1"/>
  <c r="G334" i="1" s="1"/>
  <c r="H334" i="1" s="1"/>
  <c r="I334" i="1" s="1"/>
  <c r="Q334" i="1" s="1"/>
  <c r="H526" i="2"/>
  <c r="H258" i="2"/>
  <c r="D208" i="2"/>
  <c r="D177" i="2"/>
  <c r="C1009" i="1"/>
  <c r="D437" i="2"/>
  <c r="D487" i="2"/>
  <c r="D488" i="2"/>
  <c r="H568" i="2"/>
  <c r="D196" i="2"/>
  <c r="E138" i="1"/>
  <c r="F138" i="1" s="1"/>
  <c r="G138" i="1" s="1"/>
  <c r="H138" i="1" s="1"/>
  <c r="I138" i="1" s="1"/>
  <c r="Q138" i="1" s="1"/>
  <c r="H219" i="2"/>
  <c r="E337" i="1"/>
  <c r="F337" i="1" s="1"/>
  <c r="G337" i="1" s="1"/>
  <c r="H337" i="1" s="1"/>
  <c r="I337" i="1" s="1"/>
  <c r="Q337" i="1" s="1"/>
  <c r="D384" i="2"/>
  <c r="D543" i="2"/>
  <c r="E367" i="1"/>
  <c r="F367" i="1" s="1"/>
  <c r="G367" i="1" s="1"/>
  <c r="H367" i="1" s="1"/>
  <c r="I367" i="1" s="1"/>
  <c r="Q367" i="1" s="1"/>
  <c r="C967" i="1"/>
  <c r="H399" i="2"/>
  <c r="H587" i="2"/>
  <c r="H586" i="2"/>
  <c r="H205" i="2"/>
  <c r="H204" i="2"/>
  <c r="E545" i="1"/>
  <c r="F545" i="1" s="1"/>
  <c r="G545" i="1" s="1"/>
  <c r="H545" i="1" s="1"/>
  <c r="I545" i="1" s="1"/>
  <c r="Q545" i="1" s="1"/>
  <c r="C695" i="1"/>
  <c r="E95" i="1"/>
  <c r="F95" i="1" s="1"/>
  <c r="G95" i="1" s="1"/>
  <c r="H95" i="1" s="1"/>
  <c r="I95" i="1" s="1"/>
  <c r="Q95" i="1" s="1"/>
  <c r="D494" i="2"/>
  <c r="C1168" i="1"/>
  <c r="D588" i="2"/>
  <c r="H446" i="2"/>
  <c r="H447" i="2"/>
  <c r="E335" i="1"/>
  <c r="F335" i="1" s="1"/>
  <c r="G335" i="1" s="1"/>
  <c r="H335" i="1" s="1"/>
  <c r="I335" i="1" s="1"/>
  <c r="Q335" i="1" s="1"/>
  <c r="F142" i="1"/>
  <c r="G142" i="1" s="1"/>
  <c r="H142" i="1" s="1"/>
  <c r="I142" i="1" s="1"/>
  <c r="Q142" i="1" s="1"/>
  <c r="C734" i="1"/>
  <c r="S734" i="1" s="1"/>
  <c r="E134" i="1"/>
  <c r="F134" i="1" s="1"/>
  <c r="G134" i="1" s="1"/>
  <c r="H134" i="1" s="1"/>
  <c r="I134" i="1" s="1"/>
  <c r="Q134" i="1" s="1"/>
  <c r="F317" i="1"/>
  <c r="G317" i="1" s="1"/>
  <c r="H317" i="1" s="1"/>
  <c r="I317" i="1" s="1"/>
  <c r="Q317" i="1" s="1"/>
  <c r="D371" i="2"/>
  <c r="D370" i="2"/>
  <c r="H119" i="2"/>
  <c r="D568" i="2"/>
  <c r="C702" i="1"/>
  <c r="E102" i="1"/>
  <c r="F102" i="1" s="1"/>
  <c r="G102" i="1" s="1"/>
  <c r="H102" i="1" s="1"/>
  <c r="I102" i="1" s="1"/>
  <c r="Q102" i="1" s="1"/>
  <c r="C965" i="1"/>
  <c r="H439" i="2"/>
  <c r="D207" i="2"/>
  <c r="E383" i="1"/>
  <c r="F383" i="1" s="1"/>
  <c r="G383" i="1" s="1"/>
  <c r="H383" i="1" s="1"/>
  <c r="I383" i="1" s="1"/>
  <c r="Q383" i="1" s="1"/>
  <c r="C983" i="1"/>
  <c r="H310" i="2"/>
  <c r="D455" i="2"/>
  <c r="D456" i="2"/>
  <c r="E365" i="1"/>
  <c r="F365" i="1" s="1"/>
  <c r="G365" i="1" s="1"/>
  <c r="H365" i="1" s="1"/>
  <c r="I365" i="1" s="1"/>
  <c r="Q365" i="1" s="1"/>
  <c r="H170" i="2"/>
  <c r="H529" i="2"/>
  <c r="E200" i="1"/>
  <c r="F200" i="1" s="1"/>
  <c r="G200" i="1" s="1"/>
  <c r="H200" i="1" s="1"/>
  <c r="I200" i="1" s="1"/>
  <c r="Q200" i="1" s="1"/>
  <c r="C801" i="1"/>
  <c r="S801" i="1" s="1"/>
  <c r="D309" i="2"/>
  <c r="D310" i="2"/>
  <c r="D491" i="2"/>
  <c r="D492" i="2"/>
  <c r="D271" i="2"/>
  <c r="D272" i="2"/>
  <c r="D117" i="2"/>
  <c r="H585" i="2"/>
  <c r="C831" i="1"/>
  <c r="C1175" i="1"/>
  <c r="H171" i="2"/>
  <c r="E276" i="1"/>
  <c r="F276" i="1" s="1"/>
  <c r="G276" i="1" s="1"/>
  <c r="H276" i="1" s="1"/>
  <c r="I276" i="1" s="1"/>
  <c r="Q276" i="1" s="1"/>
  <c r="C877" i="1"/>
  <c r="E442" i="1"/>
  <c r="C1042" i="1"/>
  <c r="C673" i="1"/>
  <c r="S673" i="1" s="1"/>
  <c r="E73" i="1"/>
  <c r="F73" i="1" s="1"/>
  <c r="G73" i="1" s="1"/>
  <c r="H73" i="1" s="1"/>
  <c r="I73" i="1" s="1"/>
  <c r="Q73" i="1" s="1"/>
  <c r="E125" i="1"/>
  <c r="F125" i="1" s="1"/>
  <c r="G125" i="1" s="1"/>
  <c r="H125" i="1" s="1"/>
  <c r="I125" i="1" s="1"/>
  <c r="Q125" i="1" s="1"/>
  <c r="C725" i="1"/>
  <c r="C1040" i="1"/>
  <c r="D154" i="2"/>
  <c r="C854" i="1"/>
  <c r="H344" i="2"/>
  <c r="D77" i="2"/>
  <c r="D78" i="2"/>
  <c r="H386" i="2"/>
  <c r="H73" i="2"/>
  <c r="H74" i="2"/>
  <c r="H247" i="2"/>
  <c r="H246" i="2"/>
  <c r="E494" i="1"/>
  <c r="F494" i="1" s="1"/>
  <c r="G494" i="1" s="1"/>
  <c r="H494" i="1" s="1"/>
  <c r="I494" i="1" s="1"/>
  <c r="Q494" i="1" s="1"/>
  <c r="C1095" i="1"/>
  <c r="D569" i="2"/>
  <c r="D367" i="2"/>
  <c r="E561" i="1"/>
  <c r="F561" i="1" s="1"/>
  <c r="G561" i="1" s="1"/>
  <c r="H561" i="1" s="1"/>
  <c r="I561" i="1" s="1"/>
  <c r="Q561" i="1" s="1"/>
  <c r="C1162" i="1"/>
  <c r="D570" i="2"/>
  <c r="D158" i="2"/>
  <c r="H92" i="2"/>
  <c r="C703" i="1"/>
  <c r="S703" i="1" s="1"/>
  <c r="E30" i="1"/>
  <c r="F30" i="1" s="1"/>
  <c r="G30" i="1" s="1"/>
  <c r="H30" i="1" s="1"/>
  <c r="I30" i="1" s="1"/>
  <c r="Q30" i="1" s="1"/>
  <c r="C630" i="1"/>
  <c r="S630" i="1" s="1"/>
  <c r="E29" i="1"/>
  <c r="C629" i="1"/>
  <c r="E506" i="1"/>
  <c r="F506" i="1" s="1"/>
  <c r="G506" i="1" s="1"/>
  <c r="H506" i="1" s="1"/>
  <c r="I506" i="1" s="1"/>
  <c r="Q506" i="1" s="1"/>
  <c r="H442" i="2"/>
  <c r="H32" i="2"/>
  <c r="C762" i="1"/>
  <c r="D49" i="2"/>
  <c r="D48" i="2"/>
  <c r="H465" i="2"/>
  <c r="H186" i="2"/>
  <c r="H66" i="2"/>
  <c r="C910" i="1"/>
  <c r="S910" i="1" s="1"/>
  <c r="H123" i="2"/>
  <c r="H111" i="2"/>
  <c r="D9" i="2"/>
  <c r="D529" i="2"/>
  <c r="C726" i="1"/>
  <c r="H244" i="2"/>
  <c r="H243" i="2"/>
  <c r="H63" i="2"/>
  <c r="H39" i="2"/>
  <c r="H277" i="2"/>
  <c r="H276" i="2"/>
  <c r="H515" i="2"/>
  <c r="D432" i="2"/>
  <c r="H147" i="2"/>
  <c r="E132" i="1"/>
  <c r="F132" i="1" s="1"/>
  <c r="G132" i="1" s="1"/>
  <c r="H132" i="1" s="1"/>
  <c r="I132" i="1" s="1"/>
  <c r="Q132" i="1" s="1"/>
  <c r="D194" i="2"/>
  <c r="D433" i="2"/>
  <c r="D445" i="2"/>
  <c r="D262" i="2"/>
  <c r="H571" i="2"/>
  <c r="H426" i="2"/>
  <c r="D90" i="2"/>
  <c r="D560" i="2"/>
  <c r="D300" i="2"/>
  <c r="D299" i="2"/>
  <c r="H48" i="2"/>
  <c r="D238" i="2"/>
  <c r="H43" i="2"/>
  <c r="H178" i="2"/>
  <c r="D308" i="2"/>
  <c r="D252" i="2"/>
  <c r="D320" i="2"/>
  <c r="D106" i="2"/>
  <c r="H11" i="2"/>
  <c r="D402" i="2"/>
  <c r="D266" i="2"/>
  <c r="H400" i="2"/>
  <c r="H140" i="2"/>
  <c r="E382" i="1"/>
  <c r="C982" i="1"/>
  <c r="S982" i="1" s="1"/>
  <c r="E61" i="1"/>
  <c r="C661" i="1"/>
  <c r="F423" i="1"/>
  <c r="G423" i="1" s="1"/>
  <c r="H423" i="1" s="1"/>
  <c r="I423" i="1" s="1"/>
  <c r="Q423" i="1" s="1"/>
  <c r="D474" i="2"/>
  <c r="D591" i="2"/>
  <c r="D233" i="2"/>
  <c r="D355" i="2"/>
  <c r="D368" i="2"/>
  <c r="H440" i="2"/>
  <c r="H307" i="2"/>
  <c r="D413" i="2"/>
  <c r="H55" i="2"/>
  <c r="H543" i="2"/>
  <c r="H95" i="2"/>
  <c r="H452" i="2"/>
  <c r="D150" i="2"/>
  <c r="E502" i="1"/>
  <c r="F502" i="1" s="1"/>
  <c r="G502" i="1" s="1"/>
  <c r="H502" i="1" s="1"/>
  <c r="I502" i="1" s="1"/>
  <c r="C1103" i="1"/>
  <c r="S1103" i="1" s="1"/>
  <c r="C1028" i="1"/>
  <c r="C770" i="1"/>
  <c r="H391" i="2"/>
  <c r="D280" i="2"/>
  <c r="H293" i="2"/>
  <c r="H235" i="2"/>
  <c r="D483" i="2"/>
  <c r="E268" i="1"/>
  <c r="F268" i="1" s="1"/>
  <c r="G268" i="1" s="1"/>
  <c r="H268" i="1" s="1"/>
  <c r="I268" i="1" s="1"/>
  <c r="Q268" i="1" s="1"/>
  <c r="H492" i="2"/>
  <c r="E39" i="1"/>
  <c r="F39" i="1" s="1"/>
  <c r="G39" i="1" s="1"/>
  <c r="H39" i="1" s="1"/>
  <c r="I39" i="1" s="1"/>
  <c r="Q39" i="1" s="1"/>
  <c r="D132" i="2"/>
  <c r="H461" i="2"/>
  <c r="D203" i="2"/>
  <c r="H264" i="2"/>
  <c r="D329" i="2"/>
  <c r="H582" i="2"/>
  <c r="H4" i="2"/>
  <c r="C777" i="1"/>
  <c r="D193" i="2"/>
  <c r="D443" i="2"/>
  <c r="H274" i="2"/>
  <c r="H128" i="2"/>
  <c r="H468" i="2"/>
  <c r="F456" i="1"/>
  <c r="G456" i="1" s="1"/>
  <c r="H456" i="1" s="1"/>
  <c r="I456" i="1" s="1"/>
  <c r="Q456" i="1" s="1"/>
  <c r="H299" i="2"/>
  <c r="D224" i="2"/>
  <c r="H289" i="2"/>
  <c r="D179" i="2"/>
  <c r="D566" i="2"/>
  <c r="D219" i="2"/>
  <c r="D596" i="2"/>
  <c r="H166" i="2"/>
  <c r="H349" i="2"/>
  <c r="H301" i="2"/>
  <c r="H484" i="2"/>
  <c r="H483" i="2"/>
  <c r="H96" i="2"/>
  <c r="C862" i="1"/>
  <c r="S862" i="1" s="1"/>
  <c r="E210" i="1"/>
  <c r="F210" i="1" s="1"/>
  <c r="G210" i="1" s="1"/>
  <c r="D28" i="2"/>
  <c r="C800" i="1"/>
  <c r="H574" i="2"/>
  <c r="D475" i="2"/>
  <c r="D486" i="2"/>
  <c r="D94" i="2"/>
  <c r="D289" i="2"/>
  <c r="D573" i="2"/>
  <c r="E177" i="1"/>
  <c r="F177" i="1" s="1"/>
  <c r="G177" i="1" s="1"/>
  <c r="H177" i="1" s="1"/>
  <c r="I177" i="1" s="1"/>
  <c r="Q177" i="1" s="1"/>
  <c r="E387" i="1"/>
  <c r="F387" i="1" s="1"/>
  <c r="G387" i="1" s="1"/>
  <c r="H387" i="1" s="1"/>
  <c r="I387" i="1" s="1"/>
  <c r="Q387" i="1" s="1"/>
  <c r="E4" i="1"/>
  <c r="H79" i="2"/>
  <c r="H164" i="2"/>
  <c r="H370" i="2"/>
  <c r="D245" i="2"/>
  <c r="H125" i="2"/>
  <c r="D338" i="2"/>
  <c r="D416" i="2"/>
  <c r="D287" i="2"/>
  <c r="H502" i="2"/>
  <c r="D589" i="2"/>
  <c r="D462" i="2"/>
  <c r="D571" i="2"/>
  <c r="H21" i="2"/>
  <c r="C815" i="1"/>
  <c r="D119" i="2"/>
  <c r="D182" i="2"/>
  <c r="D38" i="2"/>
  <c r="H384" i="2"/>
  <c r="D171" i="2"/>
  <c r="H51" i="2"/>
  <c r="H124" i="2"/>
  <c r="D561" i="2"/>
  <c r="H8" i="2"/>
  <c r="D14" i="2"/>
  <c r="D516" i="2"/>
  <c r="H207" i="2"/>
  <c r="D24" i="2"/>
  <c r="D376" i="2"/>
  <c r="D153" i="2"/>
  <c r="H415" i="2"/>
  <c r="H363" i="2"/>
  <c r="E49" i="1"/>
  <c r="F49" i="1" s="1"/>
  <c r="G49" i="1" s="1"/>
  <c r="H49" i="1" s="1"/>
  <c r="I49" i="1" s="1"/>
  <c r="Q49" i="1" s="1"/>
  <c r="D577" i="2"/>
  <c r="E181" i="1"/>
  <c r="F181" i="1" s="1"/>
  <c r="G181" i="1" s="1"/>
  <c r="H181" i="1" s="1"/>
  <c r="I181" i="1" s="1"/>
  <c r="Q181" i="1" s="1"/>
  <c r="E282" i="1"/>
  <c r="F282" i="1" s="1"/>
  <c r="G282" i="1" s="1"/>
  <c r="H282" i="1" s="1"/>
  <c r="I282" i="1" s="1"/>
  <c r="Q282" i="1" s="1"/>
  <c r="D391" i="2"/>
  <c r="E303" i="1"/>
  <c r="F303" i="1" s="1"/>
  <c r="G303" i="1" s="1"/>
  <c r="H303" i="1" s="1"/>
  <c r="I303" i="1" s="1"/>
  <c r="Q303" i="1" s="1"/>
  <c r="D99" i="2"/>
  <c r="D118" i="2"/>
  <c r="C690" i="1"/>
  <c r="E89" i="1"/>
  <c r="F89" i="1" s="1"/>
  <c r="G89" i="1" s="1"/>
  <c r="H89" i="1" s="1"/>
  <c r="I89" i="1" s="1"/>
  <c r="Q89" i="1" s="1"/>
  <c r="D61" i="2"/>
  <c r="H112" i="2"/>
  <c r="D582" i="2"/>
  <c r="H469" i="2"/>
  <c r="C609" i="1"/>
  <c r="C911" i="1"/>
  <c r="C898" i="1"/>
  <c r="D57" i="2"/>
  <c r="H494" i="2"/>
  <c r="H217" i="2"/>
  <c r="E568" i="1"/>
  <c r="F568" i="1" s="1"/>
  <c r="G568" i="1" s="1"/>
  <c r="H568" i="1" s="1"/>
  <c r="I568" i="1" s="1"/>
  <c r="Q568" i="1" s="1"/>
  <c r="H401" i="2"/>
  <c r="D544" i="2"/>
  <c r="C795" i="1"/>
  <c r="E467" i="1"/>
  <c r="F467" i="1" s="1"/>
  <c r="G467" i="1" s="1"/>
  <c r="H467" i="1" s="1"/>
  <c r="I467" i="1" s="1"/>
  <c r="Q467" i="1" s="1"/>
  <c r="C1067" i="1"/>
  <c r="M211" i="1"/>
  <c r="R211" i="1" s="1"/>
  <c r="F511" i="1"/>
  <c r="G511" i="1" s="1"/>
  <c r="H511" i="1" s="1"/>
  <c r="I511" i="1" s="1"/>
  <c r="Q511" i="1" s="1"/>
  <c r="H492" i="1"/>
  <c r="I492" i="1" s="1"/>
  <c r="H326" i="2"/>
  <c r="H581" i="2"/>
  <c r="H256" i="2"/>
  <c r="H291" i="2"/>
  <c r="C727" i="1"/>
  <c r="S727" i="1" s="1"/>
  <c r="D438" i="2"/>
  <c r="C610" i="1"/>
  <c r="C1122" i="1"/>
  <c r="D307" i="2"/>
  <c r="D420" i="2"/>
  <c r="D399" i="2"/>
  <c r="D545" i="2"/>
  <c r="D495" i="2"/>
  <c r="H311" i="2"/>
  <c r="E20" i="1"/>
  <c r="F20" i="1" s="1"/>
  <c r="G20" i="1" s="1"/>
  <c r="H20" i="1" s="1"/>
  <c r="I20" i="1" s="1"/>
  <c r="Q20" i="1" s="1"/>
  <c r="E163" i="1"/>
  <c r="F163" i="1" s="1"/>
  <c r="G163" i="1" s="1"/>
  <c r="H163" i="1" s="1"/>
  <c r="I163" i="1" s="1"/>
  <c r="Q163" i="1" s="1"/>
  <c r="E509" i="1"/>
  <c r="F509" i="1" s="1"/>
  <c r="G509" i="1" s="1"/>
  <c r="H509" i="1" s="1"/>
  <c r="I509" i="1" s="1"/>
  <c r="Q509" i="1" s="1"/>
  <c r="H572" i="2"/>
  <c r="D256" i="2"/>
  <c r="H516" i="2"/>
  <c r="E526" i="1"/>
  <c r="F526" i="1" s="1"/>
  <c r="G526" i="1" s="1"/>
  <c r="H526" i="1" s="1"/>
  <c r="I526" i="1" s="1"/>
  <c r="Q526" i="1" s="1"/>
  <c r="H337" i="2"/>
  <c r="D45" i="2"/>
  <c r="E325" i="1"/>
  <c r="F325" i="1" s="1"/>
  <c r="G325" i="1" s="1"/>
  <c r="H325" i="1" s="1"/>
  <c r="I325" i="1" s="1"/>
  <c r="Q325" i="1" s="1"/>
  <c r="E408" i="1"/>
  <c r="F408" i="1" s="1"/>
  <c r="G408" i="1" s="1"/>
  <c r="H408" i="1" s="1"/>
  <c r="I408" i="1" s="1"/>
  <c r="Q408" i="1" s="1"/>
  <c r="C719" i="1"/>
  <c r="S719" i="1" s="1"/>
  <c r="H390" i="2"/>
  <c r="E15" i="1"/>
  <c r="F15" i="1" s="1"/>
  <c r="G15" i="1" s="1"/>
  <c r="H15" i="1" s="1"/>
  <c r="I15" i="1" s="1"/>
  <c r="Q15" i="1" s="1"/>
  <c r="C841" i="1"/>
  <c r="H54" i="2"/>
  <c r="D191" i="2"/>
  <c r="D419" i="2"/>
  <c r="C848" i="1"/>
  <c r="E247" i="1"/>
  <c r="F247" i="1" s="1"/>
  <c r="G247" i="1" s="1"/>
  <c r="H247" i="1" s="1"/>
  <c r="I247" i="1" s="1"/>
  <c r="Q247" i="1" s="1"/>
  <c r="E97" i="1"/>
  <c r="F97" i="1" s="1"/>
  <c r="H398" i="2"/>
  <c r="D173" i="2"/>
  <c r="H450" i="2"/>
  <c r="C677" i="1"/>
  <c r="D593" i="2"/>
  <c r="H16" i="2"/>
  <c r="C757" i="1"/>
  <c r="S757" i="1" s="1"/>
  <c r="D392" i="2"/>
  <c r="H13" i="2"/>
  <c r="H317" i="2"/>
  <c r="E57" i="1"/>
  <c r="F57" i="1" s="1"/>
  <c r="G57" i="1" s="1"/>
  <c r="H57" i="1" s="1"/>
  <c r="I57" i="1" s="1"/>
  <c r="Q57" i="1" s="1"/>
  <c r="E206" i="1"/>
  <c r="F206" i="1" s="1"/>
  <c r="C1024" i="1"/>
  <c r="S1024" i="1" s="1"/>
  <c r="C1161" i="1"/>
  <c r="C1015" i="1"/>
  <c r="S1015" i="1" s="1"/>
  <c r="E415" i="1"/>
  <c r="F415" i="1" s="1"/>
  <c r="G415" i="1" s="1"/>
  <c r="H415" i="1" s="1"/>
  <c r="I415" i="1" s="1"/>
  <c r="Q415" i="1" s="1"/>
  <c r="D93" i="2"/>
  <c r="C1192" i="1"/>
  <c r="D51" i="2"/>
  <c r="D317" i="2"/>
  <c r="D476" i="2"/>
  <c r="D478" i="2"/>
  <c r="H428" i="2"/>
  <c r="H429" i="2"/>
  <c r="C1004" i="1"/>
  <c r="D276" i="2"/>
  <c r="C1063" i="1"/>
  <c r="S1063" i="1" s="1"/>
  <c r="H374" i="2"/>
  <c r="D504" i="2"/>
  <c r="D13" i="2"/>
  <c r="F449" i="1"/>
  <c r="G449" i="1" s="1"/>
  <c r="H449" i="1" s="1"/>
  <c r="I449" i="1" s="1"/>
  <c r="Q449" i="1" s="1"/>
  <c r="H261" i="2"/>
  <c r="H495" i="2"/>
  <c r="C955" i="1"/>
  <c r="H127" i="2"/>
  <c r="H339" i="2"/>
  <c r="D552" i="2"/>
  <c r="C1202" i="1"/>
  <c r="H511" i="2"/>
  <c r="C922" i="1"/>
  <c r="H569" i="2"/>
  <c r="D65" i="2"/>
  <c r="H473" i="2"/>
  <c r="C758" i="1"/>
  <c r="H292" i="2"/>
  <c r="E255" i="1"/>
  <c r="F255" i="1" s="1"/>
  <c r="G255" i="1" s="1"/>
  <c r="H255" i="1" s="1"/>
  <c r="I255" i="1" s="1"/>
  <c r="Q255" i="1" s="1"/>
  <c r="E126" i="1"/>
  <c r="F126" i="1" s="1"/>
  <c r="G126" i="1" s="1"/>
  <c r="H126" i="1" s="1"/>
  <c r="I126" i="1" s="1"/>
  <c r="Q126" i="1" s="1"/>
  <c r="C829" i="1"/>
  <c r="E168" i="1"/>
  <c r="F168" i="1" s="1"/>
  <c r="G168" i="1" s="1"/>
  <c r="H168" i="1" s="1"/>
  <c r="I168" i="1" s="1"/>
  <c r="Q168" i="1" s="1"/>
  <c r="D506" i="2"/>
  <c r="H575" i="2"/>
  <c r="H232" i="2"/>
  <c r="H558" i="2"/>
  <c r="C636" i="1"/>
  <c r="S636" i="1" s="1"/>
  <c r="E36" i="1"/>
  <c r="F36" i="1" s="1"/>
  <c r="G36" i="1" s="1"/>
  <c r="H36" i="1" s="1"/>
  <c r="I36" i="1" s="1"/>
  <c r="Q36" i="1" s="1"/>
  <c r="H80" i="2"/>
  <c r="E289" i="1"/>
  <c r="F289" i="1" s="1"/>
  <c r="G289" i="1" s="1"/>
  <c r="H289" i="1" s="1"/>
  <c r="I289" i="1" s="1"/>
  <c r="Q289" i="1" s="1"/>
  <c r="M574" i="1"/>
  <c r="R574" i="1" s="1"/>
  <c r="C905" i="1"/>
  <c r="D185" i="2"/>
  <c r="H319" i="1"/>
  <c r="I319" i="1" s="1"/>
  <c r="Q319" i="1" s="1"/>
  <c r="H493" i="2"/>
  <c r="D198" i="2"/>
  <c r="H184" i="2"/>
  <c r="D30" i="2"/>
  <c r="D244" i="2"/>
  <c r="D136" i="2"/>
  <c r="D502" i="2"/>
  <c r="H179" i="2"/>
  <c r="D41" i="2"/>
  <c r="C689" i="1"/>
  <c r="S689" i="1" s="1"/>
  <c r="D574" i="2"/>
  <c r="H38" i="2"/>
  <c r="C836" i="1"/>
  <c r="C977" i="1"/>
  <c r="H152" i="2"/>
  <c r="H58" i="2"/>
  <c r="C720" i="1"/>
  <c r="D64" i="2"/>
  <c r="D133" i="2"/>
  <c r="D258" i="2"/>
  <c r="D155" i="2"/>
  <c r="D379" i="2"/>
  <c r="D358" i="2"/>
  <c r="D53" i="2"/>
  <c r="D505" i="2"/>
  <c r="H234" i="2"/>
  <c r="E213" i="1"/>
  <c r="F213" i="1" s="1"/>
  <c r="G213" i="1" s="1"/>
  <c r="H213" i="1" s="1"/>
  <c r="I213" i="1" s="1"/>
  <c r="Q213" i="1" s="1"/>
  <c r="D418" i="2"/>
  <c r="E388" i="1"/>
  <c r="F388" i="1" s="1"/>
  <c r="G388" i="1" s="1"/>
  <c r="H388" i="1" s="1"/>
  <c r="I388" i="1" s="1"/>
  <c r="Q388" i="1" s="1"/>
  <c r="C988" i="1"/>
  <c r="H382" i="2"/>
  <c r="H332" i="2"/>
  <c r="C775" i="1"/>
  <c r="S775" i="1" s="1"/>
  <c r="E286" i="1"/>
  <c r="F286" i="1" s="1"/>
  <c r="G286" i="1" s="1"/>
  <c r="H286" i="1" s="1"/>
  <c r="I286" i="1" s="1"/>
  <c r="Q286" i="1" s="1"/>
  <c r="C886" i="1"/>
  <c r="S886" i="1" s="1"/>
  <c r="H298" i="2"/>
  <c r="D398" i="2"/>
  <c r="H97" i="2"/>
  <c r="H462" i="2"/>
  <c r="H322" i="2"/>
  <c r="C1003" i="1"/>
  <c r="S1003" i="1" s="1"/>
  <c r="M344" i="1"/>
  <c r="R344" i="1" s="1"/>
  <c r="H252" i="2"/>
  <c r="D348" i="2"/>
  <c r="D425" i="2"/>
  <c r="H455" i="2"/>
  <c r="C1152" i="1"/>
  <c r="D467" i="2"/>
  <c r="H334" i="2"/>
  <c r="C1041" i="1"/>
  <c r="S1041" i="1" s="1"/>
  <c r="E328" i="1"/>
  <c r="F328" i="1" s="1"/>
  <c r="G328" i="1" s="1"/>
  <c r="H328" i="1" s="1"/>
  <c r="I328" i="1" s="1"/>
  <c r="Q328" i="1" s="1"/>
  <c r="D237" i="2"/>
  <c r="E519" i="1"/>
  <c r="F519" i="1" s="1"/>
  <c r="G519" i="1" s="1"/>
  <c r="H519" i="1" s="1"/>
  <c r="I519" i="1" s="1"/>
  <c r="Q519" i="1" s="1"/>
  <c r="D423" i="2"/>
  <c r="H224" i="2"/>
  <c r="D354" i="2"/>
  <c r="D482" i="2"/>
  <c r="D408" i="2"/>
  <c r="H29" i="2"/>
  <c r="D509" i="2"/>
  <c r="D115" i="2"/>
  <c r="D536" i="2"/>
  <c r="C956" i="1"/>
  <c r="H185" i="2"/>
  <c r="D497" i="2"/>
  <c r="D27" i="2"/>
  <c r="D213" i="2"/>
  <c r="D458" i="2"/>
  <c r="D346" i="2"/>
  <c r="H200" i="2"/>
  <c r="H172" i="2"/>
  <c r="C859" i="1"/>
  <c r="H565" i="2"/>
  <c r="D4" i="2"/>
  <c r="H356" i="2"/>
  <c r="D290" i="2"/>
  <c r="C897" i="1"/>
  <c r="C847" i="1"/>
  <c r="S847" i="1" s="1"/>
  <c r="H229" i="2"/>
  <c r="E42" i="1"/>
  <c r="F42" i="1" s="1"/>
  <c r="G42" i="1" s="1"/>
  <c r="H42" i="1" s="1"/>
  <c r="I42" i="1" s="1"/>
  <c r="Q42" i="1" s="1"/>
  <c r="E500" i="1"/>
  <c r="F500" i="1" s="1"/>
  <c r="G500" i="1" s="1"/>
  <c r="H500" i="1" s="1"/>
  <c r="I500" i="1" s="1"/>
  <c r="Q500" i="1" s="1"/>
  <c r="E430" i="1"/>
  <c r="F430" i="1" s="1"/>
  <c r="G430" i="1" s="1"/>
  <c r="H430" i="1" s="1"/>
  <c r="I430" i="1" s="1"/>
  <c r="Q430" i="1" s="1"/>
  <c r="E575" i="1"/>
  <c r="F575" i="1" s="1"/>
  <c r="G575" i="1" s="1"/>
  <c r="H575" i="1" s="1"/>
  <c r="I575" i="1" s="1"/>
  <c r="Q575" i="1" s="1"/>
  <c r="E397" i="1"/>
  <c r="F397" i="1" s="1"/>
  <c r="G397" i="1" s="1"/>
  <c r="H397" i="1" s="1"/>
  <c r="I397" i="1" s="1"/>
  <c r="Q397" i="1" s="1"/>
  <c r="H559" i="2"/>
  <c r="E323" i="1"/>
  <c r="F323" i="1" s="1"/>
  <c r="G323" i="1" s="1"/>
  <c r="H323" i="1" s="1"/>
  <c r="I323" i="1" s="1"/>
  <c r="Q323" i="1" s="1"/>
  <c r="G228" i="1"/>
  <c r="H228" i="1" s="1"/>
  <c r="I228" i="1" s="1"/>
  <c r="Q228" i="1" s="1"/>
  <c r="C1002" i="1"/>
  <c r="H354" i="2"/>
  <c r="H353" i="2"/>
  <c r="E481" i="1"/>
  <c r="F481" i="1" s="1"/>
  <c r="G481" i="1" s="1"/>
  <c r="H481" i="1" s="1"/>
  <c r="I481" i="1" s="1"/>
  <c r="Q481" i="1" s="1"/>
  <c r="C1082" i="1"/>
  <c r="S1082" i="1" s="1"/>
  <c r="C822" i="1"/>
  <c r="E222" i="1"/>
  <c r="F222" i="1" s="1"/>
  <c r="G222" i="1" s="1"/>
  <c r="H222" i="1" s="1"/>
  <c r="I222" i="1" s="1"/>
  <c r="Q222" i="1" s="1"/>
  <c r="C823" i="1"/>
  <c r="D549" i="2"/>
  <c r="D550" i="2"/>
  <c r="H405" i="2"/>
  <c r="H406" i="2"/>
  <c r="H71" i="2"/>
  <c r="H72" i="2"/>
  <c r="H506" i="2"/>
  <c r="H507" i="2"/>
  <c r="E45" i="1"/>
  <c r="F45" i="1" s="1"/>
  <c r="G45" i="1" s="1"/>
  <c r="H45" i="1" s="1"/>
  <c r="I45" i="1" s="1"/>
  <c r="Q45" i="1" s="1"/>
  <c r="C646" i="1"/>
  <c r="S646" i="1" s="1"/>
  <c r="D359" i="2"/>
  <c r="D360" i="2"/>
  <c r="H320" i="2"/>
  <c r="H319" i="2"/>
  <c r="H60" i="2"/>
  <c r="H61" i="2"/>
  <c r="H270" i="2"/>
  <c r="H269" i="2"/>
  <c r="E185" i="1"/>
  <c r="F185" i="1" s="1"/>
  <c r="G185" i="1" s="1"/>
  <c r="H185" i="1" s="1"/>
  <c r="I185" i="1" s="1"/>
  <c r="Q185" i="1" s="1"/>
  <c r="C786" i="1"/>
  <c r="D389" i="2"/>
  <c r="D390" i="2"/>
  <c r="C749" i="1"/>
  <c r="E149" i="1"/>
  <c r="F149" i="1" s="1"/>
  <c r="G149" i="1" s="1"/>
  <c r="H149" i="1" s="1"/>
  <c r="I149" i="1" s="1"/>
  <c r="Q149" i="1" s="1"/>
  <c r="H336" i="2"/>
  <c r="H335" i="2"/>
  <c r="H46" i="2"/>
  <c r="H47" i="2"/>
  <c r="C837" i="1"/>
  <c r="S837" i="1" s="1"/>
  <c r="H421" i="2"/>
  <c r="H422" i="2"/>
  <c r="H599" i="2"/>
  <c r="E595" i="1"/>
  <c r="F595" i="1" s="1"/>
  <c r="G595" i="1" s="1"/>
  <c r="H595" i="1" s="1"/>
  <c r="I595" i="1" s="1"/>
  <c r="Q595" i="1" s="1"/>
  <c r="C1196" i="1"/>
  <c r="C1081" i="1"/>
  <c r="C970" i="1"/>
  <c r="E370" i="1"/>
  <c r="F370" i="1" s="1"/>
  <c r="G370" i="1" s="1"/>
  <c r="H370" i="1" s="1"/>
  <c r="I370" i="1" s="1"/>
  <c r="Q370" i="1" s="1"/>
  <c r="E150" i="1"/>
  <c r="C750" i="1"/>
  <c r="S750" i="1" s="1"/>
  <c r="D241" i="2"/>
  <c r="D125" i="2"/>
  <c r="D331" i="2"/>
  <c r="H169" i="2"/>
  <c r="C1179" i="1"/>
  <c r="C811" i="1"/>
  <c r="S811" i="1" s="1"/>
  <c r="D526" i="2"/>
  <c r="C769" i="1"/>
  <c r="D47" i="2"/>
  <c r="H539" i="2"/>
  <c r="C1036" i="1"/>
  <c r="E436" i="1"/>
  <c r="F436" i="1" s="1"/>
  <c r="G436" i="1" s="1"/>
  <c r="H436" i="1" s="1"/>
  <c r="I436" i="1" s="1"/>
  <c r="Q436" i="1" s="1"/>
  <c r="E450" i="1"/>
  <c r="F450" i="1" s="1"/>
  <c r="G450" i="1" s="1"/>
  <c r="H450" i="1" s="1"/>
  <c r="I450" i="1" s="1"/>
  <c r="Q450" i="1" s="1"/>
  <c r="C683" i="1"/>
  <c r="C684" i="1"/>
  <c r="S684" i="1" s="1"/>
  <c r="E83" i="1"/>
  <c r="F83" i="1" s="1"/>
  <c r="G83" i="1" s="1"/>
  <c r="H83" i="1" s="1"/>
  <c r="I83" i="1" s="1"/>
  <c r="Q83" i="1" s="1"/>
  <c r="C892" i="1"/>
  <c r="E291" i="1"/>
  <c r="C971" i="1"/>
  <c r="S971" i="1" s="1"/>
  <c r="C621" i="1"/>
  <c r="S621" i="1" s="1"/>
  <c r="E21" i="1"/>
  <c r="F21" i="1" s="1"/>
  <c r="G21" i="1" s="1"/>
  <c r="H21" i="1" s="1"/>
  <c r="I21" i="1" s="1"/>
  <c r="Q21" i="1" s="1"/>
  <c r="M236" i="1"/>
  <c r="R236" i="1" s="1"/>
  <c r="M349" i="1"/>
  <c r="R349" i="1" s="1"/>
  <c r="H150" i="2"/>
  <c r="H76" i="1"/>
  <c r="I76" i="1" s="1"/>
  <c r="D54" i="2"/>
  <c r="H114" i="2"/>
  <c r="D436" i="2"/>
  <c r="H176" i="2"/>
  <c r="H371" i="2"/>
  <c r="C666" i="1"/>
  <c r="E66" i="1"/>
  <c r="F66" i="1" s="1"/>
  <c r="G66" i="1" s="1"/>
  <c r="H66" i="1" s="1"/>
  <c r="I66" i="1" s="1"/>
  <c r="Q66" i="1" s="1"/>
  <c r="C780" i="1"/>
  <c r="E180" i="1"/>
  <c r="F180" i="1" s="1"/>
  <c r="D350" i="2"/>
  <c r="H548" i="2"/>
  <c r="D594" i="2"/>
  <c r="H553" i="2"/>
  <c r="H576" i="2"/>
  <c r="D546" i="2"/>
  <c r="D5" i="2"/>
  <c r="E463" i="1"/>
  <c r="F463" i="1" s="1"/>
  <c r="G463" i="1" s="1"/>
  <c r="D62" i="2"/>
  <c r="C954" i="1"/>
  <c r="S954" i="1" s="1"/>
  <c r="C900" i="1"/>
  <c r="D186" i="2"/>
  <c r="M167" i="1"/>
  <c r="R167" i="1" s="1"/>
  <c r="H295" i="2"/>
  <c r="H438" i="2"/>
  <c r="H313" i="2"/>
  <c r="C991" i="1"/>
  <c r="S991" i="1" s="1"/>
  <c r="E391" i="1"/>
  <c r="F391" i="1" s="1"/>
  <c r="G391" i="1" s="1"/>
  <c r="H391" i="1" s="1"/>
  <c r="I391" i="1" s="1"/>
  <c r="Q391" i="1" s="1"/>
  <c r="E296" i="1"/>
  <c r="F296" i="1" s="1"/>
  <c r="G296" i="1" s="1"/>
  <c r="H296" i="1" s="1"/>
  <c r="I296" i="1" s="1"/>
  <c r="Q296" i="1" s="1"/>
  <c r="H489" i="2"/>
  <c r="E531" i="1"/>
  <c r="H380" i="2"/>
  <c r="D567" i="2"/>
  <c r="C1121" i="1"/>
  <c r="S1121" i="1" s="1"/>
  <c r="C1070" i="1"/>
  <c r="E483" i="1"/>
  <c r="F483" i="1" s="1"/>
  <c r="G483" i="1" s="1"/>
  <c r="H483" i="1" s="1"/>
  <c r="I483" i="1" s="1"/>
  <c r="Q483" i="1" s="1"/>
  <c r="C1083" i="1"/>
  <c r="H226" i="2"/>
  <c r="D429" i="2"/>
  <c r="D139" i="2"/>
  <c r="D540" i="2"/>
  <c r="C1035" i="1"/>
  <c r="E434" i="1"/>
  <c r="F434" i="1" s="1"/>
  <c r="G434" i="1" s="1"/>
  <c r="H434" i="1" s="1"/>
  <c r="I434" i="1" s="1"/>
  <c r="Q434" i="1" s="1"/>
  <c r="C1034" i="1"/>
  <c r="S1034" i="1" s="1"/>
  <c r="E515" i="1"/>
  <c r="F515" i="1" s="1"/>
  <c r="G515" i="1" s="1"/>
  <c r="H515" i="1" s="1"/>
  <c r="I515" i="1" s="1"/>
  <c r="Q515" i="1" s="1"/>
  <c r="C1115" i="1"/>
  <c r="S1115" i="1" s="1"/>
  <c r="D468" i="2"/>
  <c r="C667" i="1"/>
  <c r="E401" i="1"/>
  <c r="F401" i="1" s="1"/>
  <c r="G401" i="1" s="1"/>
  <c r="H401" i="1" s="1"/>
  <c r="I401" i="1" s="1"/>
  <c r="Q401" i="1" s="1"/>
  <c r="M362" i="1"/>
  <c r="R362" i="1" s="1"/>
  <c r="H249" i="2"/>
  <c r="H197" i="2"/>
  <c r="H377" i="2"/>
  <c r="H504" i="2"/>
  <c r="C1093" i="1"/>
  <c r="M191" i="1"/>
  <c r="R191" i="1" s="1"/>
  <c r="D297" i="2"/>
  <c r="H355" i="2"/>
  <c r="D480" i="2"/>
  <c r="C1126" i="1"/>
  <c r="S1126" i="1" s="1"/>
  <c r="H540" i="2"/>
  <c r="D25" i="2"/>
  <c r="M266" i="1"/>
  <c r="R266" i="1" s="1"/>
  <c r="D85" i="2"/>
  <c r="D72" i="2"/>
  <c r="D36" i="2"/>
  <c r="D380" i="2"/>
  <c r="C919" i="1"/>
  <c r="S919" i="1" s="1"/>
  <c r="E318" i="1"/>
  <c r="F318" i="1" s="1"/>
  <c r="G318" i="1" s="1"/>
  <c r="H318" i="1" s="1"/>
  <c r="I318" i="1" s="1"/>
  <c r="Q318" i="1" s="1"/>
  <c r="C918" i="1"/>
  <c r="H265" i="2"/>
  <c r="D410" i="2"/>
  <c r="D197" i="2"/>
  <c r="D397" i="2"/>
  <c r="H525" i="2"/>
  <c r="H535" i="2"/>
  <c r="H573" i="2"/>
  <c r="D485" i="2"/>
  <c r="D369" i="2"/>
  <c r="H275" i="2"/>
  <c r="H68" i="2"/>
  <c r="D531" i="2"/>
  <c r="H33" i="2"/>
  <c r="D527" i="2"/>
  <c r="C810" i="1"/>
  <c r="S810" i="1" s="1"/>
  <c r="G603" i="2"/>
  <c r="D160" i="2"/>
  <c r="E361" i="1"/>
  <c r="F361" i="1" s="1"/>
  <c r="G361" i="1" s="1"/>
  <c r="H361" i="1" s="1"/>
  <c r="I361" i="1" s="1"/>
  <c r="Q361" i="1" s="1"/>
  <c r="C962" i="1"/>
  <c r="E115" i="1"/>
  <c r="F115" i="1" s="1"/>
  <c r="G115" i="1" s="1"/>
  <c r="H115" i="1" s="1"/>
  <c r="I115" i="1" s="1"/>
  <c r="Q115" i="1" s="1"/>
  <c r="C715" i="1"/>
  <c r="S715" i="1" s="1"/>
  <c r="H208" i="2"/>
  <c r="C682" i="1"/>
  <c r="E82" i="1"/>
  <c r="F82" i="1" s="1"/>
  <c r="G82" i="1" s="1"/>
  <c r="H82" i="1" s="1"/>
  <c r="I82" i="1" s="1"/>
  <c r="Q82" i="1" s="1"/>
  <c r="H432" i="2"/>
  <c r="D107" i="2"/>
  <c r="C606" i="1"/>
  <c r="E6" i="1"/>
  <c r="F6" i="1" s="1"/>
  <c r="G6" i="1" s="1"/>
  <c r="H6" i="1" s="1"/>
  <c r="I6" i="1" s="1"/>
  <c r="Q6" i="1" s="1"/>
  <c r="C855" i="1"/>
  <c r="S855" i="1" s="1"/>
  <c r="D321" i="2"/>
  <c r="E476" i="1"/>
  <c r="F476" i="1" s="1"/>
  <c r="G476" i="1" s="1"/>
  <c r="H476" i="1" s="1"/>
  <c r="I476" i="1" s="1"/>
  <c r="Q476" i="1" s="1"/>
  <c r="C828" i="1"/>
  <c r="M356" i="1"/>
  <c r="R356" i="1" s="1"/>
  <c r="M474" i="1"/>
  <c r="R474" i="1" s="1"/>
  <c r="D58" i="2"/>
  <c r="H230" i="2"/>
  <c r="D183" i="2"/>
  <c r="H579" i="2"/>
  <c r="D221" i="2"/>
  <c r="D562" i="2"/>
  <c r="H14" i="1"/>
  <c r="I14" i="1" s="1"/>
  <c r="Q14" i="1" s="1"/>
  <c r="D362" i="2"/>
  <c r="H146" i="2"/>
  <c r="D143" i="2"/>
  <c r="C834" i="1"/>
  <c r="D249" i="2"/>
  <c r="D592" i="2"/>
  <c r="H416" i="2"/>
  <c r="M79" i="1"/>
  <c r="R79" i="1" s="1"/>
  <c r="E552" i="1"/>
  <c r="F552" i="1" s="1"/>
  <c r="G552" i="1" s="1"/>
  <c r="H552" i="1" s="1"/>
  <c r="I552" i="1" s="1"/>
  <c r="Q552" i="1" s="1"/>
  <c r="C652" i="1"/>
  <c r="C1094" i="1"/>
  <c r="S1094" i="1" s="1"/>
  <c r="E381" i="1"/>
  <c r="C929" i="1"/>
  <c r="S929" i="1" s="1"/>
  <c r="E329" i="1"/>
  <c r="F329" i="1" s="1"/>
  <c r="G329" i="1" s="1"/>
  <c r="H329" i="1" s="1"/>
  <c r="I329" i="1" s="1"/>
  <c r="Q329" i="1" s="1"/>
  <c r="C930" i="1"/>
  <c r="H115" i="2"/>
  <c r="D466" i="2"/>
  <c r="D137" i="2"/>
  <c r="D590" i="2"/>
  <c r="H181" i="2"/>
  <c r="H250" i="2"/>
  <c r="C642" i="1"/>
  <c r="S642" i="1" s="1"/>
  <c r="D586" i="2"/>
  <c r="C764" i="1"/>
  <c r="S764" i="1" s="1"/>
  <c r="M422" i="1"/>
  <c r="R422" i="1" s="1"/>
  <c r="H248" i="2"/>
  <c r="H108" i="2"/>
  <c r="D344" i="2"/>
  <c r="D149" i="2"/>
  <c r="D268" i="2"/>
  <c r="D218" i="2"/>
  <c r="D341" i="2"/>
  <c r="D112" i="2"/>
  <c r="H199" i="2"/>
  <c r="H241" i="2"/>
  <c r="E148" i="1"/>
  <c r="F148" i="1" s="1"/>
  <c r="G148" i="1" s="1"/>
  <c r="H148" i="1" s="1"/>
  <c r="I148" i="1" s="1"/>
  <c r="Q148" i="1" s="1"/>
  <c r="C604" i="1"/>
  <c r="S604" i="1" s="1"/>
  <c r="E3" i="1"/>
  <c r="F3" i="1" s="1"/>
  <c r="D597" i="2"/>
  <c r="H413" i="2"/>
  <c r="D587" i="2"/>
  <c r="D122" i="2"/>
  <c r="D79" i="2"/>
  <c r="H210" i="2"/>
  <c r="D243" i="2"/>
  <c r="E559" i="1"/>
  <c r="F559" i="1" s="1"/>
  <c r="G559" i="1" s="1"/>
  <c r="H559" i="1" s="1"/>
  <c r="I559" i="1" s="1"/>
  <c r="Q559" i="1" s="1"/>
  <c r="C768" i="1"/>
  <c r="S768" i="1" s="1"/>
  <c r="D199" i="2"/>
  <c r="H347" i="2"/>
  <c r="C1014" i="1"/>
  <c r="E413" i="1"/>
  <c r="F413" i="1" s="1"/>
  <c r="G413" i="1" s="1"/>
  <c r="H413" i="1" s="1"/>
  <c r="I413" i="1" s="1"/>
  <c r="Q413" i="1" s="1"/>
  <c r="E520" i="1"/>
  <c r="F520" i="1" s="1"/>
  <c r="G520" i="1" s="1"/>
  <c r="H520" i="1" s="1"/>
  <c r="I520" i="1" s="1"/>
  <c r="Q520" i="1" s="1"/>
  <c r="C1120" i="1"/>
  <c r="D471" i="2"/>
  <c r="H116" i="2"/>
  <c r="D156" i="2"/>
  <c r="E237" i="1"/>
  <c r="F237" i="1" s="1"/>
  <c r="G237" i="1" s="1"/>
  <c r="H237" i="1" s="1"/>
  <c r="I237" i="1" s="1"/>
  <c r="Q237" i="1" s="1"/>
  <c r="E529" i="1"/>
  <c r="F529" i="1" s="1"/>
  <c r="G529" i="1" s="1"/>
  <c r="H529" i="1" s="1"/>
  <c r="I529" i="1" s="1"/>
  <c r="Q529" i="1" s="1"/>
  <c r="C623" i="1"/>
  <c r="S623" i="1" s="1"/>
  <c r="E23" i="1"/>
  <c r="F23" i="1" s="1"/>
  <c r="G23" i="1" s="1"/>
  <c r="H23" i="1" s="1"/>
  <c r="I23" i="1" s="1"/>
  <c r="Q23" i="1" s="1"/>
  <c r="E144" i="1"/>
  <c r="F144" i="1" s="1"/>
  <c r="G144" i="1" s="1"/>
  <c r="H144" i="1" s="1"/>
  <c r="I144" i="1" s="1"/>
  <c r="Q144" i="1" s="1"/>
  <c r="C788" i="1"/>
  <c r="M161" i="1"/>
  <c r="R161" i="1" s="1"/>
  <c r="D414" i="2"/>
  <c r="D517" i="2"/>
  <c r="C641" i="1"/>
  <c r="C830" i="1"/>
  <c r="S830" i="1" s="1"/>
  <c r="E230" i="1"/>
  <c r="F230" i="1" s="1"/>
  <c r="G230" i="1" s="1"/>
  <c r="H230" i="1" s="1"/>
  <c r="I230" i="1" s="1"/>
  <c r="Q230" i="1" s="1"/>
  <c r="E130" i="1"/>
  <c r="F130" i="1" s="1"/>
  <c r="G130" i="1" s="1"/>
  <c r="H130" i="1" s="1"/>
  <c r="I130" i="1" s="1"/>
  <c r="Q130" i="1" s="1"/>
  <c r="D507" i="2"/>
  <c r="D426" i="2"/>
  <c r="E239" i="1"/>
  <c r="C1008" i="1"/>
  <c r="E407" i="1"/>
  <c r="F407" i="1" s="1"/>
  <c r="G407" i="1" s="1"/>
  <c r="H407" i="1" s="1"/>
  <c r="I407" i="1" s="1"/>
  <c r="Q407" i="1" s="1"/>
  <c r="D67" i="2"/>
  <c r="D11" i="2"/>
  <c r="E65" i="1"/>
  <c r="F65" i="1" s="1"/>
  <c r="G65" i="1" s="1"/>
  <c r="H65" i="1" s="1"/>
  <c r="I65" i="1" s="1"/>
  <c r="Q65" i="1" s="1"/>
  <c r="E404" i="1"/>
  <c r="F404" i="1" s="1"/>
  <c r="G404" i="1" s="1"/>
  <c r="H404" i="1" s="1"/>
  <c r="I404" i="1" s="1"/>
  <c r="Q404" i="1" s="1"/>
  <c r="E199" i="1"/>
  <c r="F199" i="1" s="1"/>
  <c r="G199" i="1" s="1"/>
  <c r="H199" i="1" s="1"/>
  <c r="I199" i="1" s="1"/>
  <c r="Q199" i="1" s="1"/>
  <c r="D228" i="2"/>
  <c r="H161" i="2"/>
  <c r="H300" i="2"/>
  <c r="H213" i="2"/>
  <c r="C993" i="1"/>
  <c r="C622" i="1"/>
  <c r="H189" i="2"/>
  <c r="C843" i="1"/>
  <c r="S843" i="1" s="1"/>
  <c r="D226" i="2"/>
  <c r="D234" i="2"/>
  <c r="C624" i="1"/>
  <c r="D306" i="2"/>
  <c r="D522" i="2"/>
  <c r="H566" i="2"/>
  <c r="D312" i="2"/>
  <c r="H318" i="2"/>
  <c r="H81" i="2"/>
  <c r="H441" i="2"/>
  <c r="C1087" i="1"/>
  <c r="S1087" i="1" s="1"/>
  <c r="E487" i="1"/>
  <c r="F487" i="1" s="1"/>
  <c r="G487" i="1" s="1"/>
  <c r="H487" i="1" s="1"/>
  <c r="I487" i="1" s="1"/>
  <c r="Q487" i="1" s="1"/>
  <c r="C1088" i="1"/>
  <c r="E193" i="1"/>
  <c r="F193" i="1" s="1"/>
  <c r="G193" i="1" s="1"/>
  <c r="H193" i="1" s="1"/>
  <c r="I193" i="1" s="1"/>
  <c r="Q193" i="1" s="1"/>
  <c r="C794" i="1"/>
  <c r="H402" i="2"/>
  <c r="D129" i="2"/>
  <c r="E131" i="1"/>
  <c r="C732" i="1"/>
  <c r="C731" i="1"/>
  <c r="E351" i="1"/>
  <c r="F351" i="1" s="1"/>
  <c r="G351" i="1" s="1"/>
  <c r="H351" i="1" s="1"/>
  <c r="I351" i="1" s="1"/>
  <c r="Q351" i="1" s="1"/>
  <c r="H544" i="2"/>
  <c r="D253" i="2"/>
  <c r="H530" i="2"/>
  <c r="G375" i="1"/>
  <c r="H375" i="1" s="1"/>
  <c r="I375" i="1" s="1"/>
  <c r="H98" i="2"/>
  <c r="H99" i="2"/>
  <c r="C625" i="1"/>
  <c r="S625" i="1" s="1"/>
  <c r="E25" i="1"/>
  <c r="F25" i="1" s="1"/>
  <c r="C626" i="1"/>
  <c r="C1048" i="1"/>
  <c r="S1048" i="1" s="1"/>
  <c r="E448" i="1"/>
  <c r="C753" i="1"/>
  <c r="E153" i="1"/>
  <c r="F153" i="1" s="1"/>
  <c r="G153" i="1" s="1"/>
  <c r="H153" i="1" s="1"/>
  <c r="I153" i="1" s="1"/>
  <c r="Q153" i="1" s="1"/>
  <c r="C1145" i="1"/>
  <c r="C1144" i="1"/>
  <c r="E544" i="1"/>
  <c r="F544" i="1" s="1"/>
  <c r="G544" i="1" s="1"/>
  <c r="H544" i="1" s="1"/>
  <c r="I544" i="1" s="1"/>
  <c r="Q544" i="1" s="1"/>
  <c r="C1078" i="1"/>
  <c r="S1078" i="1" s="1"/>
  <c r="E478" i="1"/>
  <c r="F478" i="1" s="1"/>
  <c r="G478" i="1" s="1"/>
  <c r="H478" i="1" s="1"/>
  <c r="I478" i="1" s="1"/>
  <c r="Q478" i="1" s="1"/>
  <c r="C1159" i="1"/>
  <c r="S1159" i="1" s="1"/>
  <c r="C1158" i="1"/>
  <c r="E558" i="1"/>
  <c r="H130" i="2"/>
  <c r="H131" i="2"/>
  <c r="E110" i="1"/>
  <c r="C710" i="1"/>
  <c r="S710" i="1" s="1"/>
  <c r="C1176" i="1"/>
  <c r="S1176" i="1" s="1"/>
  <c r="E576" i="1"/>
  <c r="H257" i="2"/>
  <c r="E539" i="1"/>
  <c r="F539" i="1" s="1"/>
  <c r="G539" i="1" s="1"/>
  <c r="H539" i="1" s="1"/>
  <c r="I539" i="1" s="1"/>
  <c r="Q539" i="1" s="1"/>
  <c r="C1140" i="1"/>
  <c r="C1139" i="1"/>
  <c r="S1139" i="1" s="1"/>
  <c r="C1065" i="1"/>
  <c r="S1065" i="1" s="1"/>
  <c r="C1066" i="1"/>
  <c r="S1066" i="1" s="1"/>
  <c r="E465" i="1"/>
  <c r="F465" i="1" s="1"/>
  <c r="G465" i="1" s="1"/>
  <c r="H465" i="1" s="1"/>
  <c r="I465" i="1" s="1"/>
  <c r="Q465" i="1" s="1"/>
  <c r="C947" i="1"/>
  <c r="S947" i="1" s="1"/>
  <c r="E347" i="1"/>
  <c r="C1032" i="1"/>
  <c r="E432" i="1"/>
  <c r="F432" i="1" s="1"/>
  <c r="G432" i="1" s="1"/>
  <c r="H432" i="1" s="1"/>
  <c r="I432" i="1" s="1"/>
  <c r="Q432" i="1" s="1"/>
  <c r="D15" i="2"/>
  <c r="D16" i="2"/>
  <c r="C1016" i="1"/>
  <c r="S1016" i="1" s="1"/>
  <c r="E416" i="1"/>
  <c r="F416" i="1" s="1"/>
  <c r="E394" i="1"/>
  <c r="F394" i="1" s="1"/>
  <c r="G394" i="1" s="1"/>
  <c r="H394" i="1" s="1"/>
  <c r="I394" i="1" s="1"/>
  <c r="Q394" i="1" s="1"/>
  <c r="C994" i="1"/>
  <c r="S994" i="1" s="1"/>
  <c r="C1017" i="1"/>
  <c r="C1096" i="1"/>
  <c r="E496" i="1"/>
  <c r="F496" i="1" s="1"/>
  <c r="G496" i="1" s="1"/>
  <c r="H496" i="1" s="1"/>
  <c r="I496" i="1" s="1"/>
  <c r="Q496" i="1" s="1"/>
  <c r="C711" i="1"/>
  <c r="S711" i="1" s="1"/>
  <c r="E112" i="1"/>
  <c r="F112" i="1" s="1"/>
  <c r="G112" i="1" s="1"/>
  <c r="H112" i="1" s="1"/>
  <c r="I112" i="1" s="1"/>
  <c r="Q112" i="1" s="1"/>
  <c r="C713" i="1"/>
  <c r="C712" i="1"/>
  <c r="C951" i="1"/>
  <c r="E350" i="1"/>
  <c r="F350" i="1" s="1"/>
  <c r="G350" i="1" s="1"/>
  <c r="H350" i="1" s="1"/>
  <c r="I350" i="1" s="1"/>
  <c r="Q350" i="1" s="1"/>
  <c r="C950" i="1"/>
  <c r="S950" i="1" s="1"/>
  <c r="C894" i="1"/>
  <c r="S894" i="1" s="1"/>
  <c r="E294" i="1"/>
  <c r="F294" i="1" s="1"/>
  <c r="G294" i="1" s="1"/>
  <c r="H294" i="1" s="1"/>
  <c r="I294" i="1" s="1"/>
  <c r="Q294" i="1" s="1"/>
  <c r="H84" i="2"/>
  <c r="E116" i="1"/>
  <c r="F116" i="1" s="1"/>
  <c r="G116" i="1" s="1"/>
  <c r="H116" i="1" s="1"/>
  <c r="I116" i="1" s="1"/>
  <c r="Q116" i="1" s="1"/>
  <c r="C717" i="1"/>
  <c r="S717" i="1" s="1"/>
  <c r="C716" i="1"/>
  <c r="E93" i="1"/>
  <c r="F93" i="1" s="1"/>
  <c r="G93" i="1" s="1"/>
  <c r="H93" i="1" s="1"/>
  <c r="I93" i="1" s="1"/>
  <c r="Q93" i="1" s="1"/>
  <c r="C693" i="1"/>
  <c r="C972" i="1"/>
  <c r="E372" i="1"/>
  <c r="F372" i="1" s="1"/>
  <c r="G372" i="1" s="1"/>
  <c r="H372" i="1" s="1"/>
  <c r="I372" i="1" s="1"/>
  <c r="Q372" i="1" s="1"/>
  <c r="C932" i="1"/>
  <c r="S932" i="1" s="1"/>
  <c r="E332" i="1"/>
  <c r="F332" i="1" s="1"/>
  <c r="G332" i="1" s="1"/>
  <c r="H332" i="1" s="1"/>
  <c r="I332" i="1" s="1"/>
  <c r="Q332" i="1" s="1"/>
  <c r="E395" i="1"/>
  <c r="C995" i="1"/>
  <c r="C1089" i="1"/>
  <c r="S1089" i="1" s="1"/>
  <c r="E489" i="1"/>
  <c r="F489" i="1" s="1"/>
  <c r="G489" i="1" s="1"/>
  <c r="H489" i="1" s="1"/>
  <c r="I489" i="1" s="1"/>
  <c r="Q489" i="1" s="1"/>
  <c r="C1180" i="1"/>
  <c r="S1180" i="1" s="1"/>
  <c r="E580" i="1"/>
  <c r="C675" i="1"/>
  <c r="E75" i="1"/>
  <c r="H348" i="2"/>
  <c r="C1020" i="1"/>
  <c r="E420" i="1"/>
  <c r="F420" i="1" s="1"/>
  <c r="G420" i="1" s="1"/>
  <c r="H420" i="1" s="1"/>
  <c r="I420" i="1" s="1"/>
  <c r="Q420" i="1" s="1"/>
  <c r="C699" i="1"/>
  <c r="E98" i="1"/>
  <c r="F98" i="1" s="1"/>
  <c r="G98" i="1" s="1"/>
  <c r="H98" i="1" s="1"/>
  <c r="I98" i="1" s="1"/>
  <c r="Q98" i="1" s="1"/>
  <c r="C698" i="1"/>
  <c r="C691" i="1"/>
  <c r="S691" i="1" s="1"/>
  <c r="E91" i="1"/>
  <c r="F91" i="1" s="1"/>
  <c r="G91" i="1" s="1"/>
  <c r="H91" i="1" s="1"/>
  <c r="I91" i="1" s="1"/>
  <c r="Q91" i="1" s="1"/>
  <c r="E48" i="1"/>
  <c r="F48" i="1" s="1"/>
  <c r="G48" i="1" s="1"/>
  <c r="H48" i="1" s="1"/>
  <c r="I48" i="1" s="1"/>
  <c r="Q48" i="1" s="1"/>
  <c r="C648" i="1"/>
  <c r="C942" i="1"/>
  <c r="C943" i="1"/>
  <c r="S943" i="1" s="1"/>
  <c r="E342" i="1"/>
  <c r="F342" i="1" s="1"/>
  <c r="G342" i="1" s="1"/>
  <c r="H342" i="1" s="1"/>
  <c r="I342" i="1" s="1"/>
  <c r="Q342" i="1" s="1"/>
  <c r="H445" i="2"/>
  <c r="C1085" i="1"/>
  <c r="C1086" i="1"/>
  <c r="E485" i="1"/>
  <c r="F485" i="1" s="1"/>
  <c r="G485" i="1" s="1"/>
  <c r="H485" i="1" s="1"/>
  <c r="I485" i="1" s="1"/>
  <c r="Q485" i="1" s="1"/>
  <c r="C981" i="1"/>
  <c r="S981" i="1" s="1"/>
  <c r="C980" i="1"/>
  <c r="E380" i="1"/>
  <c r="C704" i="1"/>
  <c r="E104" i="1"/>
  <c r="F104" i="1" s="1"/>
  <c r="G104" i="1" s="1"/>
  <c r="H104" i="1" s="1"/>
  <c r="I104" i="1" s="1"/>
  <c r="Q104" i="1" s="1"/>
  <c r="C705" i="1"/>
  <c r="S705" i="1" s="1"/>
  <c r="C1123" i="1"/>
  <c r="E523" i="1"/>
  <c r="F523" i="1" s="1"/>
  <c r="G523" i="1" s="1"/>
  <c r="H523" i="1" s="1"/>
  <c r="I523" i="1" s="1"/>
  <c r="Q523" i="1" s="1"/>
  <c r="C1134" i="1"/>
  <c r="S1134" i="1" s="1"/>
  <c r="C1135" i="1"/>
  <c r="E534" i="1"/>
  <c r="F534" i="1" s="1"/>
  <c r="G534" i="1" s="1"/>
  <c r="H534" i="1" s="1"/>
  <c r="I534" i="1" s="1"/>
  <c r="Q534" i="1" s="1"/>
  <c r="E176" i="1"/>
  <c r="F176" i="1" s="1"/>
  <c r="G176" i="1" s="1"/>
  <c r="H176" i="1" s="1"/>
  <c r="I176" i="1" s="1"/>
  <c r="Q176" i="1" s="1"/>
  <c r="C776" i="1"/>
  <c r="S776" i="1" s="1"/>
  <c r="C785" i="1"/>
  <c r="S785" i="1" s="1"/>
  <c r="E184" i="1"/>
  <c r="C784" i="1"/>
  <c r="S784" i="1" s="1"/>
  <c r="D6" i="2"/>
  <c r="C1053" i="1"/>
  <c r="E453" i="1"/>
  <c r="F453" i="1" s="1"/>
  <c r="G453" i="1" s="1"/>
  <c r="H453" i="1" s="1"/>
  <c r="I453" i="1" s="1"/>
  <c r="Q453" i="1" s="1"/>
  <c r="C952" i="1"/>
  <c r="S952" i="1" s="1"/>
  <c r="E352" i="1"/>
  <c r="F352" i="1" s="1"/>
  <c r="G352" i="1" s="1"/>
  <c r="H352" i="1" s="1"/>
  <c r="I352" i="1" s="1"/>
  <c r="Q352" i="1" s="1"/>
  <c r="C933" i="1"/>
  <c r="S933" i="1" s="1"/>
  <c r="C934" i="1"/>
  <c r="E333" i="1"/>
  <c r="C1033" i="1"/>
  <c r="S1033" i="1" s="1"/>
  <c r="E556" i="1"/>
  <c r="F556" i="1" s="1"/>
  <c r="G556" i="1" s="1"/>
  <c r="H556" i="1" s="1"/>
  <c r="I556" i="1" s="1"/>
  <c r="Q556" i="1" s="1"/>
  <c r="C1156" i="1"/>
  <c r="S1156" i="1" s="1"/>
  <c r="C999" i="1"/>
  <c r="S999" i="1" s="1"/>
  <c r="E398" i="1"/>
  <c r="F398" i="1" s="1"/>
  <c r="G398" i="1" s="1"/>
  <c r="H398" i="1" s="1"/>
  <c r="I398" i="1" s="1"/>
  <c r="Q398" i="1" s="1"/>
  <c r="C998" i="1"/>
  <c r="S998" i="1" s="1"/>
  <c r="C1131" i="1"/>
  <c r="E530" i="1"/>
  <c r="F530" i="1" s="1"/>
  <c r="G530" i="1" s="1"/>
  <c r="H530" i="1" s="1"/>
  <c r="I530" i="1" s="1"/>
  <c r="Q530" i="1" s="1"/>
  <c r="C1130" i="1"/>
  <c r="C1025" i="1"/>
  <c r="E425" i="1"/>
  <c r="F425" i="1" s="1"/>
  <c r="G425" i="1" s="1"/>
  <c r="H425" i="1" s="1"/>
  <c r="I425" i="1" s="1"/>
  <c r="Q425" i="1" s="1"/>
  <c r="H227" i="2"/>
  <c r="H50" i="2"/>
  <c r="C692" i="1"/>
  <c r="S692" i="1" s="1"/>
  <c r="E92" i="1"/>
  <c r="F92" i="1" s="1"/>
  <c r="G92" i="1" s="1"/>
  <c r="H92" i="1" s="1"/>
  <c r="I92" i="1" s="1"/>
  <c r="Q92" i="1" s="1"/>
  <c r="E405" i="1"/>
  <c r="F405" i="1" s="1"/>
  <c r="G405" i="1" s="1"/>
  <c r="H405" i="1" s="1"/>
  <c r="I405" i="1" s="1"/>
  <c r="Q405" i="1" s="1"/>
  <c r="C1005" i="1"/>
  <c r="S1005" i="1" s="1"/>
  <c r="C1026" i="1"/>
  <c r="H22" i="2"/>
  <c r="D347" i="2"/>
  <c r="C990" i="1"/>
  <c r="C989" i="1"/>
  <c r="S989" i="1" s="1"/>
  <c r="E389" i="1"/>
  <c r="F389" i="1" s="1"/>
  <c r="G389" i="1" s="1"/>
  <c r="H389" i="1" s="1"/>
  <c r="I389" i="1" s="1"/>
  <c r="Q389" i="1" s="1"/>
  <c r="C1137" i="1"/>
  <c r="S1137" i="1" s="1"/>
  <c r="E537" i="1"/>
  <c r="F537" i="1" s="1"/>
  <c r="G537" i="1" s="1"/>
  <c r="H537" i="1" s="1"/>
  <c r="I537" i="1" s="1"/>
  <c r="Q537" i="1" s="1"/>
  <c r="C1138" i="1"/>
  <c r="C1201" i="1"/>
  <c r="E601" i="1"/>
  <c r="E581" i="1"/>
  <c r="F581" i="1" s="1"/>
  <c r="G581" i="1" s="1"/>
  <c r="H581" i="1" s="1"/>
  <c r="I581" i="1" s="1"/>
  <c r="Q581" i="1" s="1"/>
  <c r="C1181" i="1"/>
  <c r="S1181" i="1" s="1"/>
  <c r="E288" i="1"/>
  <c r="F288" i="1" s="1"/>
  <c r="G288" i="1" s="1"/>
  <c r="H288" i="1" s="1"/>
  <c r="I288" i="1" s="1"/>
  <c r="Q288" i="1" s="1"/>
  <c r="C888" i="1"/>
  <c r="C1054" i="1"/>
  <c r="S1054" i="1" s="1"/>
  <c r="D534" i="2"/>
  <c r="H474" i="2"/>
  <c r="D164" i="2"/>
  <c r="C1007" i="1"/>
  <c r="C1006" i="1"/>
  <c r="S1006" i="1" s="1"/>
  <c r="E406" i="1"/>
  <c r="F406" i="1" s="1"/>
  <c r="G406" i="1" s="1"/>
  <c r="H406" i="1" s="1"/>
  <c r="I406" i="1" s="1"/>
  <c r="Q406" i="1" s="1"/>
  <c r="D192" i="2"/>
  <c r="H303" i="2"/>
  <c r="C966" i="1"/>
  <c r="S966" i="1" s="1"/>
  <c r="E366" i="1"/>
  <c r="D444" i="2"/>
  <c r="C1132" i="1"/>
  <c r="S1132" i="1" s="1"/>
  <c r="E532" i="1"/>
  <c r="F532" i="1" s="1"/>
  <c r="G532" i="1" s="1"/>
  <c r="H532" i="1" s="1"/>
  <c r="I532" i="1" s="1"/>
  <c r="Q532" i="1" s="1"/>
  <c r="C1043" i="1"/>
  <c r="S1043" i="1" s="1"/>
  <c r="E443" i="1"/>
  <c r="C849" i="1"/>
  <c r="S849" i="1" s="1"/>
  <c r="E249" i="1"/>
  <c r="F249" i="1" s="1"/>
  <c r="G249" i="1" s="1"/>
  <c r="H249" i="1" s="1"/>
  <c r="I249" i="1" s="1"/>
  <c r="Q249" i="1" s="1"/>
  <c r="H407" i="2"/>
  <c r="C902" i="1"/>
  <c r="S902" i="1" s="1"/>
  <c r="E301" i="1"/>
  <c r="C901" i="1"/>
  <c r="S901" i="1" s="1"/>
  <c r="D396" i="2"/>
  <c r="C632" i="1"/>
  <c r="S632" i="1" s="1"/>
  <c r="E32" i="1"/>
  <c r="F32" i="1" s="1"/>
  <c r="G32" i="1" s="1"/>
  <c r="H32" i="1" s="1"/>
  <c r="I32" i="1" s="1"/>
  <c r="Q32" i="1" s="1"/>
  <c r="C906" i="1"/>
  <c r="S906" i="1" s="1"/>
  <c r="E306" i="1"/>
  <c r="H76" i="2"/>
  <c r="C674" i="1"/>
  <c r="S674" i="1" s="1"/>
  <c r="E74" i="1"/>
  <c r="D356" i="2"/>
  <c r="C941" i="1"/>
  <c r="E341" i="1"/>
  <c r="F341" i="1" s="1"/>
  <c r="G341" i="1" s="1"/>
  <c r="H341" i="1" s="1"/>
  <c r="I341" i="1" s="1"/>
  <c r="Q341" i="1" s="1"/>
  <c r="C1110" i="1"/>
  <c r="C1111" i="1"/>
  <c r="S1111" i="1" s="1"/>
  <c r="E510" i="1"/>
  <c r="F510" i="1" s="1"/>
  <c r="G510" i="1" s="1"/>
  <c r="H510" i="1" s="1"/>
  <c r="I510" i="1" s="1"/>
  <c r="Q510" i="1" s="1"/>
  <c r="D383" i="2"/>
  <c r="D427" i="2"/>
  <c r="H25" i="2"/>
  <c r="D175" i="2"/>
  <c r="D174" i="2"/>
  <c r="E548" i="1"/>
  <c r="F548" i="1" s="1"/>
  <c r="G548" i="1" s="1"/>
  <c r="H548" i="1" s="1"/>
  <c r="I548" i="1" s="1"/>
  <c r="Q548" i="1" s="1"/>
  <c r="C1148" i="1"/>
  <c r="H550" i="2"/>
  <c r="D496" i="2"/>
  <c r="C663" i="1"/>
  <c r="S663" i="1" s="1"/>
  <c r="C662" i="1"/>
  <c r="S662" i="1" s="1"/>
  <c r="E62" i="1"/>
  <c r="F62" i="1" s="1"/>
  <c r="G62" i="1" s="1"/>
  <c r="H62" i="1" s="1"/>
  <c r="I62" i="1" s="1"/>
  <c r="Q62" i="1" s="1"/>
  <c r="E122" i="1"/>
  <c r="F122" i="1" s="1"/>
  <c r="G122" i="1" s="1"/>
  <c r="H122" i="1" s="1"/>
  <c r="I122" i="1" s="1"/>
  <c r="Q122" i="1" s="1"/>
  <c r="C722" i="1"/>
  <c r="S722" i="1" s="1"/>
  <c r="H411" i="2"/>
  <c r="C826" i="1"/>
  <c r="E226" i="1"/>
  <c r="C827" i="1"/>
  <c r="H88" i="2"/>
  <c r="C1187" i="1"/>
  <c r="S1187" i="1" s="1"/>
  <c r="C1188" i="1"/>
  <c r="E587" i="1"/>
  <c r="F587" i="1" s="1"/>
  <c r="G587" i="1" s="1"/>
  <c r="H587" i="1" s="1"/>
  <c r="I587" i="1" s="1"/>
  <c r="Q587" i="1" s="1"/>
  <c r="D453" i="2"/>
  <c r="D454" i="2"/>
  <c r="C887" i="1"/>
  <c r="S887" i="1" s="1"/>
  <c r="E287" i="1"/>
  <c r="F287" i="1" s="1"/>
  <c r="G287" i="1" s="1"/>
  <c r="H287" i="1" s="1"/>
  <c r="I287" i="1" s="1"/>
  <c r="Q287" i="1" s="1"/>
  <c r="C792" i="1"/>
  <c r="S792" i="1" s="1"/>
  <c r="C793" i="1"/>
  <c r="S793" i="1" s="1"/>
  <c r="E192" i="1"/>
  <c r="D407" i="2"/>
  <c r="C872" i="1"/>
  <c r="S872" i="1" s="1"/>
  <c r="E272" i="1"/>
  <c r="F272" i="1" s="1"/>
  <c r="G272" i="1" s="1"/>
  <c r="H272" i="1" s="1"/>
  <c r="I272" i="1" s="1"/>
  <c r="Q272" i="1" s="1"/>
  <c r="C953" i="1"/>
  <c r="E353" i="1"/>
  <c r="F353" i="1" s="1"/>
  <c r="G353" i="1" s="1"/>
  <c r="H353" i="1" s="1"/>
  <c r="I353" i="1" s="1"/>
  <c r="Q353" i="1" s="1"/>
  <c r="C664" i="1"/>
  <c r="C665" i="1"/>
  <c r="S665" i="1" s="1"/>
  <c r="E64" i="1"/>
  <c r="F64" i="1" s="1"/>
  <c r="G64" i="1" s="1"/>
  <c r="H64" i="1" s="1"/>
  <c r="I64" i="1" s="1"/>
  <c r="Q64" i="1" s="1"/>
  <c r="C759" i="1"/>
  <c r="S759" i="1" s="1"/>
  <c r="E159" i="1"/>
  <c r="F159" i="1" s="1"/>
  <c r="G159" i="1" s="1"/>
  <c r="H159" i="1" s="1"/>
  <c r="I159" i="1" s="1"/>
  <c r="Q159" i="1" s="1"/>
  <c r="C694" i="1"/>
  <c r="S694" i="1" s="1"/>
  <c r="C1098" i="1"/>
  <c r="S1098" i="1" s="1"/>
  <c r="E498" i="1"/>
  <c r="E599" i="1"/>
  <c r="F599" i="1" s="1"/>
  <c r="C1199" i="1"/>
  <c r="S1199" i="1" s="1"/>
  <c r="C760" i="1"/>
  <c r="S760" i="1" s="1"/>
  <c r="E160" i="1"/>
  <c r="F160" i="1" s="1"/>
  <c r="G160" i="1" s="1"/>
  <c r="H160" i="1" s="1"/>
  <c r="I160" i="1" s="1"/>
  <c r="Q160" i="1" s="1"/>
  <c r="C761" i="1"/>
  <c r="S761" i="1" s="1"/>
  <c r="C1166" i="1"/>
  <c r="S1166" i="1" s="1"/>
  <c r="C1167" i="1"/>
  <c r="E566" i="1"/>
  <c r="F566" i="1" s="1"/>
  <c r="G566" i="1" s="1"/>
  <c r="H566" i="1" s="1"/>
  <c r="I566" i="1" s="1"/>
  <c r="Q566" i="1" s="1"/>
  <c r="D556" i="2"/>
  <c r="D121" i="2"/>
  <c r="C957" i="1"/>
  <c r="S957" i="1" s="1"/>
  <c r="E357" i="1"/>
  <c r="F357" i="1" s="1"/>
  <c r="G357" i="1" s="1"/>
  <c r="H357" i="1" s="1"/>
  <c r="I357" i="1" s="1"/>
  <c r="Q357" i="1" s="1"/>
  <c r="C842" i="1"/>
  <c r="S842" i="1" s="1"/>
  <c r="E242" i="1"/>
  <c r="F242" i="1" s="1"/>
  <c r="G242" i="1" s="1"/>
  <c r="H242" i="1" s="1"/>
  <c r="I242" i="1" s="1"/>
  <c r="Q242" i="1" s="1"/>
  <c r="H279" i="2"/>
  <c r="H280" i="2"/>
  <c r="C744" i="1"/>
  <c r="S744" i="1" s="1"/>
  <c r="C1116" i="1"/>
  <c r="S1116" i="1" s="1"/>
  <c r="E516" i="1"/>
  <c r="E491" i="1"/>
  <c r="F491" i="1" s="1"/>
  <c r="G491" i="1" s="1"/>
  <c r="H491" i="1" s="1"/>
  <c r="I491" i="1" s="1"/>
  <c r="Q491" i="1" s="1"/>
  <c r="C1091" i="1"/>
  <c r="C1079" i="1"/>
  <c r="C680" i="1"/>
  <c r="S680" i="1" s="1"/>
  <c r="E80" i="1"/>
  <c r="F80" i="1" s="1"/>
  <c r="C1133" i="1"/>
  <c r="E533" i="1"/>
  <c r="F533" i="1" s="1"/>
  <c r="G533" i="1" s="1"/>
  <c r="H533" i="1" s="1"/>
  <c r="I533" i="1" s="1"/>
  <c r="Q533" i="1" s="1"/>
  <c r="C1157" i="1"/>
  <c r="E557" i="1"/>
  <c r="F557" i="1" s="1"/>
  <c r="H454" i="2"/>
  <c r="H425" i="2"/>
  <c r="H358" i="2"/>
  <c r="D303" i="2"/>
  <c r="D302" i="2"/>
  <c r="H263" i="2"/>
  <c r="H567" i="2"/>
  <c r="C1055" i="1"/>
  <c r="E455" i="1"/>
  <c r="F455" i="1" s="1"/>
  <c r="G455" i="1" s="1"/>
  <c r="H455" i="1" s="1"/>
  <c r="I455" i="1" s="1"/>
  <c r="Q455" i="1" s="1"/>
  <c r="C1056" i="1"/>
  <c r="S1056" i="1" s="1"/>
  <c r="C805" i="1"/>
  <c r="C806" i="1"/>
  <c r="S806" i="1" s="1"/>
  <c r="E205" i="1"/>
  <c r="F205" i="1" s="1"/>
  <c r="G205" i="1" s="1"/>
  <c r="H205" i="1" s="1"/>
  <c r="I205" i="1" s="1"/>
  <c r="C1150" i="1"/>
  <c r="S1150" i="1" s="1"/>
  <c r="E550" i="1"/>
  <c r="F550" i="1" s="1"/>
  <c r="G550" i="1" s="1"/>
  <c r="H550" i="1" s="1"/>
  <c r="I550" i="1" s="1"/>
  <c r="Q550" i="1" s="1"/>
  <c r="D73" i="2"/>
  <c r="D74" i="2"/>
  <c r="E504" i="1"/>
  <c r="C1104" i="1"/>
  <c r="S1104" i="1" s="1"/>
  <c r="C844" i="1"/>
  <c r="S844" i="1" s="1"/>
  <c r="C845" i="1"/>
  <c r="E244" i="1"/>
  <c r="F244" i="1" s="1"/>
  <c r="G244" i="1" s="1"/>
  <c r="H244" i="1" s="1"/>
  <c r="I244" i="1" s="1"/>
  <c r="Q244" i="1" s="1"/>
  <c r="C913" i="1"/>
  <c r="S913" i="1" s="1"/>
  <c r="E313" i="1"/>
  <c r="F313" i="1" s="1"/>
  <c r="G313" i="1" s="1"/>
  <c r="H313" i="1" s="1"/>
  <c r="I313" i="1" s="1"/>
  <c r="Q313" i="1" s="1"/>
  <c r="C1037" i="1"/>
  <c r="S1037" i="1" s="1"/>
  <c r="E437" i="1"/>
  <c r="F437" i="1" s="1"/>
  <c r="G437" i="1" s="1"/>
  <c r="H437" i="1" s="1"/>
  <c r="I437" i="1" s="1"/>
  <c r="Q437" i="1" s="1"/>
  <c r="C790" i="1"/>
  <c r="E190" i="1"/>
  <c r="F190" i="1" s="1"/>
  <c r="G190" i="1" s="1"/>
  <c r="H190" i="1" s="1"/>
  <c r="I190" i="1" s="1"/>
  <c r="Q190" i="1" s="1"/>
  <c r="C791" i="1"/>
  <c r="S791" i="1" s="1"/>
  <c r="D86" i="2"/>
  <c r="D339" i="2"/>
  <c r="H271" i="2"/>
  <c r="H272" i="2"/>
  <c r="C964" i="1"/>
  <c r="C963" i="1"/>
  <c r="S963" i="1" s="1"/>
  <c r="E363" i="1"/>
  <c r="F363" i="1" s="1"/>
  <c r="G363" i="1" s="1"/>
  <c r="H363" i="1" s="1"/>
  <c r="I363" i="1" s="1"/>
  <c r="Q363" i="1" s="1"/>
  <c r="C863" i="1"/>
  <c r="E263" i="1"/>
  <c r="F263" i="1" s="1"/>
  <c r="G263" i="1" s="1"/>
  <c r="H263" i="1" s="1"/>
  <c r="I263" i="1" s="1"/>
  <c r="Q263" i="1" s="1"/>
  <c r="C864" i="1"/>
  <c r="E224" i="1"/>
  <c r="F224" i="1" s="1"/>
  <c r="G224" i="1" s="1"/>
  <c r="H224" i="1" s="1"/>
  <c r="I224" i="1" s="1"/>
  <c r="C824" i="1"/>
  <c r="S824" i="1" s="1"/>
  <c r="C909" i="1"/>
  <c r="E309" i="1"/>
  <c r="F309" i="1" s="1"/>
  <c r="G309" i="1" s="1"/>
  <c r="H309" i="1" s="1"/>
  <c r="I309" i="1" s="1"/>
  <c r="Q309" i="1" s="1"/>
  <c r="D43" i="2"/>
  <c r="D42" i="2"/>
  <c r="C915" i="1"/>
  <c r="E315" i="1"/>
  <c r="C656" i="1"/>
  <c r="S656" i="1" s="1"/>
  <c r="E56" i="1"/>
  <c r="C657" i="1"/>
  <c r="S657" i="1" s="1"/>
  <c r="C1030" i="1"/>
  <c r="C1029" i="1"/>
  <c r="S1029" i="1" s="1"/>
  <c r="E429" i="1"/>
  <c r="F429" i="1" s="1"/>
  <c r="G429" i="1" s="1"/>
  <c r="H429" i="1" s="1"/>
  <c r="I429" i="1" s="1"/>
  <c r="Q429" i="1" s="1"/>
  <c r="E235" i="1"/>
  <c r="F235" i="1" s="1"/>
  <c r="G235" i="1" s="1"/>
  <c r="H235" i="1" s="1"/>
  <c r="I235" i="1" s="1"/>
  <c r="Q235" i="1" s="1"/>
  <c r="C835" i="1"/>
  <c r="S835" i="1" s="1"/>
  <c r="D120" i="2"/>
  <c r="C644" i="1"/>
  <c r="S644" i="1" s="1"/>
  <c r="E44" i="1"/>
  <c r="F44" i="1" s="1"/>
  <c r="G44" i="1" s="1"/>
  <c r="H44" i="1" s="1"/>
  <c r="I44" i="1" s="1"/>
  <c r="Q44" i="1" s="1"/>
  <c r="C645" i="1"/>
  <c r="E196" i="1"/>
  <c r="F196" i="1" s="1"/>
  <c r="G196" i="1" s="1"/>
  <c r="H196" i="1" s="1"/>
  <c r="I196" i="1" s="1"/>
  <c r="Q196" i="1" s="1"/>
  <c r="C796" i="1"/>
  <c r="S796" i="1" s="1"/>
  <c r="C1021" i="1"/>
  <c r="S1021" i="1" s="1"/>
  <c r="E421" i="1"/>
  <c r="F421" i="1" s="1"/>
  <c r="G421" i="1" s="1"/>
  <c r="H421" i="1" s="1"/>
  <c r="I421" i="1" s="1"/>
  <c r="C812" i="1"/>
  <c r="E212" i="1"/>
  <c r="D87" i="2"/>
  <c r="C893" i="1"/>
  <c r="S893" i="1" s="1"/>
  <c r="E293" i="1"/>
  <c r="F293" i="1" s="1"/>
  <c r="G293" i="1" s="1"/>
  <c r="H293" i="1" s="1"/>
  <c r="I293" i="1" s="1"/>
  <c r="Q293" i="1" s="1"/>
  <c r="C884" i="1"/>
  <c r="S884" i="1" s="1"/>
  <c r="E283" i="1"/>
  <c r="F283" i="1" s="1"/>
  <c r="G283" i="1" s="1"/>
  <c r="H283" i="1" s="1"/>
  <c r="I283" i="1" s="1"/>
  <c r="Q283" i="1" s="1"/>
  <c r="C883" i="1"/>
  <c r="C633" i="1"/>
  <c r="E33" i="1"/>
  <c r="C634" i="1"/>
  <c r="S634" i="1" s="1"/>
  <c r="H591" i="2"/>
  <c r="C865" i="1"/>
  <c r="S865" i="1" s="1"/>
  <c r="E265" i="1"/>
  <c r="F265" i="1" s="1"/>
  <c r="G265" i="1" s="1"/>
  <c r="H265" i="1" s="1"/>
  <c r="I265" i="1" s="1"/>
  <c r="Q265" i="1" s="1"/>
  <c r="C866" i="1"/>
  <c r="D281" i="2"/>
  <c r="C649" i="1"/>
  <c r="S649" i="1" s="1"/>
  <c r="E339" i="1"/>
  <c r="C939" i="1"/>
  <c r="S939" i="1" s="1"/>
  <c r="H592" i="2"/>
  <c r="H593" i="2"/>
  <c r="C1127" i="1"/>
  <c r="E527" i="1"/>
  <c r="F527" i="1" s="1"/>
  <c r="G527" i="1" s="1"/>
  <c r="H527" i="1" s="1"/>
  <c r="I527" i="1" s="1"/>
  <c r="Q527" i="1" s="1"/>
  <c r="C643" i="1"/>
  <c r="S643" i="1" s="1"/>
  <c r="E43" i="1"/>
  <c r="F43" i="1" s="1"/>
  <c r="G43" i="1" s="1"/>
  <c r="H43" i="1" s="1"/>
  <c r="I43" i="1" s="1"/>
  <c r="Q43" i="1" s="1"/>
  <c r="C778" i="1"/>
  <c r="S778" i="1" s="1"/>
  <c r="C779" i="1"/>
  <c r="S779" i="1" s="1"/>
  <c r="E178" i="1"/>
  <c r="F178" i="1" s="1"/>
  <c r="G178" i="1" s="1"/>
  <c r="H178" i="1" s="1"/>
  <c r="I178" i="1" s="1"/>
  <c r="Q178" i="1" s="1"/>
  <c r="C832" i="1"/>
  <c r="S832" i="1" s="1"/>
  <c r="E232" i="1"/>
  <c r="F232" i="1" s="1"/>
  <c r="G232" i="1" s="1"/>
  <c r="H232" i="1" s="1"/>
  <c r="I232" i="1" s="1"/>
  <c r="Q232" i="1" s="1"/>
  <c r="C833" i="1"/>
  <c r="C880" i="1"/>
  <c r="S880" i="1" s="1"/>
  <c r="E280" i="1"/>
  <c r="F280" i="1" s="1"/>
  <c r="G280" i="1" s="1"/>
  <c r="H280" i="1" s="1"/>
  <c r="I280" i="1" s="1"/>
  <c r="Q280" i="1" s="1"/>
  <c r="H266" i="2"/>
  <c r="D381" i="2"/>
  <c r="D200" i="2"/>
  <c r="H34" i="2"/>
  <c r="H35" i="2"/>
  <c r="D63" i="2"/>
  <c r="E565" i="1"/>
  <c r="F565" i="1" s="1"/>
  <c r="G565" i="1" s="1"/>
  <c r="H565" i="1" s="1"/>
  <c r="I565" i="1" s="1"/>
  <c r="Q565" i="1" s="1"/>
  <c r="C1165" i="1"/>
  <c r="C1109" i="1"/>
  <c r="C1108" i="1"/>
  <c r="S1108" i="1" s="1"/>
  <c r="E508" i="1"/>
  <c r="F508" i="1" s="1"/>
  <c r="G508" i="1" s="1"/>
  <c r="H508" i="1" s="1"/>
  <c r="I508" i="1" s="1"/>
  <c r="Q508" i="1" s="1"/>
  <c r="E7" i="1"/>
  <c r="F7" i="1" s="1"/>
  <c r="G7" i="1" s="1"/>
  <c r="H7" i="1" s="1"/>
  <c r="I7" i="1" s="1"/>
  <c r="Q7" i="1" s="1"/>
  <c r="C608" i="1"/>
  <c r="C607" i="1"/>
  <c r="S607" i="1" s="1"/>
  <c r="E549" i="1"/>
  <c r="C1149" i="1"/>
  <c r="S1149" i="1" s="1"/>
  <c r="E427" i="1"/>
  <c r="C1027" i="1"/>
  <c r="S1027" i="1" s="1"/>
  <c r="C1170" i="1"/>
  <c r="E570" i="1"/>
  <c r="C875" i="1"/>
  <c r="S875" i="1" s="1"/>
  <c r="E275" i="1"/>
  <c r="F275" i="1" s="1"/>
  <c r="G275" i="1" s="1"/>
  <c r="H275" i="1" s="1"/>
  <c r="I275" i="1" s="1"/>
  <c r="Q275" i="1" s="1"/>
  <c r="C876" i="1"/>
  <c r="S876" i="1" s="1"/>
  <c r="H496" i="2"/>
  <c r="C1064" i="1"/>
  <c r="S1064" i="1" s="1"/>
  <c r="E464" i="1"/>
  <c r="F464" i="1" s="1"/>
  <c r="G464" i="1" s="1"/>
  <c r="H464" i="1" s="1"/>
  <c r="I464" i="1" s="1"/>
  <c r="Q464" i="1" s="1"/>
  <c r="C669" i="1"/>
  <c r="E68" i="1"/>
  <c r="F68" i="1" s="1"/>
  <c r="G68" i="1" s="1"/>
  <c r="H68" i="1" s="1"/>
  <c r="I68" i="1" s="1"/>
  <c r="Q68" i="1" s="1"/>
  <c r="C668" i="1"/>
  <c r="S668" i="1" s="1"/>
  <c r="C1128" i="1"/>
  <c r="S1128" i="1" s="1"/>
  <c r="C1129" i="1"/>
  <c r="E528" i="1"/>
  <c r="F528" i="1" s="1"/>
  <c r="G528" i="1" s="1"/>
  <c r="H528" i="1" s="1"/>
  <c r="I528" i="1" s="1"/>
  <c r="Q528" i="1" s="1"/>
  <c r="H28" i="2"/>
  <c r="H357" i="2"/>
  <c r="D572" i="2"/>
  <c r="D305" i="2"/>
  <c r="D461" i="2"/>
  <c r="D204" i="2"/>
  <c r="C782" i="1"/>
  <c r="S782" i="1" s="1"/>
  <c r="E182" i="1"/>
  <c r="F182" i="1" s="1"/>
  <c r="G182" i="1" s="1"/>
  <c r="H182" i="1" s="1"/>
  <c r="I182" i="1" s="1"/>
  <c r="Q182" i="1" s="1"/>
  <c r="C940" i="1"/>
  <c r="S940" i="1" s="1"/>
  <c r="E340" i="1"/>
  <c r="F340" i="1" s="1"/>
  <c r="G340" i="1" s="1"/>
  <c r="H340" i="1" s="1"/>
  <c r="I340" i="1" s="1"/>
  <c r="Q340" i="1" s="1"/>
  <c r="D23" i="2"/>
  <c r="C1022" i="1"/>
  <c r="S1022" i="1" s="1"/>
  <c r="C850" i="1"/>
  <c r="S850" i="1" s="1"/>
  <c r="E250" i="1"/>
  <c r="C755" i="1"/>
  <c r="S755" i="1" s="1"/>
  <c r="E155" i="1"/>
  <c r="F155" i="1" s="1"/>
  <c r="G155" i="1" s="1"/>
  <c r="H155" i="1" s="1"/>
  <c r="I155" i="1" s="1"/>
  <c r="Q155" i="1" s="1"/>
  <c r="C756" i="1"/>
  <c r="D327" i="2"/>
  <c r="C821" i="1"/>
  <c r="C820" i="1"/>
  <c r="S820" i="1" s="1"/>
  <c r="E220" i="1"/>
  <c r="F220" i="1" s="1"/>
  <c r="G220" i="1" s="1"/>
  <c r="H220" i="1" s="1"/>
  <c r="I220" i="1" s="1"/>
  <c r="Q220" i="1" s="1"/>
  <c r="C1018" i="1"/>
  <c r="S1018" i="1" s="1"/>
  <c r="E418" i="1"/>
  <c r="F418" i="1" s="1"/>
  <c r="G418" i="1" s="1"/>
  <c r="H418" i="1" s="1"/>
  <c r="I418" i="1" s="1"/>
  <c r="Q418" i="1" s="1"/>
  <c r="C978" i="1"/>
  <c r="S978" i="1" s="1"/>
  <c r="E378" i="1"/>
  <c r="F378" i="1" s="1"/>
  <c r="G378" i="1" s="1"/>
  <c r="H378" i="1" s="1"/>
  <c r="I378" i="1" s="1"/>
  <c r="H20" i="2"/>
  <c r="C1019" i="1"/>
  <c r="E419" i="1"/>
  <c r="F419" i="1" s="1"/>
  <c r="G419" i="1" s="1"/>
  <c r="H419" i="1" s="1"/>
  <c r="I419" i="1" s="1"/>
  <c r="Q419" i="1" s="1"/>
  <c r="H362" i="2"/>
  <c r="D541" i="2"/>
  <c r="D525" i="2"/>
  <c r="H392" i="2"/>
  <c r="D284" i="2"/>
  <c r="E410" i="1"/>
  <c r="C1010" i="1"/>
  <c r="S1010" i="1" s="1"/>
  <c r="E384" i="1"/>
  <c r="F384" i="1" s="1"/>
  <c r="G384" i="1" s="1"/>
  <c r="H384" i="1" s="1"/>
  <c r="I384" i="1" s="1"/>
  <c r="Q384" i="1" s="1"/>
  <c r="C984" i="1"/>
  <c r="D261" i="2"/>
  <c r="C771" i="1"/>
  <c r="S771" i="1" s="1"/>
  <c r="E171" i="1"/>
  <c r="F171" i="1" s="1"/>
  <c r="G171" i="1" s="1"/>
  <c r="H171" i="1" s="1"/>
  <c r="I171" i="1" s="1"/>
  <c r="E543" i="1"/>
  <c r="F543" i="1" s="1"/>
  <c r="G543" i="1" s="1"/>
  <c r="H543" i="1" s="1"/>
  <c r="I543" i="1" s="1"/>
  <c r="Q543" i="1" s="1"/>
  <c r="C1143" i="1"/>
  <c r="S1143" i="1" s="1"/>
  <c r="E123" i="1"/>
  <c r="F123" i="1" s="1"/>
  <c r="C724" i="1"/>
  <c r="S724" i="1" s="1"/>
  <c r="C723" i="1"/>
  <c r="S723" i="1" s="1"/>
  <c r="H389" i="2"/>
  <c r="H388" i="2"/>
  <c r="H562" i="2"/>
  <c r="H561" i="2"/>
  <c r="C996" i="1"/>
  <c r="S996" i="1" s="1"/>
  <c r="C856" i="1"/>
  <c r="S856" i="1" s="1"/>
  <c r="E256" i="1"/>
  <c r="F256" i="1" s="1"/>
  <c r="G256" i="1" s="1"/>
  <c r="H256" i="1" s="1"/>
  <c r="I256" i="1" s="1"/>
  <c r="Q256" i="1" s="1"/>
  <c r="H308" i="2"/>
  <c r="C659" i="1"/>
  <c r="S659" i="1" s="1"/>
  <c r="E59" i="1"/>
  <c r="F59" i="1" s="1"/>
  <c r="G59" i="1" s="1"/>
  <c r="H59" i="1" s="1"/>
  <c r="I59" i="1" s="1"/>
  <c r="Q59" i="1" s="1"/>
  <c r="C660" i="1"/>
  <c r="H167" i="2"/>
  <c r="H7" i="2"/>
  <c r="D288" i="2"/>
  <c r="D127" i="2"/>
  <c r="H42" i="2"/>
  <c r="H385" i="2"/>
  <c r="H89" i="2"/>
  <c r="H90" i="2"/>
  <c r="C1000" i="1"/>
  <c r="C1001" i="1"/>
  <c r="S1001" i="1" s="1"/>
  <c r="E400" i="1"/>
  <c r="F400" i="1" s="1"/>
  <c r="G400" i="1" s="1"/>
  <c r="H400" i="1" s="1"/>
  <c r="I400" i="1" s="1"/>
  <c r="Q400" i="1" s="1"/>
  <c r="C825" i="1"/>
  <c r="S825" i="1" s="1"/>
  <c r="C728" i="1"/>
  <c r="S728" i="1" s="1"/>
  <c r="E128" i="1"/>
  <c r="F128" i="1" s="1"/>
  <c r="G128" i="1" s="1"/>
  <c r="H128" i="1" s="1"/>
  <c r="I128" i="1" s="1"/>
  <c r="Q128" i="1" s="1"/>
  <c r="C797" i="1"/>
  <c r="S797" i="1" s="1"/>
  <c r="E197" i="1"/>
  <c r="F197" i="1" s="1"/>
  <c r="G197" i="1" s="1"/>
  <c r="H197" i="1" s="1"/>
  <c r="I197" i="1" s="1"/>
  <c r="Q197" i="1" s="1"/>
  <c r="C1059" i="1"/>
  <c r="S1059" i="1" s="1"/>
  <c r="E459" i="1"/>
  <c r="C1060" i="1"/>
  <c r="C638" i="1"/>
  <c r="S638" i="1" s="1"/>
  <c r="C639" i="1"/>
  <c r="E38" i="1"/>
  <c r="D459" i="2"/>
  <c r="C921" i="1"/>
  <c r="E321" i="1"/>
  <c r="F321" i="1" s="1"/>
  <c r="G321" i="1" s="1"/>
  <c r="H321" i="1" s="1"/>
  <c r="I321" i="1" s="1"/>
  <c r="Q321" i="1" s="1"/>
  <c r="C858" i="1"/>
  <c r="S858" i="1" s="1"/>
  <c r="E258" i="1"/>
  <c r="F258" i="1" s="1"/>
  <c r="G258" i="1" s="1"/>
  <c r="H258" i="1" s="1"/>
  <c r="I258" i="1" s="1"/>
  <c r="Q258" i="1" s="1"/>
  <c r="C1163" i="1"/>
  <c r="S1163" i="1" s="1"/>
  <c r="C1164" i="1"/>
  <c r="E563" i="1"/>
  <c r="F563" i="1" s="1"/>
  <c r="G563" i="1" s="1"/>
  <c r="H563" i="1" s="1"/>
  <c r="I563" i="1" s="1"/>
  <c r="Q563" i="1" s="1"/>
  <c r="C974" i="1"/>
  <c r="E373" i="1"/>
  <c r="F373" i="1" s="1"/>
  <c r="G373" i="1" s="1"/>
  <c r="H373" i="1" s="1"/>
  <c r="I373" i="1" s="1"/>
  <c r="C973" i="1"/>
  <c r="S973" i="1" s="1"/>
  <c r="C616" i="1"/>
  <c r="S616" i="1" s="1"/>
  <c r="C617" i="1"/>
  <c r="E16" i="1"/>
  <c r="F16" i="1" s="1"/>
  <c r="G16" i="1" s="1"/>
  <c r="H16" i="1" s="1"/>
  <c r="I16" i="1" s="1"/>
  <c r="Q16" i="1" s="1"/>
  <c r="C916" i="1"/>
  <c r="E316" i="1"/>
  <c r="F316" i="1" s="1"/>
  <c r="G316" i="1" s="1"/>
  <c r="H316" i="1" s="1"/>
  <c r="I316" i="1" s="1"/>
  <c r="Q316" i="1" s="1"/>
  <c r="C917" i="1"/>
  <c r="S917" i="1" s="1"/>
  <c r="C1045" i="1"/>
  <c r="E445" i="1"/>
  <c r="F445" i="1" s="1"/>
  <c r="G445" i="1" s="1"/>
  <c r="H445" i="1" s="1"/>
  <c r="I445" i="1" s="1"/>
  <c r="Q445" i="1" s="1"/>
  <c r="C1046" i="1"/>
  <c r="S1046" i="1" s="1"/>
  <c r="H105" i="2"/>
  <c r="H570" i="2"/>
  <c r="H364" i="2"/>
  <c r="H365" i="2"/>
  <c r="H519" i="2"/>
  <c r="C707" i="1"/>
  <c r="S707" i="1" s="1"/>
  <c r="C708" i="1"/>
  <c r="S708" i="1" s="1"/>
  <c r="E107" i="1"/>
  <c r="D513" i="2"/>
  <c r="E368" i="1"/>
  <c r="F368" i="1" s="1"/>
  <c r="G368" i="1" s="1"/>
  <c r="H368" i="1" s="1"/>
  <c r="I368" i="1" s="1"/>
  <c r="Q368" i="1" s="1"/>
  <c r="C968" i="1"/>
  <c r="S968" i="1" s="1"/>
  <c r="C904" i="1"/>
  <c r="S904" i="1" s="1"/>
  <c r="E304" i="1"/>
  <c r="H156" i="2"/>
  <c r="H155" i="2"/>
  <c r="C1112" i="1"/>
  <c r="S1112" i="1" s="1"/>
  <c r="E512" i="1"/>
  <c r="F512" i="1" s="1"/>
  <c r="G512" i="1" s="1"/>
  <c r="H512" i="1" s="1"/>
  <c r="I512" i="1" s="1"/>
  <c r="Q512" i="1" s="1"/>
  <c r="C1113" i="1"/>
  <c r="S1113" i="1" s="1"/>
  <c r="E499" i="1"/>
  <c r="F499" i="1" s="1"/>
  <c r="G499" i="1" s="1"/>
  <c r="H499" i="1" s="1"/>
  <c r="I499" i="1" s="1"/>
  <c r="Q499" i="1" s="1"/>
  <c r="C1099" i="1"/>
  <c r="C1100" i="1"/>
  <c r="C1031" i="1"/>
  <c r="E431" i="1"/>
  <c r="C992" i="1"/>
  <c r="S992" i="1" s="1"/>
  <c r="E392" i="1"/>
  <c r="F392" i="1" s="1"/>
  <c r="G392" i="1" s="1"/>
  <c r="H392" i="1" s="1"/>
  <c r="I392" i="1" s="1"/>
  <c r="Q392" i="1" s="1"/>
  <c r="C803" i="1"/>
  <c r="E203" i="1"/>
  <c r="F203" i="1" s="1"/>
  <c r="G203" i="1" s="1"/>
  <c r="H203" i="1" s="1"/>
  <c r="I203" i="1" s="1"/>
  <c r="E37" i="1"/>
  <c r="F37" i="1" s="1"/>
  <c r="G37" i="1" s="1"/>
  <c r="H37" i="1" s="1"/>
  <c r="I37" i="1" s="1"/>
  <c r="Q37" i="1" s="1"/>
  <c r="C637" i="1"/>
  <c r="C631" i="1"/>
  <c r="S631" i="1" s="1"/>
  <c r="E31" i="1"/>
  <c r="F31" i="1" s="1"/>
  <c r="G31" i="1" s="1"/>
  <c r="H31" i="1" s="1"/>
  <c r="I31" i="1" s="1"/>
  <c r="Q31" i="1" s="1"/>
  <c r="E379" i="1"/>
  <c r="F379" i="1" s="1"/>
  <c r="G379" i="1" s="1"/>
  <c r="H379" i="1" s="1"/>
  <c r="I379" i="1" s="1"/>
  <c r="Q379" i="1" s="1"/>
  <c r="C979" i="1"/>
  <c r="S979" i="1" s="1"/>
  <c r="C920" i="1"/>
  <c r="S920" i="1" s="1"/>
  <c r="E320" i="1"/>
  <c r="F320" i="1" s="1"/>
  <c r="G320" i="1" s="1"/>
  <c r="H320" i="1" s="1"/>
  <c r="I320" i="1" s="1"/>
  <c r="Q320" i="1" s="1"/>
  <c r="C613" i="1"/>
  <c r="E13" i="1"/>
  <c r="F13" i="1" s="1"/>
  <c r="G13" i="1" s="1"/>
  <c r="H13" i="1" s="1"/>
  <c r="I13" i="1" s="1"/>
  <c r="Q13" i="1" s="1"/>
  <c r="C1173" i="1"/>
  <c r="E573" i="1"/>
  <c r="E359" i="1"/>
  <c r="C959" i="1"/>
  <c r="S959" i="1" s="1"/>
  <c r="C1038" i="1"/>
  <c r="E438" i="1"/>
  <c r="C603" i="2"/>
  <c r="E189" i="1"/>
  <c r="F189" i="1" s="1"/>
  <c r="G189" i="1" s="1"/>
  <c r="H189" i="1" s="1"/>
  <c r="I189" i="1" s="1"/>
  <c r="C789" i="1"/>
  <c r="S789" i="1" s="1"/>
  <c r="C1155" i="1"/>
  <c r="S1155" i="1" s="1"/>
  <c r="E555" i="1"/>
  <c r="C907" i="1"/>
  <c r="S907" i="1" s="1"/>
  <c r="C908" i="1"/>
  <c r="S908" i="1" s="1"/>
  <c r="E307" i="1"/>
  <c r="F307" i="1" s="1"/>
  <c r="G307" i="1" s="1"/>
  <c r="H307" i="1" s="1"/>
  <c r="I307" i="1" s="1"/>
  <c r="Q307" i="1" s="1"/>
  <c r="D319" i="2"/>
  <c r="D318" i="2"/>
  <c r="E480" i="1"/>
  <c r="F480" i="1" s="1"/>
  <c r="G480" i="1" s="1"/>
  <c r="H480" i="1" s="1"/>
  <c r="I480" i="1" s="1"/>
  <c r="Q480" i="1" s="1"/>
  <c r="C1080" i="1"/>
  <c r="C1185" i="1"/>
  <c r="S1185" i="1" s="1"/>
  <c r="E585" i="1"/>
  <c r="F585" i="1" s="1"/>
  <c r="G585" i="1" s="1"/>
  <c r="H585" i="1" s="1"/>
  <c r="I585" i="1" s="1"/>
  <c r="Q585" i="1" s="1"/>
  <c r="C969" i="1"/>
  <c r="S969" i="1" s="1"/>
  <c r="C936" i="1"/>
  <c r="S936" i="1" s="1"/>
  <c r="E336" i="1"/>
  <c r="F336" i="1" s="1"/>
  <c r="G336" i="1" s="1"/>
  <c r="H336" i="1" s="1"/>
  <c r="I336" i="1" s="1"/>
  <c r="Q336" i="1" s="1"/>
  <c r="D33" i="2"/>
  <c r="D400" i="2"/>
  <c r="C1097" i="1"/>
  <c r="S1097" i="1" s="1"/>
  <c r="E497" i="1"/>
  <c r="C1049" i="1"/>
  <c r="S1049" i="1" s="1"/>
  <c r="E471" i="1"/>
  <c r="F471" i="1" s="1"/>
  <c r="G471" i="1" s="1"/>
  <c r="H471" i="1" s="1"/>
  <c r="I471" i="1" s="1"/>
  <c r="Q471" i="1" s="1"/>
  <c r="C1071" i="1"/>
  <c r="S1071" i="1" s="1"/>
  <c r="C1072" i="1"/>
  <c r="S1072" i="1" s="1"/>
  <c r="C1198" i="1"/>
  <c r="S1198" i="1" s="1"/>
  <c r="E598" i="1"/>
  <c r="F598" i="1" s="1"/>
  <c r="G598" i="1" s="1"/>
  <c r="H598" i="1" s="1"/>
  <c r="I598" i="1" s="1"/>
  <c r="Q598" i="1" s="1"/>
  <c r="C840" i="1"/>
  <c r="S840" i="1" s="1"/>
  <c r="E240" i="1"/>
  <c r="F240" i="1" s="1"/>
  <c r="G240" i="1" s="1"/>
  <c r="H240" i="1" s="1"/>
  <c r="I240" i="1" s="1"/>
  <c r="Q240" i="1" s="1"/>
  <c r="D372" i="2"/>
  <c r="D373" i="2"/>
  <c r="E100" i="1"/>
  <c r="F100" i="1" s="1"/>
  <c r="G100" i="1" s="1"/>
  <c r="H100" i="1" s="1"/>
  <c r="I100" i="1" s="1"/>
  <c r="Q100" i="1" s="1"/>
  <c r="C700" i="1"/>
  <c r="S700" i="1" s="1"/>
  <c r="C701" i="1"/>
  <c r="C1160" i="1"/>
  <c r="E560" i="1"/>
  <c r="F560" i="1" s="1"/>
  <c r="G560" i="1" s="1"/>
  <c r="H560" i="1" s="1"/>
  <c r="I560" i="1" s="1"/>
  <c r="Q560" i="1" s="1"/>
  <c r="H328" i="2"/>
  <c r="C814" i="1"/>
  <c r="S814" i="1" s="1"/>
  <c r="E214" i="1"/>
  <c r="F214" i="1" s="1"/>
  <c r="G214" i="1" s="1"/>
  <c r="H214" i="1" s="1"/>
  <c r="I214" i="1" s="1"/>
  <c r="Q214" i="1" s="1"/>
  <c r="E501" i="1"/>
  <c r="F501" i="1" s="1"/>
  <c r="G501" i="1" s="1"/>
  <c r="H501" i="1" s="1"/>
  <c r="I501" i="1" s="1"/>
  <c r="Q501" i="1" s="1"/>
  <c r="C1101" i="1"/>
  <c r="S1101" i="1" s="1"/>
  <c r="C931" i="1"/>
  <c r="S931" i="1" s="1"/>
  <c r="E331" i="1"/>
  <c r="F331" i="1" s="1"/>
  <c r="G331" i="1" s="1"/>
  <c r="H331" i="1" s="1"/>
  <c r="I331" i="1" s="1"/>
  <c r="Q331" i="1" s="1"/>
  <c r="C1193" i="1"/>
  <c r="S1193" i="1" s="1"/>
  <c r="E593" i="1"/>
  <c r="F593" i="1" s="1"/>
  <c r="G593" i="1" s="1"/>
  <c r="H593" i="1" s="1"/>
  <c r="I593" i="1" s="1"/>
  <c r="Q593" i="1" s="1"/>
  <c r="C647" i="1"/>
  <c r="S647" i="1" s="1"/>
  <c r="E47" i="1"/>
  <c r="F47" i="1" s="1"/>
  <c r="G47" i="1" s="1"/>
  <c r="H47" i="1" s="1"/>
  <c r="I47" i="1" s="1"/>
  <c r="Q47" i="1" s="1"/>
  <c r="C651" i="1"/>
  <c r="C650" i="1"/>
  <c r="S650" i="1" s="1"/>
  <c r="E50" i="1"/>
  <c r="F50" i="1" s="1"/>
  <c r="G50" i="1" s="1"/>
  <c r="H50" i="1" s="1"/>
  <c r="I50" i="1" s="1"/>
  <c r="Q50" i="1" s="1"/>
  <c r="C960" i="1"/>
  <c r="C961" i="1"/>
  <c r="E360" i="1"/>
  <c r="F360" i="1" s="1"/>
  <c r="G360" i="1" s="1"/>
  <c r="H360" i="1" s="1"/>
  <c r="I360" i="1" s="1"/>
  <c r="Q360" i="1" s="1"/>
  <c r="C697" i="1"/>
  <c r="S697" i="1" s="1"/>
  <c r="E96" i="1"/>
  <c r="F96" i="1" s="1"/>
  <c r="G96" i="1" s="1"/>
  <c r="H96" i="1" s="1"/>
  <c r="I96" i="1" s="1"/>
  <c r="Q96" i="1" s="1"/>
  <c r="C696" i="1"/>
  <c r="S696" i="1" s="1"/>
  <c r="C1171" i="1"/>
  <c r="E571" i="1"/>
  <c r="F571" i="1" s="1"/>
  <c r="G571" i="1" s="1"/>
  <c r="H571" i="1" s="1"/>
  <c r="I571" i="1" s="1"/>
  <c r="Q571" i="1" s="1"/>
  <c r="C686" i="1"/>
  <c r="S686" i="1" s="1"/>
  <c r="E86" i="1"/>
  <c r="F86" i="1" s="1"/>
  <c r="G86" i="1" s="1"/>
  <c r="H86" i="1" s="1"/>
  <c r="I86" i="1" s="1"/>
  <c r="Q86" i="1" s="1"/>
  <c r="C687" i="1"/>
  <c r="S687" i="1" s="1"/>
  <c r="E517" i="1"/>
  <c r="F517" i="1" s="1"/>
  <c r="G517" i="1" s="1"/>
  <c r="H517" i="1" s="1"/>
  <c r="I517" i="1" s="1"/>
  <c r="Q517" i="1" s="1"/>
  <c r="C1117" i="1"/>
  <c r="H287" i="2"/>
  <c r="H288" i="2"/>
  <c r="H556" i="2"/>
  <c r="C870" i="1"/>
  <c r="S870" i="1" s="1"/>
  <c r="C869" i="1"/>
  <c r="E269" i="1"/>
  <c r="D181" i="2"/>
  <c r="C676" i="1"/>
  <c r="S676" i="1" s="1"/>
  <c r="C748" i="1"/>
  <c r="S748" i="1" s="1"/>
  <c r="E147" i="1"/>
  <c r="C747" i="1"/>
  <c r="S747" i="1" s="1"/>
  <c r="C1177" i="1"/>
  <c r="S1177" i="1" s="1"/>
  <c r="E577" i="1"/>
  <c r="F577" i="1" s="1"/>
  <c r="G577" i="1" s="1"/>
  <c r="H577" i="1" s="1"/>
  <c r="I577" i="1" s="1"/>
  <c r="Q577" i="1" s="1"/>
  <c r="C1169" i="1"/>
  <c r="S1169" i="1" s="1"/>
  <c r="E569" i="1"/>
  <c r="F569" i="1" s="1"/>
  <c r="G569" i="1" s="1"/>
  <c r="H569" i="1" s="1"/>
  <c r="I569" i="1" s="1"/>
  <c r="Q569" i="1" s="1"/>
  <c r="H174" i="2"/>
  <c r="H173" i="2"/>
  <c r="C745" i="1"/>
  <c r="S745" i="1" s="1"/>
  <c r="E145" i="1"/>
  <c r="F145" i="1" s="1"/>
  <c r="G145" i="1" s="1"/>
  <c r="H145" i="1" s="1"/>
  <c r="I145" i="1" s="1"/>
  <c r="Q145" i="1" s="1"/>
  <c r="C752" i="1"/>
  <c r="S752" i="1" s="1"/>
  <c r="E152" i="1"/>
  <c r="F152" i="1" s="1"/>
  <c r="G152" i="1" s="1"/>
  <c r="H152" i="1" s="1"/>
  <c r="I152" i="1" s="1"/>
  <c r="Q152" i="1" s="1"/>
  <c r="E524" i="1"/>
  <c r="C1124" i="1"/>
  <c r="S1124" i="1" s="1"/>
  <c r="C899" i="1"/>
  <c r="S899" i="1" s="1"/>
  <c r="E299" i="1"/>
  <c r="F299" i="1" s="1"/>
  <c r="G299" i="1" s="1"/>
  <c r="H299" i="1" s="1"/>
  <c r="I299" i="1" s="1"/>
  <c r="Q299" i="1" s="1"/>
  <c r="H395" i="2"/>
  <c r="C1057" i="1"/>
  <c r="E457" i="1"/>
  <c r="H397" i="2"/>
  <c r="H372" i="2"/>
  <c r="D225" i="2"/>
  <c r="D473" i="2"/>
  <c r="H190" i="2"/>
  <c r="H290" i="2"/>
  <c r="C1073" i="1"/>
  <c r="E473" i="1"/>
  <c r="F473" i="1" s="1"/>
  <c r="G473" i="1" s="1"/>
  <c r="H473" i="1" s="1"/>
  <c r="I473" i="1" s="1"/>
  <c r="H482" i="2"/>
  <c r="C798" i="1"/>
  <c r="S798" i="1" s="1"/>
  <c r="C799" i="1"/>
  <c r="S799" i="1" s="1"/>
  <c r="E198" i="1"/>
  <c r="F198" i="1" s="1"/>
  <c r="G198" i="1" s="1"/>
  <c r="H198" i="1" s="1"/>
  <c r="I198" i="1" s="1"/>
  <c r="Q198" i="1" s="1"/>
  <c r="C802" i="1"/>
  <c r="S802" i="1" s="1"/>
  <c r="E202" i="1"/>
  <c r="F202" i="1" s="1"/>
  <c r="G202" i="1" s="1"/>
  <c r="H202" i="1" s="1"/>
  <c r="I202" i="1" s="1"/>
  <c r="Q202" i="1" s="1"/>
  <c r="D151" i="2"/>
  <c r="D152" i="2"/>
  <c r="C1039" i="1"/>
  <c r="S1039" i="1" s="1"/>
  <c r="E439" i="1"/>
  <c r="F439" i="1" s="1"/>
  <c r="G439" i="1" s="1"/>
  <c r="H439" i="1" s="1"/>
  <c r="I439" i="1" s="1"/>
  <c r="Q439" i="1" s="1"/>
  <c r="C1142" i="1"/>
  <c r="S1142" i="1" s="1"/>
  <c r="C1141" i="1"/>
  <c r="S1141" i="1" s="1"/>
  <c r="E541" i="1"/>
  <c r="F541" i="1" s="1"/>
  <c r="G541" i="1" s="1"/>
  <c r="H541" i="1" s="1"/>
  <c r="I541" i="1" s="1"/>
  <c r="Q541" i="1" s="1"/>
  <c r="E165" i="1"/>
  <c r="C765" i="1"/>
  <c r="S765" i="1" s="1"/>
  <c r="D441" i="2"/>
  <c r="C1107" i="1"/>
  <c r="S1107" i="1" s="1"/>
  <c r="E507" i="1"/>
  <c r="F507" i="1" s="1"/>
  <c r="G507" i="1" s="1"/>
  <c r="H507" i="1" s="1"/>
  <c r="I507" i="1" s="1"/>
  <c r="Q507" i="1" s="1"/>
  <c r="N11" i="3"/>
  <c r="D168" i="2"/>
  <c r="E411" i="1"/>
  <c r="F411" i="1" s="1"/>
  <c r="G411" i="1" s="1"/>
  <c r="H411" i="1" s="1"/>
  <c r="I411" i="1" s="1"/>
  <c r="Q411" i="1" s="1"/>
  <c r="C1011" i="1"/>
  <c r="C1195" i="1"/>
  <c r="E594" i="1"/>
  <c r="F594" i="1" s="1"/>
  <c r="G594" i="1" s="1"/>
  <c r="H594" i="1" s="1"/>
  <c r="I594" i="1" s="1"/>
  <c r="Q594" i="1" s="1"/>
  <c r="C1194" i="1"/>
  <c r="S1194" i="1" s="1"/>
  <c r="C1090" i="1"/>
  <c r="S1090" i="1" s="1"/>
  <c r="E490" i="1"/>
  <c r="F490" i="1" s="1"/>
  <c r="G490" i="1" s="1"/>
  <c r="H490" i="1" s="1"/>
  <c r="I490" i="1" s="1"/>
  <c r="Q490" i="1" s="1"/>
  <c r="D439" i="2"/>
  <c r="C937" i="1"/>
  <c r="S937" i="1" s="1"/>
  <c r="C1118" i="1"/>
  <c r="E518" i="1"/>
  <c r="C1119" i="1"/>
  <c r="C857" i="1"/>
  <c r="E257" i="1"/>
  <c r="F257" i="1" s="1"/>
  <c r="C766" i="1"/>
  <c r="S766" i="1" s="1"/>
  <c r="E166" i="1"/>
  <c r="C1190" i="1"/>
  <c r="E590" i="1"/>
  <c r="C986" i="1"/>
  <c r="C987" i="1"/>
  <c r="E386" i="1"/>
  <c r="F386" i="1" s="1"/>
  <c r="G386" i="1" s="1"/>
  <c r="H386" i="1" s="1"/>
  <c r="I386" i="1" s="1"/>
  <c r="Q386" i="1" s="1"/>
  <c r="C1076" i="1"/>
  <c r="S1076" i="1" s="1"/>
  <c r="C1075" i="1"/>
  <c r="S1075" i="1" s="1"/>
  <c r="E475" i="1"/>
  <c r="D263" i="2"/>
  <c r="C895" i="1"/>
  <c r="C896" i="1"/>
  <c r="E295" i="1"/>
  <c r="E139" i="1"/>
  <c r="F139" i="1" s="1"/>
  <c r="G139" i="1" s="1"/>
  <c r="H139" i="1" s="1"/>
  <c r="I139" i="1" s="1"/>
  <c r="Q139" i="1" s="1"/>
  <c r="C740" i="1"/>
  <c r="C739" i="1"/>
  <c r="S739" i="1" s="1"/>
  <c r="C1092" i="1"/>
  <c r="S1092" i="1" s="1"/>
  <c r="D579" i="2"/>
  <c r="C773" i="1"/>
  <c r="S773" i="1" s="1"/>
  <c r="E172" i="1"/>
  <c r="F172" i="1" s="1"/>
  <c r="G172" i="1" s="1"/>
  <c r="H172" i="1" s="1"/>
  <c r="I172" i="1" s="1"/>
  <c r="Q172" i="1" s="1"/>
  <c r="C772" i="1"/>
  <c r="C985" i="1"/>
  <c r="S985" i="1" s="1"/>
  <c r="E385" i="1"/>
  <c r="F385" i="1" s="1"/>
  <c r="G385" i="1" s="1"/>
  <c r="H385" i="1" s="1"/>
  <c r="I385" i="1" s="1"/>
  <c r="Q385" i="1" s="1"/>
  <c r="H137" i="2"/>
  <c r="C804" i="1"/>
  <c r="S804" i="1" s="1"/>
  <c r="C1172" i="1"/>
  <c r="H533" i="2"/>
  <c r="H359" i="2"/>
  <c r="E251" i="1"/>
  <c r="F251" i="1" s="1"/>
  <c r="G251" i="1" s="1"/>
  <c r="H251" i="1" s="1"/>
  <c r="I251" i="1" s="1"/>
  <c r="Q251" i="1" s="1"/>
  <c r="C851" i="1"/>
  <c r="S851" i="1" s="1"/>
  <c r="C614" i="1"/>
  <c r="C1200" i="1"/>
  <c r="S1200" i="1" s="1"/>
  <c r="E600" i="1"/>
  <c r="F600" i="1" s="1"/>
  <c r="G600" i="1" s="1"/>
  <c r="H600" i="1" s="1"/>
  <c r="I600" i="1" s="1"/>
  <c r="Q600" i="1" s="1"/>
  <c r="C914" i="1"/>
  <c r="S914" i="1" s="1"/>
  <c r="E314" i="1"/>
  <c r="C1174" i="1"/>
  <c r="S1174" i="1" s="1"/>
  <c r="C1058" i="1"/>
  <c r="E458" i="1"/>
  <c r="F458" i="1" s="1"/>
  <c r="G458" i="1" s="1"/>
  <c r="H458" i="1" s="1"/>
  <c r="I458" i="1" s="1"/>
  <c r="Q458" i="1" s="1"/>
  <c r="C873" i="1"/>
  <c r="S873" i="1" s="1"/>
  <c r="E27" i="1"/>
  <c r="C628" i="1"/>
  <c r="S628" i="1" s="1"/>
  <c r="C627" i="1"/>
  <c r="S627" i="1" s="1"/>
  <c r="E477" i="1"/>
  <c r="F477" i="1" s="1"/>
  <c r="G477" i="1" s="1"/>
  <c r="H477" i="1" s="1"/>
  <c r="I477" i="1" s="1"/>
  <c r="Q477" i="1" s="1"/>
  <c r="C1077" i="1"/>
  <c r="C754" i="1"/>
  <c r="S754" i="1" s="1"/>
  <c r="C868" i="1"/>
  <c r="E267" i="1"/>
  <c r="F267" i="1" s="1"/>
  <c r="G267" i="1" s="1"/>
  <c r="H267" i="1" s="1"/>
  <c r="I267" i="1" s="1"/>
  <c r="Q267" i="1" s="1"/>
  <c r="C867" i="1"/>
  <c r="S867" i="1" s="1"/>
  <c r="C1052" i="1"/>
  <c r="S1052" i="1" s="1"/>
  <c r="E451" i="1"/>
  <c r="C1051" i="1"/>
  <c r="S1051" i="1" s="1"/>
  <c r="H437" i="2"/>
  <c r="H443" i="2"/>
  <c r="H564" i="2"/>
  <c r="D328" i="2"/>
  <c r="H201" i="2"/>
  <c r="H463" i="2"/>
  <c r="C736" i="1"/>
  <c r="E135" i="1"/>
  <c r="F135" i="1" s="1"/>
  <c r="G135" i="1" s="1"/>
  <c r="H135" i="1" s="1"/>
  <c r="I135" i="1" s="1"/>
  <c r="Q135" i="1" s="1"/>
  <c r="C735" i="1"/>
  <c r="S735" i="1" s="1"/>
  <c r="C819" i="1"/>
  <c r="S819" i="1" s="1"/>
  <c r="E219" i="1"/>
  <c r="D449" i="2"/>
  <c r="D450" i="2"/>
  <c r="D259" i="2"/>
  <c r="C1151" i="1"/>
  <c r="S1151" i="1" s="1"/>
  <c r="C1125" i="1"/>
  <c r="E525" i="1"/>
  <c r="F525" i="1" s="1"/>
  <c r="G525" i="1" s="1"/>
  <c r="H525" i="1" s="1"/>
  <c r="I525" i="1" s="1"/>
  <c r="Q525" i="1" s="1"/>
  <c r="C1178" i="1"/>
  <c r="S1178" i="1" s="1"/>
  <c r="C611" i="1"/>
  <c r="S611" i="1" s="1"/>
  <c r="E11" i="1"/>
  <c r="F11" i="1" s="1"/>
  <c r="G11" i="1" s="1"/>
  <c r="H11" i="1" s="1"/>
  <c r="I11" i="1" s="1"/>
  <c r="Q11" i="1" s="1"/>
  <c r="C612" i="1"/>
  <c r="S612" i="1" s="1"/>
  <c r="C1084" i="1"/>
  <c r="S1084" i="1" s="1"/>
  <c r="E484" i="1"/>
  <c r="D585" i="2"/>
  <c r="H6" i="2"/>
  <c r="D227" i="2"/>
  <c r="C741" i="1"/>
  <c r="E141" i="1"/>
  <c r="C742" i="1"/>
  <c r="S742" i="1" s="1"/>
  <c r="C1069" i="1"/>
  <c r="S1069" i="1" s="1"/>
  <c r="E469" i="1"/>
  <c r="F469" i="1" s="1"/>
  <c r="G469" i="1" s="1"/>
  <c r="H469" i="1" s="1"/>
  <c r="I469" i="1" s="1"/>
  <c r="C1013" i="1"/>
  <c r="S1013" i="1" s="1"/>
  <c r="C1012" i="1"/>
  <c r="E412" i="1"/>
  <c r="F412" i="1" s="1"/>
  <c r="G412" i="1" s="1"/>
  <c r="H412" i="1" s="1"/>
  <c r="I412" i="1" s="1"/>
  <c r="Q412" i="1" s="1"/>
  <c r="C729" i="1"/>
  <c r="S729" i="1" s="1"/>
  <c r="C730" i="1"/>
  <c r="S730" i="1" s="1"/>
  <c r="E129" i="1"/>
  <c r="F129" i="1" s="1"/>
  <c r="G129" i="1" s="1"/>
  <c r="H129" i="1" s="1"/>
  <c r="I129" i="1" s="1"/>
  <c r="Q129" i="1" s="1"/>
  <c r="C889" i="1"/>
  <c r="S889" i="1" s="1"/>
  <c r="C946" i="1"/>
  <c r="S946" i="1" s="1"/>
  <c r="E346" i="1"/>
  <c r="F346" i="1" s="1"/>
  <c r="G346" i="1" s="1"/>
  <c r="H346" i="1" s="1"/>
  <c r="I346" i="1" s="1"/>
  <c r="Q346" i="1" s="1"/>
  <c r="H82" i="2"/>
  <c r="C787" i="1"/>
  <c r="S787" i="1" s="1"/>
  <c r="E187" i="1"/>
  <c r="E327" i="1"/>
  <c r="F327" i="1" s="1"/>
  <c r="G327" i="1" s="1"/>
  <c r="H327" i="1" s="1"/>
  <c r="I327" i="1" s="1"/>
  <c r="Q327" i="1" s="1"/>
  <c r="C928" i="1"/>
  <c r="C927" i="1"/>
  <c r="S927" i="1" s="1"/>
  <c r="H64" i="2"/>
  <c r="D417" i="2"/>
  <c r="E583" i="1"/>
  <c r="F583" i="1" s="1"/>
  <c r="C1184" i="1"/>
  <c r="C1183" i="1"/>
  <c r="H305" i="2"/>
  <c r="C882" i="1"/>
  <c r="S882" i="1" s="1"/>
  <c r="C881" i="1"/>
  <c r="S881" i="1" s="1"/>
  <c r="E281" i="1"/>
  <c r="F281" i="1" s="1"/>
  <c r="G281" i="1" s="1"/>
  <c r="H281" i="1" s="1"/>
  <c r="I281" i="1" s="1"/>
  <c r="Q281" i="1" s="1"/>
  <c r="C1044" i="1"/>
  <c r="S1044" i="1" s="1"/>
  <c r="C620" i="1"/>
  <c r="S620" i="1" s="1"/>
  <c r="E19" i="1"/>
  <c r="F19" i="1" s="1"/>
  <c r="G19" i="1" s="1"/>
  <c r="H19" i="1" s="1"/>
  <c r="I19" i="1" s="1"/>
  <c r="Q19" i="1" s="1"/>
  <c r="C619" i="1"/>
  <c r="S619" i="1" s="1"/>
  <c r="H456" i="2"/>
  <c r="C1182" i="1"/>
  <c r="E582" i="1"/>
  <c r="F582" i="1" s="1"/>
  <c r="G582" i="1" s="1"/>
  <c r="H582" i="1" s="1"/>
  <c r="I582" i="1" s="1"/>
  <c r="Q582" i="1" s="1"/>
  <c r="D250" i="2"/>
  <c r="C976" i="1"/>
  <c r="S976" i="1" s="1"/>
  <c r="E376" i="1"/>
  <c r="D187" i="2"/>
  <c r="C891" i="1"/>
  <c r="E290" i="1"/>
  <c r="C890" i="1"/>
  <c r="S890" i="1" s="1"/>
  <c r="H329" i="2"/>
  <c r="C1147" i="1"/>
  <c r="S1147" i="1" s="1"/>
  <c r="E547" i="1"/>
  <c r="F547" i="1" s="1"/>
  <c r="G547" i="1" s="1"/>
  <c r="H547" i="1" s="1"/>
  <c r="I547" i="1" s="1"/>
  <c r="Q547" i="1" s="1"/>
  <c r="D21" i="2"/>
  <c r="C839" i="1"/>
  <c r="S839" i="1" s="1"/>
  <c r="C838" i="1"/>
  <c r="S838" i="1" s="1"/>
  <c r="E238" i="1"/>
  <c r="E591" i="1"/>
  <c r="F591" i="1" s="1"/>
  <c r="G591" i="1" s="1"/>
  <c r="H591" i="1" s="1"/>
  <c r="I591" i="1" s="1"/>
  <c r="Q591" i="1" s="1"/>
  <c r="C1191" i="1"/>
  <c r="S1191" i="1" s="1"/>
  <c r="E208" i="1"/>
  <c r="F208" i="1" s="1"/>
  <c r="G208" i="1" s="1"/>
  <c r="H208" i="1" s="1"/>
  <c r="I208" i="1" s="1"/>
  <c r="Q208" i="1" s="1"/>
  <c r="C808" i="1"/>
  <c r="S808" i="1" s="1"/>
  <c r="C681" i="1"/>
  <c r="S681" i="1" s="1"/>
  <c r="E589" i="1"/>
  <c r="F589" i="1" s="1"/>
  <c r="C1189" i="1"/>
  <c r="S1189" i="1" s="1"/>
  <c r="C640" i="1"/>
  <c r="S640" i="1" s="1"/>
  <c r="E40" i="1"/>
  <c r="F40" i="1" s="1"/>
  <c r="G40" i="1" s="1"/>
  <c r="H40" i="1" s="1"/>
  <c r="I40" i="1" s="1"/>
  <c r="Q40" i="1" s="1"/>
  <c r="D528" i="2"/>
  <c r="D140" i="2"/>
  <c r="H49" i="2"/>
  <c r="E324" i="1"/>
  <c r="F324" i="1" s="1"/>
  <c r="G324" i="1" s="1"/>
  <c r="H324" i="1" s="1"/>
  <c r="I324" i="1" s="1"/>
  <c r="Q324" i="1" s="1"/>
  <c r="C925" i="1"/>
  <c r="S925" i="1" s="1"/>
  <c r="C924" i="1"/>
  <c r="S924" i="1" s="1"/>
  <c r="J161" i="1"/>
  <c r="M81" i="1"/>
  <c r="R81" i="1" s="1"/>
  <c r="M462" i="1"/>
  <c r="R462" i="1" s="1"/>
  <c r="M522" i="1"/>
  <c r="R522" i="1" s="1"/>
  <c r="M426" i="1"/>
  <c r="R426" i="1" s="1"/>
  <c r="M58" i="1"/>
  <c r="R58" i="1" s="1"/>
  <c r="J70" i="1"/>
  <c r="M71" i="1"/>
  <c r="R71" i="1" s="1"/>
  <c r="M393" i="1"/>
  <c r="R393" i="1" s="1"/>
  <c r="M264" i="1"/>
  <c r="R264" i="1" s="1"/>
  <c r="M482" i="1"/>
  <c r="R482" i="1" s="1"/>
  <c r="M186" i="1"/>
  <c r="R186" i="1" s="1"/>
  <c r="M374" i="1"/>
  <c r="R374" i="1" s="1"/>
  <c r="M108" i="1"/>
  <c r="R108" i="1" s="1"/>
  <c r="J284" i="1"/>
  <c r="M285" i="1"/>
  <c r="R285" i="1" s="1"/>
  <c r="M358" i="1"/>
  <c r="R358" i="1" s="1"/>
  <c r="M302" i="1"/>
  <c r="R302" i="1" s="1"/>
  <c r="M146" i="1"/>
  <c r="R146" i="1" s="1"/>
  <c r="M254" i="1"/>
  <c r="R254" i="1" s="1"/>
  <c r="M322" i="1"/>
  <c r="R322" i="1" s="1"/>
  <c r="M417" i="1"/>
  <c r="R417" i="1" s="1"/>
  <c r="M311" i="1"/>
  <c r="R311" i="1" s="1"/>
  <c r="M470" i="1"/>
  <c r="R470" i="1" s="1"/>
  <c r="M113" i="1"/>
  <c r="R113" i="1" s="1"/>
  <c r="M221" i="1"/>
  <c r="R221" i="1" s="1"/>
  <c r="M90" i="1"/>
  <c r="R90" i="1" s="1"/>
  <c r="M435" i="1"/>
  <c r="R435" i="1" s="1"/>
  <c r="M85" i="1"/>
  <c r="R85" i="1" s="1"/>
  <c r="M579" i="1"/>
  <c r="R579" i="1" s="1"/>
  <c r="M292" i="1"/>
  <c r="R292" i="1" s="1"/>
  <c r="M567" i="1"/>
  <c r="R567" i="1" s="1"/>
  <c r="M284" i="1"/>
  <c r="R284" i="1" s="1"/>
  <c r="M158" i="1"/>
  <c r="R158" i="1" s="1"/>
  <c r="M586" i="1"/>
  <c r="R586" i="1" s="1"/>
  <c r="M540" i="1"/>
  <c r="R540" i="1" s="1"/>
  <c r="M103" i="1"/>
  <c r="R103" i="1" s="1"/>
  <c r="M35" i="1"/>
  <c r="R35" i="1" s="1"/>
  <c r="M231" i="1"/>
  <c r="R231" i="1" s="1"/>
  <c r="M479" i="1"/>
  <c r="R479" i="1" s="1"/>
  <c r="M270" i="1"/>
  <c r="R270" i="1" s="1"/>
  <c r="M124" i="1"/>
  <c r="R124" i="1" s="1"/>
  <c r="M170" i="1"/>
  <c r="R170" i="1" s="1"/>
  <c r="M137" i="1"/>
  <c r="R137" i="1" s="1"/>
  <c r="M70" i="1"/>
  <c r="R70" i="1" s="1"/>
  <c r="M390" i="1"/>
  <c r="R390" i="1" s="1"/>
  <c r="J8" i="1"/>
  <c r="M9" i="1"/>
  <c r="R9" i="1" s="1"/>
  <c r="J51" i="1"/>
  <c r="M52" i="1"/>
  <c r="R52" i="1" s="1"/>
  <c r="J77" i="1"/>
  <c r="M78" i="1"/>
  <c r="R78" i="1" s="1"/>
  <c r="J78" i="1"/>
  <c r="M127" i="1"/>
  <c r="R127" i="1" s="1"/>
  <c r="M402" i="1"/>
  <c r="R402" i="1" s="1"/>
  <c r="M233" i="1"/>
  <c r="R233" i="1" s="1"/>
  <c r="M466" i="1"/>
  <c r="R466" i="1" s="1"/>
  <c r="M24" i="1"/>
  <c r="R24" i="1" s="1"/>
  <c r="J354" i="1"/>
  <c r="M355" i="1"/>
  <c r="R355" i="1" s="1"/>
  <c r="J355" i="1"/>
  <c r="M553" i="1"/>
  <c r="R553" i="1" s="1"/>
  <c r="M207" i="1"/>
  <c r="R207" i="1" s="1"/>
  <c r="M592" i="1"/>
  <c r="R592" i="1" s="1"/>
  <c r="J105" i="1"/>
  <c r="M106" i="1"/>
  <c r="R106" i="1" s="1"/>
  <c r="M505" i="1"/>
  <c r="R505" i="1" s="1"/>
  <c r="M223" i="1"/>
  <c r="R223" i="1" s="1"/>
  <c r="M343" i="1"/>
  <c r="R343" i="1" s="1"/>
  <c r="J343" i="1"/>
  <c r="J259" i="1"/>
  <c r="M260" i="1"/>
  <c r="R260" i="1" s="1"/>
  <c r="M424" i="1"/>
  <c r="R424" i="1" s="1"/>
  <c r="M396" i="1"/>
  <c r="R396" i="1" s="1"/>
  <c r="M121" i="1"/>
  <c r="R121" i="1" s="1"/>
  <c r="M297" i="1"/>
  <c r="R297" i="1" s="1"/>
  <c r="M277" i="1"/>
  <c r="R277" i="1" s="1"/>
  <c r="M201" i="1"/>
  <c r="R201" i="1" s="1"/>
  <c r="M348" i="1"/>
  <c r="R348" i="1" s="1"/>
  <c r="M503" i="1"/>
  <c r="R503" i="1" s="1"/>
  <c r="G69" i="1"/>
  <c r="H69" i="1" s="1"/>
  <c r="I69" i="1" s="1"/>
  <c r="Q69" i="1" s="1"/>
  <c r="M538" i="1"/>
  <c r="R538" i="1" s="1"/>
  <c r="M51" i="1"/>
  <c r="R51" i="1" s="1"/>
  <c r="M77" i="1"/>
  <c r="R77" i="1" s="1"/>
  <c r="M105" i="1"/>
  <c r="R105" i="1" s="1"/>
  <c r="J71" i="1"/>
  <c r="M72" i="1"/>
  <c r="R72" i="1" s="1"/>
  <c r="G578" i="1"/>
  <c r="H578" i="1" s="1"/>
  <c r="I578" i="1" s="1"/>
  <c r="Q578" i="1" s="1"/>
  <c r="M245" i="1"/>
  <c r="R245" i="1" s="1"/>
  <c r="M274" i="1"/>
  <c r="R274" i="1" s="1"/>
  <c r="J297" i="1"/>
  <c r="M298" i="1"/>
  <c r="R298" i="1" s="1"/>
  <c r="M330" i="1"/>
  <c r="R330" i="1" s="1"/>
  <c r="M133" i="1"/>
  <c r="R133" i="1" s="1"/>
  <c r="G34" i="1"/>
  <c r="H34" i="1" s="1"/>
  <c r="I34" i="1" s="1"/>
  <c r="Q34" i="1" s="1"/>
  <c r="M354" i="1"/>
  <c r="R354" i="1" s="1"/>
  <c r="M162" i="1"/>
  <c r="R162" i="1" s="1"/>
  <c r="G279" i="1"/>
  <c r="H279" i="1" s="1"/>
  <c r="I279" i="1" s="1"/>
  <c r="Q279" i="1" s="1"/>
  <c r="M54" i="1"/>
  <c r="R54" i="1" s="1"/>
  <c r="M204" i="1"/>
  <c r="R204" i="1" s="1"/>
  <c r="M305" i="1"/>
  <c r="R305" i="1" s="1"/>
  <c r="G278" i="1"/>
  <c r="H278" i="1" s="1"/>
  <c r="I278" i="1" s="1"/>
  <c r="Q278" i="1" s="1"/>
  <c r="M12" i="1"/>
  <c r="R12" i="1" s="1"/>
  <c r="M164" i="1"/>
  <c r="R164" i="1" s="1"/>
  <c r="M18" i="1"/>
  <c r="R18" i="1" s="1"/>
  <c r="M229" i="1"/>
  <c r="R229" i="1" s="1"/>
  <c r="G156" i="1"/>
  <c r="H156" i="1" s="1"/>
  <c r="I156" i="1" s="1"/>
  <c r="Q156" i="1" s="1"/>
  <c r="G114" i="1"/>
  <c r="H114" i="1" s="1"/>
  <c r="I114" i="1" s="1"/>
  <c r="Q114" i="1" s="1"/>
  <c r="G154" i="1"/>
  <c r="H154" i="1" s="1"/>
  <c r="I154" i="1" s="1"/>
  <c r="Q154" i="1" s="1"/>
  <c r="G271" i="1"/>
  <c r="H271" i="1" s="1"/>
  <c r="I271" i="1" s="1"/>
  <c r="Q271" i="1" s="1"/>
  <c r="M472" i="1"/>
  <c r="R472" i="1" s="1"/>
  <c r="G17" i="1"/>
  <c r="H17" i="1" s="1"/>
  <c r="I17" i="1" s="1"/>
  <c r="Q17" i="1" s="1"/>
  <c r="M46" i="1"/>
  <c r="R46" i="1" s="1"/>
  <c r="J348" i="1"/>
  <c r="M514" i="1"/>
  <c r="R514" i="1" s="1"/>
  <c r="M596" i="1"/>
  <c r="R596" i="1" s="1"/>
  <c r="J173" i="1"/>
  <c r="M174" i="1"/>
  <c r="R174" i="1" s="1"/>
  <c r="M259" i="1"/>
  <c r="R259" i="1" s="1"/>
  <c r="M338" i="1"/>
  <c r="R338" i="1" s="1"/>
  <c r="G495" i="1"/>
  <c r="H495" i="1" s="1"/>
  <c r="I495" i="1" s="1"/>
  <c r="Q495" i="1" s="1"/>
  <c r="J461" i="1"/>
  <c r="M461" i="1"/>
  <c r="R461" i="1" s="1"/>
  <c r="M140" i="1"/>
  <c r="R140" i="1" s="1"/>
  <c r="G597" i="1"/>
  <c r="H597" i="1" s="1"/>
  <c r="I597" i="1" s="1"/>
  <c r="Q597" i="1" s="1"/>
  <c r="M326" i="1"/>
  <c r="R326" i="1" s="1"/>
  <c r="M173" i="1"/>
  <c r="R173" i="1" s="1"/>
  <c r="M118" i="1"/>
  <c r="R118" i="1" s="1"/>
  <c r="M188" i="1"/>
  <c r="R188" i="1" s="1"/>
  <c r="G109" i="1"/>
  <c r="H109" i="1" s="1"/>
  <c r="I109" i="1" s="1"/>
  <c r="Q109" i="1" s="1"/>
  <c r="M300" i="1"/>
  <c r="R300" i="1" s="1"/>
  <c r="M377" i="1"/>
  <c r="R377" i="1" s="1"/>
  <c r="M183" i="1"/>
  <c r="R183" i="1" s="1"/>
  <c r="G84" i="1"/>
  <c r="H84" i="1" s="1"/>
  <c r="I84" i="1" s="1"/>
  <c r="Q84" i="1" s="1"/>
  <c r="M143" i="1"/>
  <c r="R143" i="1" s="1"/>
  <c r="S1125" i="1" l="1"/>
  <c r="S1171" i="1"/>
  <c r="S1099" i="1"/>
  <c r="S1190" i="1"/>
  <c r="S1164" i="1"/>
  <c r="S984" i="1"/>
  <c r="S1127" i="1"/>
  <c r="S863" i="1"/>
  <c r="S845" i="1"/>
  <c r="S934" i="1"/>
  <c r="S1123" i="1"/>
  <c r="S713" i="1"/>
  <c r="S788" i="1"/>
  <c r="S682" i="1"/>
  <c r="S1179" i="1"/>
  <c r="S922" i="1"/>
  <c r="S795" i="1"/>
  <c r="S800" i="1"/>
  <c r="S831" i="1"/>
  <c r="S658" i="1"/>
  <c r="S783" i="1"/>
  <c r="S813" i="1"/>
  <c r="S903" i="1"/>
  <c r="S654" i="1"/>
  <c r="S746" i="1"/>
  <c r="S1062" i="1"/>
  <c r="S672" i="1"/>
  <c r="S854" i="1"/>
  <c r="S618" i="1"/>
  <c r="S935" i="1"/>
  <c r="S733" i="1"/>
  <c r="S871" i="1"/>
  <c r="S949" i="1"/>
  <c r="S714" i="1"/>
  <c r="S928" i="1"/>
  <c r="S821" i="1"/>
  <c r="S698" i="1"/>
  <c r="S1050" i="1"/>
  <c r="S964" i="1"/>
  <c r="S972" i="1"/>
  <c r="S731" i="1"/>
  <c r="S1035" i="1"/>
  <c r="S1002" i="1"/>
  <c r="S1122" i="1"/>
  <c r="S741" i="1"/>
  <c r="S868" i="1"/>
  <c r="S857" i="1"/>
  <c r="S869" i="1"/>
  <c r="S961" i="1"/>
  <c r="S1000" i="1"/>
  <c r="S756" i="1"/>
  <c r="S1148" i="1"/>
  <c r="S1201" i="1"/>
  <c r="S699" i="1"/>
  <c r="S693" i="1"/>
  <c r="S1096" i="1"/>
  <c r="S1140" i="1"/>
  <c r="S1145" i="1"/>
  <c r="S732" i="1"/>
  <c r="S624" i="1"/>
  <c r="S652" i="1"/>
  <c r="S962" i="1"/>
  <c r="S780" i="1"/>
  <c r="S892" i="1"/>
  <c r="S677" i="1"/>
  <c r="S610" i="1"/>
  <c r="S1168" i="1"/>
  <c r="S923" i="1"/>
  <c r="S685" i="1"/>
  <c r="S860" i="1"/>
  <c r="S807" i="1"/>
  <c r="S809" i="1"/>
  <c r="S767" i="1"/>
  <c r="S678" i="1"/>
  <c r="S874" i="1"/>
  <c r="S740" i="1"/>
  <c r="S704" i="1"/>
  <c r="S1144" i="1"/>
  <c r="S859" i="1"/>
  <c r="S1119" i="1"/>
  <c r="S960" i="1"/>
  <c r="S1160" i="1"/>
  <c r="S1045" i="1"/>
  <c r="S921" i="1"/>
  <c r="S812" i="1"/>
  <c r="S1138" i="1"/>
  <c r="S1025" i="1"/>
  <c r="S1053" i="1"/>
  <c r="S980" i="1"/>
  <c r="S1017" i="1"/>
  <c r="S1008" i="1"/>
  <c r="S749" i="1"/>
  <c r="S1162" i="1"/>
  <c r="S1040" i="1"/>
  <c r="S965" i="1"/>
  <c r="S1105" i="1"/>
  <c r="S816" i="1"/>
  <c r="S948" i="1"/>
  <c r="S737" i="1"/>
  <c r="S1170" i="1"/>
  <c r="S1077" i="1"/>
  <c r="S896" i="1"/>
  <c r="S1073" i="1"/>
  <c r="S701" i="1"/>
  <c r="S637" i="1"/>
  <c r="S1129" i="1"/>
  <c r="S1157" i="1"/>
  <c r="S1188" i="1"/>
  <c r="S1130" i="1"/>
  <c r="S1020" i="1"/>
  <c r="S716" i="1"/>
  <c r="S753" i="1"/>
  <c r="S1093" i="1"/>
  <c r="S666" i="1"/>
  <c r="S955" i="1"/>
  <c r="S1192" i="1"/>
  <c r="S725" i="1"/>
  <c r="S718" i="1"/>
  <c r="S1102" i="1"/>
  <c r="S833" i="1"/>
  <c r="S866" i="1"/>
  <c r="S915" i="1"/>
  <c r="S828" i="1"/>
  <c r="S918" i="1"/>
  <c r="S683" i="1"/>
  <c r="S898" i="1"/>
  <c r="S777" i="1"/>
  <c r="S770" i="1"/>
  <c r="S702" i="1"/>
  <c r="S695" i="1"/>
  <c r="S763" i="1"/>
  <c r="S1047" i="1"/>
  <c r="S997" i="1"/>
  <c r="T39" i="1"/>
  <c r="S1182" i="1"/>
  <c r="S614" i="1"/>
  <c r="S895" i="1"/>
  <c r="S1118" i="1"/>
  <c r="S736" i="1"/>
  <c r="S1172" i="1"/>
  <c r="S651" i="1"/>
  <c r="S916" i="1"/>
  <c r="S639" i="1"/>
  <c r="S608" i="1"/>
  <c r="S1133" i="1"/>
  <c r="S664" i="1"/>
  <c r="S1131" i="1"/>
  <c r="S1086" i="1"/>
  <c r="S794" i="1"/>
  <c r="S1083" i="1"/>
  <c r="S900" i="1"/>
  <c r="S970" i="1"/>
  <c r="S786" i="1"/>
  <c r="S829" i="1"/>
  <c r="S911" i="1"/>
  <c r="S1028" i="1"/>
  <c r="S1114" i="1"/>
  <c r="S1023" i="1"/>
  <c r="S706" i="1"/>
  <c r="S958" i="1"/>
  <c r="S983" i="1"/>
  <c r="S1030" i="1"/>
  <c r="S1117" i="1"/>
  <c r="S1038" i="1"/>
  <c r="S803" i="1"/>
  <c r="S827" i="1"/>
  <c r="S1085" i="1"/>
  <c r="S675" i="1"/>
  <c r="S626" i="1"/>
  <c r="S622" i="1"/>
  <c r="S1120" i="1"/>
  <c r="S1081" i="1"/>
  <c r="S609" i="1"/>
  <c r="S815" i="1"/>
  <c r="S661" i="1"/>
  <c r="S762" i="1"/>
  <c r="S1095" i="1"/>
  <c r="S1061" i="1"/>
  <c r="S743" i="1"/>
  <c r="S617" i="1"/>
  <c r="S1060" i="1"/>
  <c r="S1019" i="1"/>
  <c r="S669" i="1"/>
  <c r="S645" i="1"/>
  <c r="S790" i="1"/>
  <c r="S805" i="1"/>
  <c r="S1167" i="1"/>
  <c r="S953" i="1"/>
  <c r="S1007" i="1"/>
  <c r="S990" i="1"/>
  <c r="S1088" i="1"/>
  <c r="S993" i="1"/>
  <c r="S834" i="1"/>
  <c r="S1070" i="1"/>
  <c r="S1036" i="1"/>
  <c r="S1196" i="1"/>
  <c r="S720" i="1"/>
  <c r="S1161" i="1"/>
  <c r="S848" i="1"/>
  <c r="S1042" i="1"/>
  <c r="S1009" i="1"/>
  <c r="S615" i="1"/>
  <c r="S709" i="1"/>
  <c r="S926" i="1"/>
  <c r="S885" i="1"/>
  <c r="S1186" i="1"/>
  <c r="S635" i="1"/>
  <c r="S846" i="1"/>
  <c r="S944" i="1"/>
  <c r="S1106" i="1"/>
  <c r="S641" i="1"/>
  <c r="S1014" i="1"/>
  <c r="S606" i="1"/>
  <c r="S823" i="1"/>
  <c r="S956" i="1"/>
  <c r="S1152" i="1"/>
  <c r="S758" i="1"/>
  <c r="S877" i="1"/>
  <c r="S1136" i="1"/>
  <c r="S826" i="1"/>
  <c r="S891" i="1"/>
  <c r="S1080" i="1"/>
  <c r="S1109" i="1"/>
  <c r="S1091" i="1"/>
  <c r="S1184" i="1"/>
  <c r="S1058" i="1"/>
  <c r="S772" i="1"/>
  <c r="S987" i="1"/>
  <c r="S1173" i="1"/>
  <c r="S1031" i="1"/>
  <c r="S660" i="1"/>
  <c r="S1165" i="1"/>
  <c r="S633" i="1"/>
  <c r="S1055" i="1"/>
  <c r="S1110" i="1"/>
  <c r="S1026" i="1"/>
  <c r="S1135" i="1"/>
  <c r="S942" i="1"/>
  <c r="S1032" i="1"/>
  <c r="S667" i="1"/>
  <c r="S769" i="1"/>
  <c r="S988" i="1"/>
  <c r="S977" i="1"/>
  <c r="S905" i="1"/>
  <c r="S629" i="1"/>
  <c r="S852" i="1"/>
  <c r="S1074" i="1"/>
  <c r="S938" i="1"/>
  <c r="S909" i="1"/>
  <c r="S1079" i="1"/>
  <c r="S1183" i="1"/>
  <c r="S1012" i="1"/>
  <c r="S986" i="1"/>
  <c r="S1195" i="1"/>
  <c r="S1057" i="1"/>
  <c r="S1100" i="1"/>
  <c r="S974" i="1"/>
  <c r="S883" i="1"/>
  <c r="S864" i="1"/>
  <c r="S648" i="1"/>
  <c r="S995" i="1"/>
  <c r="S951" i="1"/>
  <c r="S1158" i="1"/>
  <c r="S822" i="1"/>
  <c r="S897" i="1"/>
  <c r="S836" i="1"/>
  <c r="S841" i="1"/>
  <c r="S1067" i="1"/>
  <c r="S726" i="1"/>
  <c r="S967" i="1"/>
  <c r="S1146" i="1"/>
  <c r="H55" i="1"/>
  <c r="I55" i="1" s="1"/>
  <c r="S688" i="1"/>
  <c r="S670" i="1"/>
  <c r="S1197" i="1"/>
  <c r="S774" i="1"/>
  <c r="S975" i="1"/>
  <c r="S1153" i="1"/>
  <c r="S879" i="1"/>
  <c r="S1011" i="1"/>
  <c r="S613" i="1"/>
  <c r="S941" i="1"/>
  <c r="S888" i="1"/>
  <c r="S712" i="1"/>
  <c r="S930" i="1"/>
  <c r="S1004" i="1"/>
  <c r="S690" i="1"/>
  <c r="S1175" i="1"/>
  <c r="J311" i="1"/>
  <c r="M312" i="1"/>
  <c r="R312" i="1" s="1"/>
  <c r="J170" i="1"/>
  <c r="Q171" i="1"/>
  <c r="J54" i="1"/>
  <c r="Q55" i="1"/>
  <c r="J373" i="1"/>
  <c r="Q373" i="1"/>
  <c r="J468" i="1"/>
  <c r="Q469" i="1"/>
  <c r="J472" i="1"/>
  <c r="Q473" i="1"/>
  <c r="J188" i="1"/>
  <c r="Q189" i="1"/>
  <c r="J421" i="1"/>
  <c r="Q421" i="1"/>
  <c r="J203" i="1"/>
  <c r="Q203" i="1"/>
  <c r="J204" i="1"/>
  <c r="Q205" i="1"/>
  <c r="M151" i="1"/>
  <c r="R151" i="1" s="1"/>
  <c r="Q151" i="1"/>
  <c r="J502" i="1"/>
  <c r="Q502" i="1"/>
  <c r="M468" i="1"/>
  <c r="R468" i="1" s="1"/>
  <c r="J377" i="1"/>
  <c r="Q378" i="1"/>
  <c r="M492" i="1"/>
  <c r="R492" i="1" s="1"/>
  <c r="Q492" i="1"/>
  <c r="J223" i="1"/>
  <c r="Q224" i="1"/>
  <c r="J76" i="1"/>
  <c r="K76" i="1" s="1"/>
  <c r="Q76" i="1"/>
  <c r="M252" i="1"/>
  <c r="R252" i="1" s="1"/>
  <c r="Q252" i="1"/>
  <c r="J374" i="1"/>
  <c r="Q375" i="1"/>
  <c r="G3" i="1"/>
  <c r="H3" i="1" s="1"/>
  <c r="M209" i="1"/>
  <c r="R209" i="1" s="1"/>
  <c r="M225" i="1"/>
  <c r="R225" i="1" s="1"/>
  <c r="M99" i="1"/>
  <c r="R99" i="1" s="1"/>
  <c r="J260" i="1"/>
  <c r="M22" i="1"/>
  <c r="R22" i="1" s="1"/>
  <c r="M440" i="1"/>
  <c r="R440" i="1" s="1"/>
  <c r="M446" i="1"/>
  <c r="J446" i="1"/>
  <c r="H493" i="1"/>
  <c r="I493" i="1" s="1"/>
  <c r="J493" i="1" s="1"/>
  <c r="M403" i="1"/>
  <c r="R403" i="1" s="1"/>
  <c r="J402" i="1"/>
  <c r="M399" i="1"/>
  <c r="R399" i="1" s="1"/>
  <c r="J513" i="1"/>
  <c r="M513" i="1"/>
  <c r="J310" i="1"/>
  <c r="K310" i="1" s="1"/>
  <c r="M310" i="1"/>
  <c r="M262" i="1"/>
  <c r="R262" i="1" s="1"/>
  <c r="M216" i="1"/>
  <c r="M572" i="1"/>
  <c r="R572" i="1" s="1"/>
  <c r="M434" i="1"/>
  <c r="J89" i="1"/>
  <c r="M89" i="1"/>
  <c r="J424" i="1"/>
  <c r="J276" i="1"/>
  <c r="M87" i="1"/>
  <c r="R87" i="1" s="1"/>
  <c r="M169" i="1"/>
  <c r="M365" i="1"/>
  <c r="R365" i="1" s="1"/>
  <c r="J157" i="1"/>
  <c r="J169" i="1"/>
  <c r="K169" i="1" s="1"/>
  <c r="H441" i="1"/>
  <c r="I441" i="1" s="1"/>
  <c r="M452" i="1"/>
  <c r="R452" i="1" s="1"/>
  <c r="J216" i="1"/>
  <c r="M521" i="1"/>
  <c r="M157" i="1"/>
  <c r="M94" i="1"/>
  <c r="R94" i="1" s="1"/>
  <c r="J344" i="1"/>
  <c r="K343" i="1" s="1"/>
  <c r="M142" i="1"/>
  <c r="J230" i="1"/>
  <c r="M122" i="1"/>
  <c r="M369" i="1"/>
  <c r="R369" i="1" s="1"/>
  <c r="J322" i="1"/>
  <c r="J111" i="1"/>
  <c r="J425" i="1"/>
  <c r="M215" i="1"/>
  <c r="R215" i="1" s="1"/>
  <c r="M551" i="1"/>
  <c r="R551" i="1" s="1"/>
  <c r="M181" i="1"/>
  <c r="R181" i="1" s="1"/>
  <c r="J521" i="1"/>
  <c r="M111" i="1"/>
  <c r="R111" i="1" s="1"/>
  <c r="M345" i="1"/>
  <c r="J350" i="1"/>
  <c r="M425" i="1"/>
  <c r="M368" i="1"/>
  <c r="R368" i="1" s="1"/>
  <c r="J296" i="1"/>
  <c r="K296" i="1" s="1"/>
  <c r="J231" i="1"/>
  <c r="M246" i="1"/>
  <c r="M337" i="1"/>
  <c r="J433" i="1"/>
  <c r="J245" i="1"/>
  <c r="J119" i="1"/>
  <c r="N311" i="1"/>
  <c r="M159" i="1"/>
  <c r="M476" i="1"/>
  <c r="R476" i="1" s="1"/>
  <c r="J233" i="1"/>
  <c r="J318" i="1"/>
  <c r="M388" i="1"/>
  <c r="R388" i="1" s="1"/>
  <c r="J246" i="1"/>
  <c r="J158" i="1"/>
  <c r="M289" i="1"/>
  <c r="R289" i="1" s="1"/>
  <c r="J87" i="1"/>
  <c r="J261" i="1"/>
  <c r="J88" i="1"/>
  <c r="H41" i="1"/>
  <c r="I41" i="1" s="1"/>
  <c r="Q41" i="1" s="1"/>
  <c r="J120" i="1"/>
  <c r="M10" i="1"/>
  <c r="R10" i="1" s="1"/>
  <c r="M227" i="1"/>
  <c r="R227" i="1" s="1"/>
  <c r="J9" i="1"/>
  <c r="K8" i="1" s="1"/>
  <c r="M529" i="1"/>
  <c r="R529" i="1" s="1"/>
  <c r="M120" i="1"/>
  <c r="M332" i="1"/>
  <c r="R332" i="1" s="1"/>
  <c r="M405" i="1"/>
  <c r="R405" i="1" s="1"/>
  <c r="J215" i="1"/>
  <c r="M101" i="1"/>
  <c r="R101" i="1" s="1"/>
  <c r="M175" i="1"/>
  <c r="M179" i="1"/>
  <c r="R179" i="1" s="1"/>
  <c r="M536" i="1"/>
  <c r="R536" i="1" s="1"/>
  <c r="J467" i="1"/>
  <c r="K467" i="1" s="1"/>
  <c r="M20" i="1"/>
  <c r="R20" i="1" s="1"/>
  <c r="N343" i="1"/>
  <c r="J174" i="1"/>
  <c r="K173" i="1" s="1"/>
  <c r="M261" i="1"/>
  <c r="J308" i="1"/>
  <c r="J178" i="1"/>
  <c r="J275" i="1"/>
  <c r="J229" i="1"/>
  <c r="M57" i="1"/>
  <c r="M351" i="1"/>
  <c r="R351" i="1" s="1"/>
  <c r="J385" i="1"/>
  <c r="M569" i="1"/>
  <c r="R569" i="1" s="1"/>
  <c r="M138" i="1"/>
  <c r="M428" i="1"/>
  <c r="R428" i="1" s="1"/>
  <c r="J553" i="1"/>
  <c r="M561" i="1"/>
  <c r="R561" i="1" s="1"/>
  <c r="J367" i="1"/>
  <c r="M199" i="1"/>
  <c r="R199" i="1" s="1"/>
  <c r="M83" i="1"/>
  <c r="R83" i="1" s="1"/>
  <c r="M213" i="1"/>
  <c r="R213" i="1" s="1"/>
  <c r="M276" i="1"/>
  <c r="J94" i="1"/>
  <c r="J137" i="1"/>
  <c r="M323" i="1"/>
  <c r="M554" i="1"/>
  <c r="J118" i="1"/>
  <c r="J520" i="1"/>
  <c r="M119" i="1"/>
  <c r="M26" i="1"/>
  <c r="R26" i="1" s="1"/>
  <c r="M433" i="1"/>
  <c r="R433" i="1" s="1"/>
  <c r="J190" i="1"/>
  <c r="M49" i="1"/>
  <c r="R49" i="1" s="1"/>
  <c r="J185" i="1"/>
  <c r="J595" i="1"/>
  <c r="M357" i="1"/>
  <c r="M444" i="1"/>
  <c r="R444" i="1" s="1"/>
  <c r="J539" i="1"/>
  <c r="M420" i="1"/>
  <c r="R420" i="1" s="1"/>
  <c r="M515" i="1"/>
  <c r="M309" i="1"/>
  <c r="R309" i="1" s="1"/>
  <c r="J10" i="1"/>
  <c r="J546" i="1"/>
  <c r="M421" i="1"/>
  <c r="M392" i="1"/>
  <c r="R392" i="1" s="1"/>
  <c r="J67" i="1"/>
  <c r="J336" i="1"/>
  <c r="J396" i="1"/>
  <c r="M112" i="1"/>
  <c r="M281" i="1"/>
  <c r="R281" i="1" s="1"/>
  <c r="J302" i="1"/>
  <c r="J356" i="1"/>
  <c r="K355" i="1" s="1"/>
  <c r="M547" i="1"/>
  <c r="R547" i="1" s="1"/>
  <c r="J419" i="1"/>
  <c r="M66" i="1"/>
  <c r="R66" i="1" s="1"/>
  <c r="N8" i="1"/>
  <c r="M178" i="1"/>
  <c r="R178" i="1" s="1"/>
  <c r="U4" i="1"/>
  <c r="M520" i="1"/>
  <c r="R520" i="1" s="1"/>
  <c r="M190" i="1"/>
  <c r="M308" i="1"/>
  <c r="R308" i="1" s="1"/>
  <c r="J309" i="1"/>
  <c r="M125" i="1"/>
  <c r="M317" i="1"/>
  <c r="R317" i="1" s="1"/>
  <c r="F409" i="1"/>
  <c r="G409" i="1" s="1"/>
  <c r="H409" i="1" s="1"/>
  <c r="I409" i="1" s="1"/>
  <c r="Q409" i="1" s="1"/>
  <c r="J357" i="1"/>
  <c r="M383" i="1"/>
  <c r="R383" i="1" s="1"/>
  <c r="J537" i="1"/>
  <c r="M68" i="1"/>
  <c r="R68" i="1" s="1"/>
  <c r="M303" i="1"/>
  <c r="M234" i="1"/>
  <c r="J337" i="1"/>
  <c r="M584" i="1"/>
  <c r="R584" i="1" s="1"/>
  <c r="M415" i="1"/>
  <c r="R415" i="1" s="1"/>
  <c r="J124" i="1"/>
  <c r="M319" i="1"/>
  <c r="R319" i="1" s="1"/>
  <c r="M587" i="1"/>
  <c r="J142" i="1"/>
  <c r="J7" i="1"/>
  <c r="K7" i="1" s="1"/>
  <c r="M73" i="1"/>
  <c r="M55" i="1"/>
  <c r="M40" i="1"/>
  <c r="R40" i="1" s="1"/>
  <c r="M391" i="1"/>
  <c r="J536" i="1"/>
  <c r="M539" i="1"/>
  <c r="M88" i="1"/>
  <c r="R88" i="1" s="1"/>
  <c r="J482" i="1"/>
  <c r="M67" i="1"/>
  <c r="R67" i="1" s="1"/>
  <c r="M200" i="1"/>
  <c r="J390" i="1"/>
  <c r="M153" i="1"/>
  <c r="R153" i="1" s="1"/>
  <c r="J538" i="1"/>
  <c r="M296" i="1"/>
  <c r="F382" i="1"/>
  <c r="G382" i="1" s="1"/>
  <c r="H382" i="1" s="1"/>
  <c r="I382" i="1" s="1"/>
  <c r="M5" i="1"/>
  <c r="R5" i="1" s="1"/>
  <c r="J143" i="1"/>
  <c r="J251" i="1"/>
  <c r="M506" i="1"/>
  <c r="M237" i="1"/>
  <c r="J514" i="1"/>
  <c r="M502" i="1"/>
  <c r="J39" i="1"/>
  <c r="M546" i="1"/>
  <c r="R546" i="1" s="1"/>
  <c r="M251" i="1"/>
  <c r="J505" i="1"/>
  <c r="J236" i="1"/>
  <c r="M230" i="1"/>
  <c r="M367" i="1"/>
  <c r="R367" i="1" s="1"/>
  <c r="F29" i="1"/>
  <c r="G29" i="1" s="1"/>
  <c r="H29" i="1" s="1"/>
  <c r="I29" i="1" s="1"/>
  <c r="Q29" i="1" s="1"/>
  <c r="F61" i="1"/>
  <c r="G61" i="1" s="1"/>
  <c r="H61" i="1" s="1"/>
  <c r="I61" i="1" s="1"/>
  <c r="J545" i="1"/>
  <c r="J481" i="1"/>
  <c r="J199" i="1"/>
  <c r="F442" i="1"/>
  <c r="G442" i="1" s="1"/>
  <c r="H442" i="1" s="1"/>
  <c r="I442" i="1" s="1"/>
  <c r="M418" i="1"/>
  <c r="J387" i="1"/>
  <c r="M185" i="1"/>
  <c r="M545" i="1"/>
  <c r="R545" i="1" s="1"/>
  <c r="M130" i="1"/>
  <c r="R130" i="1" s="1"/>
  <c r="M575" i="1"/>
  <c r="H210" i="1"/>
  <c r="I210" i="1" s="1"/>
  <c r="M132" i="1"/>
  <c r="M19" i="1"/>
  <c r="R19" i="1" s="1"/>
  <c r="M268" i="1"/>
  <c r="R268" i="1" s="1"/>
  <c r="M282" i="1"/>
  <c r="R282" i="1" s="1"/>
  <c r="J247" i="1"/>
  <c r="M144" i="1"/>
  <c r="J200" i="1"/>
  <c r="M544" i="1"/>
  <c r="R544" i="1" s="1"/>
  <c r="M30" i="1"/>
  <c r="R30" i="1" s="1"/>
  <c r="J132" i="1"/>
  <c r="M135" i="1"/>
  <c r="R135" i="1" s="1"/>
  <c r="J434" i="1"/>
  <c r="M467" i="1"/>
  <c r="M594" i="1"/>
  <c r="R594" i="1" s="1"/>
  <c r="M397" i="1"/>
  <c r="M39" i="1"/>
  <c r="R39" i="1" s="1"/>
  <c r="M387" i="1"/>
  <c r="R387" i="1" s="1"/>
  <c r="J72" i="1"/>
  <c r="K71" i="1" s="1"/>
  <c r="J163" i="1"/>
  <c r="M36" i="1"/>
  <c r="R36" i="1" s="1"/>
  <c r="J35" i="1"/>
  <c r="M255" i="1"/>
  <c r="J254" i="1"/>
  <c r="M494" i="1"/>
  <c r="R494" i="1" s="1"/>
  <c r="M15" i="1"/>
  <c r="R15" i="1" s="1"/>
  <c r="J544" i="1"/>
  <c r="J574" i="1"/>
  <c r="J345" i="1"/>
  <c r="J391" i="1"/>
  <c r="M95" i="1"/>
  <c r="R95" i="1" s="1"/>
  <c r="M98" i="1"/>
  <c r="M483" i="1"/>
  <c r="J466" i="1"/>
  <c r="J57" i="1"/>
  <c r="F4" i="1"/>
  <c r="G4" i="1" s="1"/>
  <c r="H4" i="1" s="1"/>
  <c r="I4" i="1" s="1"/>
  <c r="J525" i="1"/>
  <c r="J325" i="1"/>
  <c r="M519" i="1"/>
  <c r="R519" i="1" s="1"/>
  <c r="M328" i="1"/>
  <c r="R328" i="1" s="1"/>
  <c r="U5" i="1"/>
  <c r="J292" i="1"/>
  <c r="M595" i="1"/>
  <c r="R595" i="1" s="1"/>
  <c r="M168" i="1"/>
  <c r="M385" i="1"/>
  <c r="R385" i="1" s="1"/>
  <c r="M240" i="1"/>
  <c r="R240" i="1" s="1"/>
  <c r="J477" i="1"/>
  <c r="G206" i="1"/>
  <c r="H206" i="1" s="1"/>
  <c r="I206" i="1" s="1"/>
  <c r="M464" i="1"/>
  <c r="R464" i="1" s="1"/>
  <c r="G97" i="1"/>
  <c r="H97" i="1" s="1"/>
  <c r="I97" i="1" s="1"/>
  <c r="Q97" i="1" s="1"/>
  <c r="J353" i="1"/>
  <c r="K353" i="1" s="1"/>
  <c r="M247" i="1"/>
  <c r="M340" i="1"/>
  <c r="R340" i="1" s="1"/>
  <c r="M148" i="1"/>
  <c r="R148" i="1" s="1"/>
  <c r="J594" i="1"/>
  <c r="J349" i="1"/>
  <c r="K348" i="1" s="1"/>
  <c r="J167" i="1"/>
  <c r="M313" i="1"/>
  <c r="J126" i="1"/>
  <c r="J568" i="1"/>
  <c r="M172" i="1"/>
  <c r="J324" i="1"/>
  <c r="M43" i="1"/>
  <c r="R43" i="1" s="1"/>
  <c r="M509" i="1"/>
  <c r="R509" i="1" s="1"/>
  <c r="J45" i="1"/>
  <c r="M408" i="1"/>
  <c r="R408" i="1" s="1"/>
  <c r="M523" i="1"/>
  <c r="M571" i="1"/>
  <c r="R571" i="1" s="1"/>
  <c r="M568" i="1"/>
  <c r="R568" i="1" s="1"/>
  <c r="J566" i="1"/>
  <c r="M407" i="1"/>
  <c r="R407" i="1" s="1"/>
  <c r="M455" i="1"/>
  <c r="R455" i="1" s="1"/>
  <c r="M331" i="1"/>
  <c r="R331" i="1" s="1"/>
  <c r="M386" i="1"/>
  <c r="R386" i="1" s="1"/>
  <c r="J508" i="1"/>
  <c r="J407" i="1"/>
  <c r="M525" i="1"/>
  <c r="R525" i="1" s="1"/>
  <c r="J567" i="1"/>
  <c r="J193" i="1"/>
  <c r="J406" i="1"/>
  <c r="M379" i="1"/>
  <c r="R379" i="1" s="1"/>
  <c r="M318" i="1"/>
  <c r="R318" i="1" s="1"/>
  <c r="M500" i="1"/>
  <c r="R500" i="1" s="1"/>
  <c r="J330" i="1"/>
  <c r="M307" i="1"/>
  <c r="R307" i="1" s="1"/>
  <c r="J172" i="1"/>
  <c r="K172" i="1" s="1"/>
  <c r="M400" i="1"/>
  <c r="R400" i="1" s="1"/>
  <c r="J168" i="1"/>
  <c r="J519" i="1"/>
  <c r="M163" i="1"/>
  <c r="M65" i="1"/>
  <c r="R65" i="1" s="1"/>
  <c r="J221" i="1"/>
  <c r="M126" i="1"/>
  <c r="M577" i="1"/>
  <c r="R577" i="1" s="1"/>
  <c r="J593" i="1"/>
  <c r="M325" i="1"/>
  <c r="H603" i="2"/>
  <c r="J127" i="1"/>
  <c r="J399" i="1"/>
  <c r="J162" i="1"/>
  <c r="K161" i="1" s="1"/>
  <c r="J125" i="1"/>
  <c r="J552" i="1"/>
  <c r="J100" i="1"/>
  <c r="J401" i="1"/>
  <c r="J465" i="1"/>
  <c r="J21" i="1"/>
  <c r="M228" i="1"/>
  <c r="J228" i="1"/>
  <c r="J227" i="1"/>
  <c r="M198" i="1"/>
  <c r="R198" i="1" s="1"/>
  <c r="J248" i="1"/>
  <c r="J198" i="1"/>
  <c r="M115" i="1"/>
  <c r="R115" i="1" s="1"/>
  <c r="J500" i="1"/>
  <c r="J234" i="1"/>
  <c r="M485" i="1"/>
  <c r="R485" i="1" s="1"/>
  <c r="J18" i="1"/>
  <c r="J378" i="1"/>
  <c r="K377" i="1" s="1"/>
  <c r="J121" i="1"/>
  <c r="J340" i="1"/>
  <c r="J175" i="1"/>
  <c r="F150" i="1"/>
  <c r="G150" i="1" s="1"/>
  <c r="H150" i="1" s="1"/>
  <c r="I150" i="1" s="1"/>
  <c r="Q150" i="1" s="1"/>
  <c r="J293" i="1"/>
  <c r="M329" i="1"/>
  <c r="J23" i="1"/>
  <c r="M23" i="1"/>
  <c r="R23" i="1" s="1"/>
  <c r="M258" i="1"/>
  <c r="M267" i="1"/>
  <c r="J323" i="1"/>
  <c r="J152" i="1"/>
  <c r="J444" i="1"/>
  <c r="M489" i="1"/>
  <c r="R489" i="1" s="1"/>
  <c r="M404" i="1"/>
  <c r="M202" i="1"/>
  <c r="J65" i="1"/>
  <c r="J471" i="1"/>
  <c r="M445" i="1"/>
  <c r="R445" i="1" s="1"/>
  <c r="J522" i="1"/>
  <c r="J414" i="1"/>
  <c r="J328" i="1"/>
  <c r="M48" i="1"/>
  <c r="R48" i="1" s="1"/>
  <c r="J22" i="1"/>
  <c r="J15" i="1"/>
  <c r="M222" i="1"/>
  <c r="J48" i="1"/>
  <c r="M193" i="1"/>
  <c r="J491" i="1"/>
  <c r="J266" i="1"/>
  <c r="J445" i="1"/>
  <c r="H463" i="1"/>
  <c r="I463" i="1" s="1"/>
  <c r="Q463" i="1" s="1"/>
  <c r="J473" i="1"/>
  <c r="K472" i="1" s="1"/>
  <c r="J528" i="1"/>
  <c r="G180" i="1"/>
  <c r="H180" i="1" s="1"/>
  <c r="I180" i="1" s="1"/>
  <c r="Q180" i="1" s="1"/>
  <c r="J307" i="1"/>
  <c r="J317" i="1"/>
  <c r="J389" i="1"/>
  <c r="J501" i="1"/>
  <c r="J562" i="1"/>
  <c r="J404" i="1"/>
  <c r="J403" i="1"/>
  <c r="J201" i="1"/>
  <c r="J50" i="1"/>
  <c r="K50" i="1" s="1"/>
  <c r="M283" i="1"/>
  <c r="M413" i="1"/>
  <c r="R413" i="1" s="1"/>
  <c r="J499" i="1"/>
  <c r="J398" i="1"/>
  <c r="M6" i="1"/>
  <c r="R6" i="1" s="1"/>
  <c r="M411" i="1"/>
  <c r="R411" i="1" s="1"/>
  <c r="J145" i="1"/>
  <c r="M320" i="1"/>
  <c r="R320" i="1" s="1"/>
  <c r="F239" i="1"/>
  <c r="G239" i="1" s="1"/>
  <c r="H239" i="1" s="1"/>
  <c r="I239" i="1" s="1"/>
  <c r="J283" i="1"/>
  <c r="K283" i="1" s="1"/>
  <c r="M375" i="1"/>
  <c r="J428" i="1"/>
  <c r="M145" i="1"/>
  <c r="R145" i="1" s="1"/>
  <c r="J352" i="1"/>
  <c r="J454" i="1"/>
  <c r="J405" i="1"/>
  <c r="J214" i="1"/>
  <c r="M92" i="1"/>
  <c r="R92" i="1" s="1"/>
  <c r="J388" i="1"/>
  <c r="J384" i="1"/>
  <c r="M512" i="1"/>
  <c r="R512" i="1" s="1"/>
  <c r="M527" i="1"/>
  <c r="R527" i="1" s="1"/>
  <c r="M517" i="1"/>
  <c r="R517" i="1" s="1"/>
  <c r="J584" i="1"/>
  <c r="J392" i="1"/>
  <c r="M508" i="1"/>
  <c r="R508" i="1" s="1"/>
  <c r="J371" i="1"/>
  <c r="F531" i="1"/>
  <c r="G531" i="1" s="1"/>
  <c r="H531" i="1" s="1"/>
  <c r="I531" i="1" s="1"/>
  <c r="Q531" i="1" s="1"/>
  <c r="J288" i="1"/>
  <c r="J235" i="1"/>
  <c r="F381" i="1"/>
  <c r="G381" i="1" s="1"/>
  <c r="H381" i="1" s="1"/>
  <c r="I381" i="1" s="1"/>
  <c r="M299" i="1"/>
  <c r="J5" i="1"/>
  <c r="M510" i="1"/>
  <c r="R510" i="1" s="1"/>
  <c r="J281" i="1"/>
  <c r="J535" i="1"/>
  <c r="J66" i="1"/>
  <c r="J144" i="1"/>
  <c r="J512" i="1"/>
  <c r="M477" i="1"/>
  <c r="R477" i="1" s="1"/>
  <c r="M214" i="1"/>
  <c r="R214" i="1" s="1"/>
  <c r="J526" i="1"/>
  <c r="J386" i="1"/>
  <c r="M32" i="1"/>
  <c r="R32" i="1" s="1"/>
  <c r="J298" i="1"/>
  <c r="K297" i="1" s="1"/>
  <c r="F131" i="1"/>
  <c r="G131" i="1" s="1"/>
  <c r="H131" i="1" s="1"/>
  <c r="I131" i="1" s="1"/>
  <c r="J117" i="1"/>
  <c r="M582" i="1"/>
  <c r="R582" i="1" s="1"/>
  <c r="J412" i="1"/>
  <c r="M478" i="1"/>
  <c r="J47" i="1"/>
  <c r="J329" i="1"/>
  <c r="J232" i="1"/>
  <c r="M499" i="1"/>
  <c r="R499" i="1" s="1"/>
  <c r="J418" i="1"/>
  <c r="M378" i="1"/>
  <c r="R378" i="1" s="1"/>
  <c r="M493" i="1"/>
  <c r="M275" i="1"/>
  <c r="R275" i="1" s="1"/>
  <c r="J115" i="1"/>
  <c r="M14" i="1"/>
  <c r="R14" i="1" s="1"/>
  <c r="J34" i="1"/>
  <c r="J326" i="1"/>
  <c r="M501" i="1"/>
  <c r="R501" i="1" s="1"/>
  <c r="M235" i="1"/>
  <c r="R235" i="1" s="1"/>
  <c r="N161" i="1"/>
  <c r="J282" i="1"/>
  <c r="M491" i="1"/>
  <c r="J14" i="1"/>
  <c r="J476" i="1"/>
  <c r="J189" i="1"/>
  <c r="J420" i="1"/>
  <c r="M487" i="1"/>
  <c r="R487" i="1" s="1"/>
  <c r="J435" i="1"/>
  <c r="J274" i="1"/>
  <c r="M471" i="1"/>
  <c r="J509" i="1"/>
  <c r="J470" i="1"/>
  <c r="J53" i="1"/>
  <c r="K53" i="1" s="1"/>
  <c r="M389" i="1"/>
  <c r="J6" i="1"/>
  <c r="J112" i="1"/>
  <c r="J19" i="1"/>
  <c r="J222" i="1"/>
  <c r="M481" i="1"/>
  <c r="R481" i="1" s="1"/>
  <c r="J370" i="1"/>
  <c r="J255" i="1"/>
  <c r="M550" i="1"/>
  <c r="R550" i="1" s="1"/>
  <c r="M96" i="1"/>
  <c r="R96" i="1" s="1"/>
  <c r="M384" i="1"/>
  <c r="R384" i="1" s="1"/>
  <c r="J361" i="1"/>
  <c r="M363" i="1"/>
  <c r="J480" i="1"/>
  <c r="M370" i="1"/>
  <c r="J479" i="1"/>
  <c r="J372" i="1"/>
  <c r="J197" i="1"/>
  <c r="J171" i="1"/>
  <c r="K170" i="1" s="1"/>
  <c r="M224" i="1"/>
  <c r="J312" i="1"/>
  <c r="K311" i="1" s="1"/>
  <c r="M526" i="1"/>
  <c r="R526" i="1" s="1"/>
  <c r="M436" i="1"/>
  <c r="J319" i="1"/>
  <c r="M242" i="1"/>
  <c r="R242" i="1" s="1"/>
  <c r="M429" i="1"/>
  <c r="R429" i="1" s="1"/>
  <c r="J202" i="1"/>
  <c r="F291" i="1"/>
  <c r="G291" i="1" s="1"/>
  <c r="H291" i="1" s="1"/>
  <c r="I291" i="1" s="1"/>
  <c r="J258" i="1"/>
  <c r="K258" i="1" s="1"/>
  <c r="J220" i="1"/>
  <c r="J11" i="1"/>
  <c r="M256" i="1"/>
  <c r="R256" i="1" s="1"/>
  <c r="J213" i="1"/>
  <c r="M532" i="1"/>
  <c r="R532" i="1" s="1"/>
  <c r="J368" i="1"/>
  <c r="J299" i="1"/>
  <c r="M11" i="1"/>
  <c r="R11" i="1" s="1"/>
  <c r="J95" i="1"/>
  <c r="J383" i="1"/>
  <c r="M293" i="1"/>
  <c r="M361" i="1"/>
  <c r="J267" i="1"/>
  <c r="J362" i="1"/>
  <c r="J369" i="1"/>
  <c r="M600" i="1"/>
  <c r="R600" i="1" s="1"/>
  <c r="M128" i="1"/>
  <c r="M45" i="1"/>
  <c r="R45" i="1" s="1"/>
  <c r="M469" i="1"/>
  <c r="J571" i="1"/>
  <c r="T4" i="1"/>
  <c r="J59" i="1"/>
  <c r="J417" i="1"/>
  <c r="J565" i="1"/>
  <c r="M76" i="1"/>
  <c r="M450" i="1"/>
  <c r="R450" i="1" s="1"/>
  <c r="F590" i="1"/>
  <c r="G590" i="1" s="1"/>
  <c r="H590" i="1" s="1"/>
  <c r="I590" i="1" s="1"/>
  <c r="Q590" i="1" s="1"/>
  <c r="F448" i="1"/>
  <c r="G448" i="1" s="1"/>
  <c r="H448" i="1" s="1"/>
  <c r="I448" i="1" s="1"/>
  <c r="F187" i="1"/>
  <c r="G187" i="1" s="1"/>
  <c r="H187" i="1" s="1"/>
  <c r="I187" i="1" s="1"/>
  <c r="Q187" i="1" s="1"/>
  <c r="F427" i="1"/>
  <c r="G427" i="1" s="1"/>
  <c r="H427" i="1" s="1"/>
  <c r="I427" i="1" s="1"/>
  <c r="Q427" i="1" s="1"/>
  <c r="F56" i="1"/>
  <c r="G56" i="1" s="1"/>
  <c r="H56" i="1" s="1"/>
  <c r="I56" i="1" s="1"/>
  <c r="Q56" i="1" s="1"/>
  <c r="F518" i="1"/>
  <c r="G518" i="1" s="1"/>
  <c r="H518" i="1" s="1"/>
  <c r="I518" i="1" s="1"/>
  <c r="Q518" i="1" s="1"/>
  <c r="G599" i="1"/>
  <c r="H599" i="1" s="1"/>
  <c r="I599" i="1" s="1"/>
  <c r="Q599" i="1" s="1"/>
  <c r="F443" i="1"/>
  <c r="G443" i="1" s="1"/>
  <c r="H443" i="1" s="1"/>
  <c r="I443" i="1" s="1"/>
  <c r="Q443" i="1" s="1"/>
  <c r="D603" i="2"/>
  <c r="F184" i="1"/>
  <c r="G184" i="1" s="1"/>
  <c r="H184" i="1" s="1"/>
  <c r="I184" i="1" s="1"/>
  <c r="Q184" i="1" s="1"/>
  <c r="F75" i="1"/>
  <c r="G75" i="1" s="1"/>
  <c r="H75" i="1" s="1"/>
  <c r="I75" i="1" s="1"/>
  <c r="Q75" i="1" s="1"/>
  <c r="M360" i="1"/>
  <c r="R360" i="1" s="1"/>
  <c r="F555" i="1"/>
  <c r="G555" i="1" s="1"/>
  <c r="H555" i="1" s="1"/>
  <c r="I555" i="1" s="1"/>
  <c r="F212" i="1"/>
  <c r="G212" i="1" s="1"/>
  <c r="H212" i="1" s="1"/>
  <c r="I212" i="1" s="1"/>
  <c r="Q212" i="1" s="1"/>
  <c r="J397" i="1"/>
  <c r="F484" i="1"/>
  <c r="G484" i="1" s="1"/>
  <c r="H484" i="1" s="1"/>
  <c r="I484" i="1" s="1"/>
  <c r="Q484" i="1" s="1"/>
  <c r="F315" i="1"/>
  <c r="G315" i="1" s="1"/>
  <c r="H315" i="1" s="1"/>
  <c r="I315" i="1" s="1"/>
  <c r="M249" i="1"/>
  <c r="M541" i="1"/>
  <c r="J541" i="1"/>
  <c r="J540" i="1"/>
  <c r="F347" i="1"/>
  <c r="G347" i="1" s="1"/>
  <c r="H347" i="1" s="1"/>
  <c r="I347" i="1" s="1"/>
  <c r="Q347" i="1" s="1"/>
  <c r="F27" i="1"/>
  <c r="G27" i="1" s="1"/>
  <c r="H27" i="1" s="1"/>
  <c r="I27" i="1" s="1"/>
  <c r="Q27" i="1" s="1"/>
  <c r="F395" i="1"/>
  <c r="G395" i="1" s="1"/>
  <c r="H395" i="1" s="1"/>
  <c r="I395" i="1" s="1"/>
  <c r="F306" i="1"/>
  <c r="G306" i="1" s="1"/>
  <c r="H306" i="1" s="1"/>
  <c r="I306" i="1" s="1"/>
  <c r="Q306" i="1" s="1"/>
  <c r="F366" i="1"/>
  <c r="G366" i="1" s="1"/>
  <c r="H366" i="1" s="1"/>
  <c r="I366" i="1" s="1"/>
  <c r="Q366" i="1" s="1"/>
  <c r="F601" i="1"/>
  <c r="G601" i="1" s="1"/>
  <c r="H601" i="1" s="1"/>
  <c r="I601" i="1" s="1"/>
  <c r="M91" i="1"/>
  <c r="J91" i="1"/>
  <c r="J90" i="1"/>
  <c r="J331" i="1"/>
  <c r="F314" i="1"/>
  <c r="G314" i="1" s="1"/>
  <c r="H314" i="1" s="1"/>
  <c r="I314" i="1" s="1"/>
  <c r="F451" i="1"/>
  <c r="G451" i="1" s="1"/>
  <c r="H451" i="1" s="1"/>
  <c r="I451" i="1" s="1"/>
  <c r="Q451" i="1" s="1"/>
  <c r="F238" i="1"/>
  <c r="G238" i="1" s="1"/>
  <c r="H238" i="1" s="1"/>
  <c r="I238" i="1" s="1"/>
  <c r="Q238" i="1" s="1"/>
  <c r="F576" i="1"/>
  <c r="G576" i="1" s="1"/>
  <c r="H576" i="1" s="1"/>
  <c r="I576" i="1" s="1"/>
  <c r="Q576" i="1" s="1"/>
  <c r="F269" i="1"/>
  <c r="G269" i="1" s="1"/>
  <c r="H269" i="1" s="1"/>
  <c r="I269" i="1" s="1"/>
  <c r="Q269" i="1" s="1"/>
  <c r="F497" i="1"/>
  <c r="G497" i="1" s="1"/>
  <c r="H497" i="1" s="1"/>
  <c r="I497" i="1" s="1"/>
  <c r="Q497" i="1" s="1"/>
  <c r="M327" i="1"/>
  <c r="R327" i="1" s="1"/>
  <c r="F192" i="1"/>
  <c r="G192" i="1" s="1"/>
  <c r="H192" i="1" s="1"/>
  <c r="I192" i="1" s="1"/>
  <c r="Q192" i="1" s="1"/>
  <c r="F110" i="1"/>
  <c r="G110" i="1" s="1"/>
  <c r="H110" i="1" s="1"/>
  <c r="I110" i="1" s="1"/>
  <c r="M116" i="1"/>
  <c r="R116" i="1" s="1"/>
  <c r="F549" i="1"/>
  <c r="G549" i="1" s="1"/>
  <c r="H549" i="1" s="1"/>
  <c r="I549" i="1" s="1"/>
  <c r="M398" i="1"/>
  <c r="R398" i="1" s="1"/>
  <c r="D1202" i="1"/>
  <c r="S1202" i="1" s="1"/>
  <c r="J550" i="1"/>
  <c r="F290" i="1"/>
  <c r="G290" i="1" s="1"/>
  <c r="H290" i="1" s="1"/>
  <c r="I290" i="1" s="1"/>
  <c r="Q290" i="1" s="1"/>
  <c r="M152" i="1"/>
  <c r="M490" i="1"/>
  <c r="R490" i="1" s="1"/>
  <c r="G589" i="1"/>
  <c r="H589" i="1" s="1"/>
  <c r="I589" i="1" s="1"/>
  <c r="Q589" i="1" s="1"/>
  <c r="M593" i="1"/>
  <c r="J592" i="1"/>
  <c r="F359" i="1"/>
  <c r="G359" i="1" s="1"/>
  <c r="H359" i="1" s="1"/>
  <c r="I359" i="1" s="1"/>
  <c r="F107" i="1"/>
  <c r="G107" i="1" s="1"/>
  <c r="H107" i="1" s="1"/>
  <c r="I107" i="1" s="1"/>
  <c r="Q107" i="1" s="1"/>
  <c r="F459" i="1"/>
  <c r="G459" i="1" s="1"/>
  <c r="H459" i="1" s="1"/>
  <c r="I459" i="1" s="1"/>
  <c r="M44" i="1"/>
  <c r="R44" i="1" s="1"/>
  <c r="J44" i="1"/>
  <c r="J587" i="1"/>
  <c r="J586" i="1"/>
  <c r="F250" i="1"/>
  <c r="G250" i="1" s="1"/>
  <c r="H250" i="1" s="1"/>
  <c r="I250" i="1" s="1"/>
  <c r="Q250" i="1" s="1"/>
  <c r="F475" i="1"/>
  <c r="G475" i="1" s="1"/>
  <c r="H475" i="1" s="1"/>
  <c r="I475" i="1" s="1"/>
  <c r="Q475" i="1" s="1"/>
  <c r="M294" i="1"/>
  <c r="R294" i="1" s="1"/>
  <c r="J490" i="1"/>
  <c r="J489" i="1"/>
  <c r="J151" i="1"/>
  <c r="M155" i="1"/>
  <c r="R155" i="1" s="1"/>
  <c r="M341" i="1"/>
  <c r="R341" i="1" s="1"/>
  <c r="M336" i="1"/>
  <c r="R336" i="1" s="1"/>
  <c r="F376" i="1"/>
  <c r="G376" i="1" s="1"/>
  <c r="H376" i="1" s="1"/>
  <c r="I376" i="1" s="1"/>
  <c r="Q376" i="1" s="1"/>
  <c r="G583" i="1"/>
  <c r="H583" i="1" s="1"/>
  <c r="I583" i="1" s="1"/>
  <c r="Q583" i="1" s="1"/>
  <c r="M86" i="1"/>
  <c r="R86" i="1" s="1"/>
  <c r="J86" i="1"/>
  <c r="J85" i="1"/>
  <c r="F573" i="1"/>
  <c r="G573" i="1" s="1"/>
  <c r="H573" i="1" s="1"/>
  <c r="I573" i="1" s="1"/>
  <c r="Q573" i="1" s="1"/>
  <c r="F431" i="1"/>
  <c r="G431" i="1" s="1"/>
  <c r="H431" i="1" s="1"/>
  <c r="I431" i="1" s="1"/>
  <c r="F33" i="1"/>
  <c r="G33" i="1" s="1"/>
  <c r="H33" i="1" s="1"/>
  <c r="I33" i="1" s="1"/>
  <c r="Q33" i="1" s="1"/>
  <c r="F141" i="1"/>
  <c r="G141" i="1" s="1"/>
  <c r="H141" i="1" s="1"/>
  <c r="I141" i="1" s="1"/>
  <c r="Q141" i="1" s="1"/>
  <c r="F516" i="1"/>
  <c r="G516" i="1" s="1"/>
  <c r="H516" i="1" s="1"/>
  <c r="I516" i="1" s="1"/>
  <c r="Q516" i="1" s="1"/>
  <c r="G416" i="1"/>
  <c r="H416" i="1" s="1"/>
  <c r="I416" i="1" s="1"/>
  <c r="Q416" i="1" s="1"/>
  <c r="F410" i="1"/>
  <c r="G410" i="1" s="1"/>
  <c r="H410" i="1" s="1"/>
  <c r="I410" i="1" s="1"/>
  <c r="Q410" i="1" s="1"/>
  <c r="J360" i="1"/>
  <c r="F339" i="1"/>
  <c r="G339" i="1" s="1"/>
  <c r="H339" i="1" s="1"/>
  <c r="I339" i="1" s="1"/>
  <c r="F504" i="1"/>
  <c r="G504" i="1" s="1"/>
  <c r="H504" i="1" s="1"/>
  <c r="I504" i="1" s="1"/>
  <c r="Q504" i="1" s="1"/>
  <c r="F580" i="1"/>
  <c r="G580" i="1" s="1"/>
  <c r="H580" i="1" s="1"/>
  <c r="I580" i="1" s="1"/>
  <c r="G25" i="1"/>
  <c r="H25" i="1" s="1"/>
  <c r="I25" i="1" s="1"/>
  <c r="Q25" i="1" s="1"/>
  <c r="F304" i="1"/>
  <c r="G304" i="1" s="1"/>
  <c r="H304" i="1" s="1"/>
  <c r="I304" i="1" s="1"/>
  <c r="Q304" i="1" s="1"/>
  <c r="F498" i="1"/>
  <c r="G498" i="1" s="1"/>
  <c r="H498" i="1" s="1"/>
  <c r="I498" i="1" s="1"/>
  <c r="Q498" i="1" s="1"/>
  <c r="J327" i="1"/>
  <c r="F165" i="1"/>
  <c r="G165" i="1" s="1"/>
  <c r="H165" i="1" s="1"/>
  <c r="I165" i="1" s="1"/>
  <c r="F38" i="1"/>
  <c r="G38" i="1" s="1"/>
  <c r="H38" i="1" s="1"/>
  <c r="I38" i="1" s="1"/>
  <c r="Q38" i="1" s="1"/>
  <c r="M176" i="1"/>
  <c r="R176" i="1" s="1"/>
  <c r="M189" i="1"/>
  <c r="M473" i="1"/>
  <c r="F457" i="1"/>
  <c r="G457" i="1" s="1"/>
  <c r="H457" i="1" s="1"/>
  <c r="I457" i="1" s="1"/>
  <c r="J478" i="1"/>
  <c r="F438" i="1"/>
  <c r="G438" i="1" s="1"/>
  <c r="H438" i="1" s="1"/>
  <c r="I438" i="1" s="1"/>
  <c r="F74" i="1"/>
  <c r="G74" i="1" s="1"/>
  <c r="H74" i="1" s="1"/>
  <c r="I74" i="1" s="1"/>
  <c r="M203" i="1"/>
  <c r="M598" i="1"/>
  <c r="R598" i="1" s="1"/>
  <c r="M556" i="1"/>
  <c r="R556" i="1" s="1"/>
  <c r="M480" i="1"/>
  <c r="M563" i="1"/>
  <c r="R563" i="1" s="1"/>
  <c r="M59" i="1"/>
  <c r="M439" i="1"/>
  <c r="M232" i="1"/>
  <c r="M537" i="1"/>
  <c r="R537" i="1" s="1"/>
  <c r="M406" i="1"/>
  <c r="R406" i="1" s="1"/>
  <c r="M353" i="1"/>
  <c r="J58" i="1"/>
  <c r="G123" i="1"/>
  <c r="H123" i="1" s="1"/>
  <c r="I123" i="1" s="1"/>
  <c r="Q123" i="1" s="1"/>
  <c r="G557" i="1"/>
  <c r="H557" i="1" s="1"/>
  <c r="I557" i="1" s="1"/>
  <c r="Q557" i="1" s="1"/>
  <c r="F333" i="1"/>
  <c r="G333" i="1" s="1"/>
  <c r="H333" i="1" s="1"/>
  <c r="I333" i="1" s="1"/>
  <c r="Q333" i="1" s="1"/>
  <c r="F558" i="1"/>
  <c r="G558" i="1" s="1"/>
  <c r="H558" i="1" s="1"/>
  <c r="I558" i="1" s="1"/>
  <c r="Q558" i="1" s="1"/>
  <c r="J42" i="1"/>
  <c r="G80" i="1"/>
  <c r="H80" i="1" s="1"/>
  <c r="I80" i="1" s="1"/>
  <c r="Q80" i="1" s="1"/>
  <c r="M373" i="1"/>
  <c r="F219" i="1"/>
  <c r="G219" i="1" s="1"/>
  <c r="H219" i="1" s="1"/>
  <c r="I219" i="1" s="1"/>
  <c r="Q219" i="1" s="1"/>
  <c r="J43" i="1"/>
  <c r="F166" i="1"/>
  <c r="G166" i="1" s="1"/>
  <c r="H166" i="1" s="1"/>
  <c r="I166" i="1" s="1"/>
  <c r="Q166" i="1" s="1"/>
  <c r="F147" i="1"/>
  <c r="G147" i="1" s="1"/>
  <c r="H147" i="1" s="1"/>
  <c r="I147" i="1" s="1"/>
  <c r="Q147" i="1" s="1"/>
  <c r="J98" i="1"/>
  <c r="J224" i="1"/>
  <c r="J13" i="1"/>
  <c r="J335" i="1"/>
  <c r="M324" i="1"/>
  <c r="R324" i="1" s="1"/>
  <c r="M220" i="1"/>
  <c r="M419" i="1"/>
  <c r="R419" i="1" s="1"/>
  <c r="M13" i="1"/>
  <c r="R13" i="1" s="1"/>
  <c r="J469" i="1"/>
  <c r="M585" i="1"/>
  <c r="F295" i="1"/>
  <c r="G295" i="1" s="1"/>
  <c r="H295" i="1" s="1"/>
  <c r="I295" i="1" s="1"/>
  <c r="Q295" i="1" s="1"/>
  <c r="F570" i="1"/>
  <c r="G570" i="1" s="1"/>
  <c r="H570" i="1" s="1"/>
  <c r="I570" i="1" s="1"/>
  <c r="Q570" i="1" s="1"/>
  <c r="F226" i="1"/>
  <c r="G226" i="1" s="1"/>
  <c r="H226" i="1" s="1"/>
  <c r="I226" i="1" s="1"/>
  <c r="Q226" i="1" s="1"/>
  <c r="F301" i="1"/>
  <c r="G301" i="1" s="1"/>
  <c r="H301" i="1" s="1"/>
  <c r="I301" i="1" s="1"/>
  <c r="Q301" i="1" s="1"/>
  <c r="F380" i="1"/>
  <c r="G380" i="1" s="1"/>
  <c r="H380" i="1" s="1"/>
  <c r="I380" i="1" s="1"/>
  <c r="Q380" i="1" s="1"/>
  <c r="M372" i="1"/>
  <c r="M566" i="1"/>
  <c r="M7" i="1"/>
  <c r="R7" i="1" s="1"/>
  <c r="G257" i="1"/>
  <c r="H257" i="1" s="1"/>
  <c r="I257" i="1" s="1"/>
  <c r="Q257" i="1" s="1"/>
  <c r="J439" i="1"/>
  <c r="M458" i="1"/>
  <c r="R458" i="1" s="1"/>
  <c r="M350" i="1"/>
  <c r="J12" i="1"/>
  <c r="M205" i="1"/>
  <c r="R205" i="1" s="1"/>
  <c r="M16" i="1"/>
  <c r="R16" i="1" s="1"/>
  <c r="J585" i="1"/>
  <c r="M171" i="1"/>
  <c r="M346" i="1"/>
  <c r="R346" i="1" s="1"/>
  <c r="F524" i="1"/>
  <c r="G524" i="1" s="1"/>
  <c r="H524" i="1" s="1"/>
  <c r="I524" i="1" s="1"/>
  <c r="Q524" i="1" s="1"/>
  <c r="N71" i="1"/>
  <c r="K70" i="1"/>
  <c r="N173" i="1"/>
  <c r="M149" i="1"/>
  <c r="R149" i="1" s="1"/>
  <c r="J148" i="1"/>
  <c r="M321" i="1"/>
  <c r="J321" i="1"/>
  <c r="J320" i="1"/>
  <c r="M62" i="1"/>
  <c r="R62" i="1" s="1"/>
  <c r="K259" i="1"/>
  <c r="J83" i="1"/>
  <c r="M84" i="1"/>
  <c r="R84" i="1" s="1"/>
  <c r="J84" i="1"/>
  <c r="J529" i="1"/>
  <c r="M530" i="1"/>
  <c r="R530" i="1" s="1"/>
  <c r="J422" i="1"/>
  <c r="K421" i="1" s="1"/>
  <c r="M423" i="1"/>
  <c r="J423" i="1"/>
  <c r="J429" i="1"/>
  <c r="M430" i="1"/>
  <c r="R430" i="1" s="1"/>
  <c r="J341" i="1"/>
  <c r="M342" i="1"/>
  <c r="R342" i="1" s="1"/>
  <c r="J342" i="1"/>
  <c r="K342" i="1" s="1"/>
  <c r="J242" i="1"/>
  <c r="M243" i="1"/>
  <c r="R243" i="1" s="1"/>
  <c r="J563" i="1"/>
  <c r="M564" i="1"/>
  <c r="R564" i="1" s="1"/>
  <c r="J264" i="1"/>
  <c r="J265" i="1"/>
  <c r="M265" i="1"/>
  <c r="R265" i="1" s="1"/>
  <c r="J92" i="1"/>
  <c r="M93" i="1"/>
  <c r="R93" i="1" s="1"/>
  <c r="J93" i="1"/>
  <c r="J128" i="1"/>
  <c r="M129" i="1"/>
  <c r="R129" i="1" s="1"/>
  <c r="J129" i="1"/>
  <c r="J485" i="1"/>
  <c r="M486" i="1"/>
  <c r="R486" i="1" s="1"/>
  <c r="J486" i="1"/>
  <c r="J285" i="1"/>
  <c r="K284" i="1" s="1"/>
  <c r="M286" i="1"/>
  <c r="J596" i="1"/>
  <c r="M597" i="1"/>
  <c r="J597" i="1"/>
  <c r="J542" i="1"/>
  <c r="M543" i="1"/>
  <c r="J543" i="1"/>
  <c r="J16" i="1"/>
  <c r="M17" i="1"/>
  <c r="R17" i="1" s="1"/>
  <c r="J17" i="1"/>
  <c r="M334" i="1"/>
  <c r="R334" i="1" s="1"/>
  <c r="J272" i="1"/>
  <c r="M273" i="1"/>
  <c r="J273" i="1"/>
  <c r="J133" i="1"/>
  <c r="M134" i="1"/>
  <c r="J134" i="1"/>
  <c r="J533" i="1"/>
  <c r="M534" i="1"/>
  <c r="R534" i="1" s="1"/>
  <c r="J194" i="1"/>
  <c r="M195" i="1"/>
  <c r="J393" i="1"/>
  <c r="M394" i="1"/>
  <c r="J153" i="1"/>
  <c r="M154" i="1"/>
  <c r="R154" i="1" s="1"/>
  <c r="J154" i="1"/>
  <c r="M316" i="1"/>
  <c r="R316" i="1" s="1"/>
  <c r="J316" i="1"/>
  <c r="J181" i="1"/>
  <c r="M182" i="1"/>
  <c r="R182" i="1" s="1"/>
  <c r="J182" i="1"/>
  <c r="J243" i="1"/>
  <c r="M244" i="1"/>
  <c r="R244" i="1" s="1"/>
  <c r="J244" i="1"/>
  <c r="J101" i="1"/>
  <c r="M102" i="1"/>
  <c r="R102" i="1" s="1"/>
  <c r="J102" i="1"/>
  <c r="J532" i="1"/>
  <c r="M533" i="1"/>
  <c r="R533" i="1" s="1"/>
  <c r="J135" i="1"/>
  <c r="M136" i="1"/>
  <c r="R136" i="1" s="1"/>
  <c r="J136" i="1"/>
  <c r="M460" i="1"/>
  <c r="R460" i="1" s="1"/>
  <c r="J460" i="1"/>
  <c r="M591" i="1"/>
  <c r="R591" i="1" s="1"/>
  <c r="J591" i="1"/>
  <c r="J363" i="1"/>
  <c r="M364" i="1"/>
  <c r="R364" i="1" s="1"/>
  <c r="J364" i="1"/>
  <c r="J279" i="1"/>
  <c r="M280" i="1"/>
  <c r="R280" i="1" s="1"/>
  <c r="J280" i="1"/>
  <c r="M559" i="1"/>
  <c r="R559" i="1" s="1"/>
  <c r="J559" i="1"/>
  <c r="M560" i="1"/>
  <c r="R560" i="1" s="1"/>
  <c r="J560" i="1"/>
  <c r="J155" i="1"/>
  <c r="M156" i="1"/>
  <c r="R156" i="1" s="1"/>
  <c r="J156" i="1"/>
  <c r="M432" i="1"/>
  <c r="R432" i="1" s="1"/>
  <c r="J432" i="1"/>
  <c r="J240" i="1"/>
  <c r="J241" i="1"/>
  <c r="M241" i="1"/>
  <c r="R241" i="1" s="1"/>
  <c r="J436" i="1"/>
  <c r="M437" i="1"/>
  <c r="R437" i="1" s="1"/>
  <c r="J81" i="1"/>
  <c r="M82" i="1"/>
  <c r="J82" i="1"/>
  <c r="J487" i="1"/>
  <c r="J488" i="1"/>
  <c r="M488" i="1"/>
  <c r="R488" i="1" s="1"/>
  <c r="J63" i="1"/>
  <c r="M64" i="1"/>
  <c r="R64" i="1" s="1"/>
  <c r="J64" i="1"/>
  <c r="J455" i="1"/>
  <c r="M456" i="1"/>
  <c r="R456" i="1" s="1"/>
  <c r="J262" i="1"/>
  <c r="M263" i="1"/>
  <c r="R263" i="1" s="1"/>
  <c r="J263" i="1"/>
  <c r="J138" i="1"/>
  <c r="M139" i="1"/>
  <c r="R139" i="1" s="1"/>
  <c r="J139" i="1"/>
  <c r="J30" i="1"/>
  <c r="M31" i="1"/>
  <c r="R31" i="1" s="1"/>
  <c r="J31" i="1"/>
  <c r="M581" i="1"/>
  <c r="R581" i="1" s="1"/>
  <c r="J581" i="1"/>
  <c r="J277" i="1"/>
  <c r="M278" i="1"/>
  <c r="J278" i="1"/>
  <c r="M279" i="1"/>
  <c r="R279" i="1" s="1"/>
  <c r="N354" i="1"/>
  <c r="N355" i="1"/>
  <c r="K77" i="1"/>
  <c r="J252" i="1"/>
  <c r="M253" i="1"/>
  <c r="K373" i="1"/>
  <c r="N70" i="1"/>
  <c r="J176" i="1"/>
  <c r="M177" i="1"/>
  <c r="R177" i="1" s="1"/>
  <c r="J108" i="1"/>
  <c r="M109" i="1"/>
  <c r="J62" i="1"/>
  <c r="M63" i="1"/>
  <c r="R63" i="1" s="1"/>
  <c r="J68" i="1"/>
  <c r="M69" i="1"/>
  <c r="R69" i="1" s="1"/>
  <c r="N51" i="1"/>
  <c r="J113" i="1"/>
  <c r="M114" i="1"/>
  <c r="J494" i="1"/>
  <c r="M495" i="1"/>
  <c r="R495" i="1" s="1"/>
  <c r="J577" i="1"/>
  <c r="M578" i="1"/>
  <c r="R578" i="1" s="1"/>
  <c r="J159" i="1"/>
  <c r="J160" i="1"/>
  <c r="M160" i="1"/>
  <c r="R160" i="1" s="1"/>
  <c r="J452" i="1"/>
  <c r="M453" i="1"/>
  <c r="R453" i="1" s="1"/>
  <c r="J561" i="1"/>
  <c r="M562" i="1"/>
  <c r="R562" i="1" s="1"/>
  <c r="J217" i="1"/>
  <c r="M218" i="1"/>
  <c r="R218" i="1" s="1"/>
  <c r="J527" i="1"/>
  <c r="M528" i="1"/>
  <c r="R528" i="1" s="1"/>
  <c r="J46" i="1"/>
  <c r="M47" i="1"/>
  <c r="M34" i="1"/>
  <c r="R34" i="1" s="1"/>
  <c r="J495" i="1"/>
  <c r="M496" i="1"/>
  <c r="R496" i="1" s="1"/>
  <c r="J271" i="1"/>
  <c r="M272" i="1"/>
  <c r="R272" i="1" s="1"/>
  <c r="J286" i="1"/>
  <c r="M287" i="1"/>
  <c r="R287" i="1" s="1"/>
  <c r="J351" i="1"/>
  <c r="M352" i="1"/>
  <c r="R352" i="1" s="1"/>
  <c r="J196" i="1"/>
  <c r="M197" i="1"/>
  <c r="R197" i="1" s="1"/>
  <c r="J36" i="1"/>
  <c r="M37" i="1"/>
  <c r="R37" i="1" s="1"/>
  <c r="J207" i="1"/>
  <c r="J208" i="1"/>
  <c r="M208" i="1"/>
  <c r="R208" i="1" s="1"/>
  <c r="J99" i="1"/>
  <c r="M100" i="1"/>
  <c r="J103" i="1"/>
  <c r="M104" i="1"/>
  <c r="J564" i="1"/>
  <c r="M565" i="1"/>
  <c r="R565" i="1" s="1"/>
  <c r="J534" i="1"/>
  <c r="M535" i="1"/>
  <c r="R535" i="1" s="1"/>
  <c r="J413" i="1"/>
  <c r="M414" i="1"/>
  <c r="R414" i="1" s="1"/>
  <c r="N77" i="1"/>
  <c r="N78" i="1"/>
  <c r="J195" i="1"/>
  <c r="M196" i="1"/>
  <c r="R196" i="1" s="1"/>
  <c r="J270" i="1"/>
  <c r="M271" i="1"/>
  <c r="J20" i="1"/>
  <c r="M21" i="1"/>
  <c r="R21" i="1" s="1"/>
  <c r="N105" i="1"/>
  <c r="J578" i="1"/>
  <c r="J177" i="1"/>
  <c r="J334" i="1"/>
  <c r="M335" i="1"/>
  <c r="R335" i="1" s="1"/>
  <c r="J510" i="1"/>
  <c r="M511" i="1"/>
  <c r="R511" i="1" s="1"/>
  <c r="J464" i="1"/>
  <c r="M465" i="1"/>
  <c r="R465" i="1" s="1"/>
  <c r="J116" i="1"/>
  <c r="M117" i="1"/>
  <c r="R117" i="1" s="1"/>
  <c r="J52" i="1"/>
  <c r="K51" i="1" s="1"/>
  <c r="M53" i="1"/>
  <c r="J114" i="1"/>
  <c r="J69" i="1"/>
  <c r="J253" i="1"/>
  <c r="N284" i="1"/>
  <c r="J506" i="1"/>
  <c r="J507" i="1"/>
  <c r="M507" i="1"/>
  <c r="R507" i="1" s="1"/>
  <c r="M602" i="1"/>
  <c r="R602" i="1" s="1"/>
  <c r="N348" i="1"/>
  <c r="J547" i="1"/>
  <c r="M548" i="1"/>
  <c r="R548" i="1" s="1"/>
  <c r="J453" i="1"/>
  <c r="M454" i="1"/>
  <c r="R454" i="1" s="1"/>
  <c r="J400" i="1"/>
  <c r="M401" i="1"/>
  <c r="R401" i="1" s="1"/>
  <c r="J287" i="1"/>
  <c r="M288" i="1"/>
  <c r="R288" i="1" s="1"/>
  <c r="J49" i="1"/>
  <c r="M50" i="1"/>
  <c r="R50" i="1" s="1"/>
  <c r="J411" i="1"/>
  <c r="M412" i="1"/>
  <c r="R412" i="1" s="1"/>
  <c r="N259" i="1"/>
  <c r="J551" i="1"/>
  <c r="M552" i="1"/>
  <c r="R552" i="1" s="1"/>
  <c r="M449" i="1"/>
  <c r="R449" i="1" s="1"/>
  <c r="J449" i="1"/>
  <c r="M42" i="1"/>
  <c r="R42" i="1" s="1"/>
  <c r="N461" i="1"/>
  <c r="N297" i="1"/>
  <c r="J104" i="1"/>
  <c r="K354" i="1"/>
  <c r="J511" i="1"/>
  <c r="K445" i="1" l="1"/>
  <c r="K203" i="1"/>
  <c r="N356" i="1"/>
  <c r="R357" i="1"/>
  <c r="J492" i="1"/>
  <c r="Q493" i="1"/>
  <c r="N502" i="1"/>
  <c r="R502" i="1"/>
  <c r="N542" i="1"/>
  <c r="R543" i="1"/>
  <c r="N373" i="1"/>
  <c r="R373" i="1"/>
  <c r="M580" i="1"/>
  <c r="N580" i="1" s="1"/>
  <c r="Q580" i="1"/>
  <c r="N541" i="1"/>
  <c r="R541" i="1"/>
  <c r="N162" i="1"/>
  <c r="O161" i="1" s="1"/>
  <c r="R163" i="1"/>
  <c r="N312" i="1"/>
  <c r="R313" i="1"/>
  <c r="N417" i="1"/>
  <c r="R418" i="1"/>
  <c r="N236" i="1"/>
  <c r="R237" i="1"/>
  <c r="N390" i="1"/>
  <c r="R391" i="1"/>
  <c r="N337" i="1"/>
  <c r="R337" i="1"/>
  <c r="K202" i="1"/>
  <c r="L202" i="1" s="1"/>
  <c r="N248" i="1"/>
  <c r="O247" i="1" s="1"/>
  <c r="R249" i="1"/>
  <c r="M442" i="1"/>
  <c r="R442" i="1" s="1"/>
  <c r="Q442" i="1"/>
  <c r="N505" i="1"/>
  <c r="R506" i="1"/>
  <c r="N245" i="1"/>
  <c r="R246" i="1"/>
  <c r="N121" i="1"/>
  <c r="R122" i="1"/>
  <c r="N446" i="1"/>
  <c r="R446" i="1"/>
  <c r="N276" i="1"/>
  <c r="O276" i="1" s="1"/>
  <c r="R276" i="1"/>
  <c r="N479" i="1"/>
  <c r="R480" i="1"/>
  <c r="M339" i="1"/>
  <c r="R339" i="1" s="1"/>
  <c r="Q339" i="1"/>
  <c r="K401" i="1"/>
  <c r="N54" i="1"/>
  <c r="R55" i="1"/>
  <c r="N112" i="1"/>
  <c r="R112" i="1"/>
  <c r="N89" i="1"/>
  <c r="R89" i="1"/>
  <c r="N471" i="1"/>
  <c r="R471" i="1"/>
  <c r="N172" i="1"/>
  <c r="R172" i="1"/>
  <c r="N302" i="1"/>
  <c r="R303" i="1"/>
  <c r="J359" i="1"/>
  <c r="K359" i="1" s="1"/>
  <c r="Q359" i="1"/>
  <c r="N194" i="1"/>
  <c r="R195" i="1"/>
  <c r="N170" i="1"/>
  <c r="R171" i="1"/>
  <c r="N361" i="1"/>
  <c r="R361" i="1"/>
  <c r="N203" i="1"/>
  <c r="R203" i="1"/>
  <c r="N596" i="1"/>
  <c r="R597" i="1"/>
  <c r="M74" i="1"/>
  <c r="R74" i="1" s="1"/>
  <c r="Q74" i="1"/>
  <c r="M314" i="1"/>
  <c r="R314" i="1" s="1"/>
  <c r="Q314" i="1"/>
  <c r="N435" i="1"/>
  <c r="R436" i="1"/>
  <c r="N72" i="1"/>
  <c r="R73" i="1"/>
  <c r="N142" i="1"/>
  <c r="R142" i="1"/>
  <c r="N374" i="1"/>
  <c r="R375" i="1"/>
  <c r="N108" i="1"/>
  <c r="R109" i="1"/>
  <c r="N539" i="1"/>
  <c r="R539" i="1"/>
  <c r="N228" i="1"/>
  <c r="R228" i="1"/>
  <c r="J448" i="1"/>
  <c r="Q448" i="1"/>
  <c r="N103" i="1"/>
  <c r="R104" i="1"/>
  <c r="N81" i="1"/>
  <c r="R82" i="1"/>
  <c r="N99" i="1"/>
  <c r="R100" i="1"/>
  <c r="N402" i="1"/>
  <c r="M438" i="1"/>
  <c r="R438" i="1" s="1"/>
  <c r="Q438" i="1"/>
  <c r="N151" i="1"/>
  <c r="R152" i="1"/>
  <c r="N76" i="1"/>
  <c r="R76" i="1"/>
  <c r="N201" i="1"/>
  <c r="O200" i="1" s="1"/>
  <c r="R202" i="1"/>
  <c r="N254" i="1"/>
  <c r="R255" i="1"/>
  <c r="N143" i="1"/>
  <c r="O142" i="1" s="1"/>
  <c r="R144" i="1"/>
  <c r="N124" i="1"/>
  <c r="R125" i="1"/>
  <c r="N434" i="1"/>
  <c r="R434" i="1"/>
  <c r="N329" i="1"/>
  <c r="R329" i="1"/>
  <c r="N185" i="1"/>
  <c r="R185" i="1"/>
  <c r="M239" i="1"/>
  <c r="R239" i="1" s="1"/>
  <c r="Q239" i="1"/>
  <c r="N585" i="1"/>
  <c r="R585" i="1"/>
  <c r="M315" i="1"/>
  <c r="R315" i="1" s="1"/>
  <c r="Q315" i="1"/>
  <c r="N252" i="1"/>
  <c r="O251" i="1" s="1"/>
  <c r="R253" i="1"/>
  <c r="N285" i="1"/>
  <c r="O284" i="1" s="1"/>
  <c r="R286" i="1"/>
  <c r="K222" i="1"/>
  <c r="N491" i="1"/>
  <c r="R491" i="1"/>
  <c r="N403" i="1"/>
  <c r="R404" i="1"/>
  <c r="J61" i="1"/>
  <c r="Q61" i="1"/>
  <c r="M382" i="1"/>
  <c r="R382" i="1" s="1"/>
  <c r="Q382" i="1"/>
  <c r="N137" i="1"/>
  <c r="R138" i="1"/>
  <c r="N174" i="1"/>
  <c r="O173" i="1" s="1"/>
  <c r="R175" i="1"/>
  <c r="N425" i="1"/>
  <c r="R425" i="1"/>
  <c r="N362" i="1"/>
  <c r="O361" i="1" s="1"/>
  <c r="R363" i="1"/>
  <c r="N126" i="1"/>
  <c r="R126" i="1"/>
  <c r="N467" i="1"/>
  <c r="R467" i="1"/>
  <c r="N592" i="1"/>
  <c r="R593" i="1"/>
  <c r="N292" i="1"/>
  <c r="R293" i="1"/>
  <c r="N270" i="1"/>
  <c r="R271" i="1"/>
  <c r="N46" i="1"/>
  <c r="R47" i="1"/>
  <c r="N133" i="1"/>
  <c r="R134" i="1"/>
  <c r="N349" i="1"/>
  <c r="O348" i="1" s="1"/>
  <c r="R350" i="1"/>
  <c r="N220" i="1"/>
  <c r="R220" i="1"/>
  <c r="J456" i="1"/>
  <c r="Q457" i="1"/>
  <c r="J555" i="1"/>
  <c r="Q555" i="1"/>
  <c r="N223" i="1"/>
  <c r="R224" i="1"/>
  <c r="N478" i="1"/>
  <c r="R478" i="1"/>
  <c r="N247" i="1"/>
  <c r="R247" i="1"/>
  <c r="M4" i="1"/>
  <c r="R4" i="1" s="1"/>
  <c r="Q4" i="1"/>
  <c r="N296" i="1"/>
  <c r="R296" i="1"/>
  <c r="N587" i="1"/>
  <c r="R587" i="1"/>
  <c r="N118" i="1"/>
  <c r="R119" i="1"/>
  <c r="N157" i="1"/>
  <c r="R157" i="1"/>
  <c r="N216" i="1"/>
  <c r="R216" i="1"/>
  <c r="N422" i="1"/>
  <c r="R423" i="1"/>
  <c r="N167" i="1"/>
  <c r="R168" i="1"/>
  <c r="N260" i="1"/>
  <c r="R261" i="1"/>
  <c r="N492" i="1"/>
  <c r="O491" i="1" s="1"/>
  <c r="R493" i="1"/>
  <c r="N90" i="1"/>
  <c r="R91" i="1"/>
  <c r="N283" i="1"/>
  <c r="R283" i="1"/>
  <c r="N522" i="1"/>
  <c r="R523" i="1"/>
  <c r="N190" i="1"/>
  <c r="R190" i="1"/>
  <c r="N421" i="1"/>
  <c r="R421" i="1"/>
  <c r="N344" i="1"/>
  <c r="O343" i="1" s="1"/>
  <c r="R345" i="1"/>
  <c r="N521" i="1"/>
  <c r="R521" i="1"/>
  <c r="M459" i="1"/>
  <c r="R459" i="1" s="1"/>
  <c r="Q459" i="1"/>
  <c r="N393" i="1"/>
  <c r="R394" i="1"/>
  <c r="N353" i="1"/>
  <c r="R353" i="1"/>
  <c r="N188" i="1"/>
  <c r="R189" i="1"/>
  <c r="J601" i="1"/>
  <c r="Q601" i="1"/>
  <c r="N298" i="1"/>
  <c r="R299" i="1"/>
  <c r="N193" i="1"/>
  <c r="O193" i="1" s="1"/>
  <c r="R193" i="1"/>
  <c r="N230" i="1"/>
  <c r="R230" i="1"/>
  <c r="N310" i="1"/>
  <c r="R310" i="1"/>
  <c r="N52" i="1"/>
  <c r="R53" i="1"/>
  <c r="N113" i="1"/>
  <c r="R114" i="1"/>
  <c r="N473" i="1"/>
  <c r="R473" i="1"/>
  <c r="N273" i="1"/>
  <c r="R273" i="1"/>
  <c r="N321" i="1"/>
  <c r="R321" i="1"/>
  <c r="J430" i="1"/>
  <c r="K429" i="1" s="1"/>
  <c r="Q431" i="1"/>
  <c r="J549" i="1"/>
  <c r="Q549" i="1"/>
  <c r="N389" i="1"/>
  <c r="R389" i="1"/>
  <c r="M381" i="1"/>
  <c r="R381" i="1" s="1"/>
  <c r="Q381" i="1"/>
  <c r="N482" i="1"/>
  <c r="R483" i="1"/>
  <c r="N132" i="1"/>
  <c r="R132" i="1"/>
  <c r="N553" i="1"/>
  <c r="R554" i="1"/>
  <c r="N57" i="1"/>
  <c r="R57" i="1"/>
  <c r="M291" i="1"/>
  <c r="Q291" i="1"/>
  <c r="N169" i="1"/>
  <c r="R169" i="1"/>
  <c r="N468" i="1"/>
  <c r="R469" i="1"/>
  <c r="M131" i="1"/>
  <c r="R131" i="1" s="1"/>
  <c r="Q131" i="1"/>
  <c r="N221" i="1"/>
  <c r="R222" i="1"/>
  <c r="N266" i="1"/>
  <c r="R267" i="1"/>
  <c r="N325" i="1"/>
  <c r="R325" i="1"/>
  <c r="J205" i="1"/>
  <c r="K204" i="1" s="1"/>
  <c r="Q206" i="1"/>
  <c r="N98" i="1"/>
  <c r="O98" i="1" s="1"/>
  <c r="R98" i="1"/>
  <c r="J209" i="1"/>
  <c r="Q210" i="1"/>
  <c r="N200" i="1"/>
  <c r="R200" i="1"/>
  <c r="N322" i="1"/>
  <c r="R323" i="1"/>
  <c r="N120" i="1"/>
  <c r="R120" i="1"/>
  <c r="M441" i="1"/>
  <c r="R441" i="1" s="1"/>
  <c r="Q441" i="1"/>
  <c r="N513" i="1"/>
  <c r="R513" i="1"/>
  <c r="N158" i="1"/>
  <c r="R159" i="1"/>
  <c r="N59" i="1"/>
  <c r="R59" i="1"/>
  <c r="N566" i="1"/>
  <c r="R566" i="1"/>
  <c r="N232" i="1"/>
  <c r="R232" i="1"/>
  <c r="M165" i="1"/>
  <c r="Q165" i="1"/>
  <c r="J109" i="1"/>
  <c r="Q110" i="1"/>
  <c r="M395" i="1"/>
  <c r="Q395" i="1"/>
  <c r="N370" i="1"/>
  <c r="R370" i="1"/>
  <c r="N258" i="1"/>
  <c r="R258" i="1"/>
  <c r="N396" i="1"/>
  <c r="R397" i="1"/>
  <c r="N574" i="1"/>
  <c r="R575" i="1"/>
  <c r="N251" i="1"/>
  <c r="R251" i="1"/>
  <c r="N514" i="1"/>
  <c r="R515" i="1"/>
  <c r="N277" i="1"/>
  <c r="R278" i="1"/>
  <c r="N371" i="1"/>
  <c r="R372" i="1"/>
  <c r="N439" i="1"/>
  <c r="R439" i="1"/>
  <c r="N127" i="1"/>
  <c r="R128" i="1"/>
  <c r="N233" i="1"/>
  <c r="O232" i="1" s="1"/>
  <c r="R234" i="1"/>
  <c r="I3" i="1"/>
  <c r="Q3" i="1" s="1"/>
  <c r="N571" i="1"/>
  <c r="N309" i="1"/>
  <c r="K512" i="1"/>
  <c r="N178" i="1"/>
  <c r="K260" i="1"/>
  <c r="L259" i="1" s="1"/>
  <c r="N399" i="1"/>
  <c r="N35" i="1"/>
  <c r="J33" i="1"/>
  <c r="M29" i="1"/>
  <c r="R29" i="1" s="1"/>
  <c r="J37" i="1"/>
  <c r="K36" i="1" s="1"/>
  <c r="J40" i="1"/>
  <c r="K39" i="1" s="1"/>
  <c r="N18" i="1"/>
  <c r="K89" i="1"/>
  <c r="N23" i="1"/>
  <c r="K230" i="1"/>
  <c r="K537" i="1"/>
  <c r="N512" i="1"/>
  <c r="K513" i="1"/>
  <c r="N391" i="1"/>
  <c r="N433" i="1"/>
  <c r="K158" i="1"/>
  <c r="N215" i="1"/>
  <c r="K157" i="1"/>
  <c r="M448" i="1"/>
  <c r="K308" i="1"/>
  <c r="N262" i="1"/>
  <c r="N88" i="1"/>
  <c r="O88" i="1" s="1"/>
  <c r="K88" i="1"/>
  <c r="N368" i="1"/>
  <c r="N551" i="1"/>
  <c r="N367" i="1"/>
  <c r="K124" i="1"/>
  <c r="J440" i="1"/>
  <c r="K439" i="1" s="1"/>
  <c r="N181" i="1"/>
  <c r="O311" i="1"/>
  <c r="K520" i="1"/>
  <c r="K216" i="1"/>
  <c r="N550" i="1"/>
  <c r="N561" i="1"/>
  <c r="N452" i="1"/>
  <c r="K423" i="1"/>
  <c r="K491" i="1"/>
  <c r="K492" i="1"/>
  <c r="K424" i="1"/>
  <c r="K87" i="1"/>
  <c r="K565" i="1"/>
  <c r="K214" i="1"/>
  <c r="K245" i="1"/>
  <c r="K276" i="1"/>
  <c r="K200" i="1"/>
  <c r="K275" i="1"/>
  <c r="K274" i="1"/>
  <c r="N261" i="1"/>
  <c r="K403" i="1"/>
  <c r="M150" i="1"/>
  <c r="K125" i="1"/>
  <c r="N94" i="1"/>
  <c r="M107" i="1"/>
  <c r="N86" i="1"/>
  <c r="K261" i="1"/>
  <c r="K386" i="1"/>
  <c r="K309" i="1"/>
  <c r="L309" i="1" s="1"/>
  <c r="K387" i="1"/>
  <c r="N214" i="1"/>
  <c r="M576" i="1"/>
  <c r="K119" i="1"/>
  <c r="K350" i="1"/>
  <c r="K323" i="1"/>
  <c r="J41" i="1"/>
  <c r="K41" i="1" s="1"/>
  <c r="K233" i="1"/>
  <c r="N519" i="1"/>
  <c r="K336" i="1"/>
  <c r="N299" i="1"/>
  <c r="N176" i="1"/>
  <c r="M457" i="1"/>
  <c r="M410" i="1"/>
  <c r="K521" i="1"/>
  <c r="K229" i="1"/>
  <c r="N319" i="1"/>
  <c r="N87" i="1"/>
  <c r="K120" i="1"/>
  <c r="N577" i="1"/>
  <c r="M41" i="1"/>
  <c r="R41" i="1" s="1"/>
  <c r="K466" i="1"/>
  <c r="L466" i="1" s="1"/>
  <c r="N20" i="1"/>
  <c r="K428" i="1"/>
  <c r="N536" i="1"/>
  <c r="K231" i="1"/>
  <c r="K344" i="1"/>
  <c r="L343" i="1" s="1"/>
  <c r="N345" i="1"/>
  <c r="K86" i="1"/>
  <c r="K525" i="1"/>
  <c r="K552" i="1"/>
  <c r="K519" i="1"/>
  <c r="K433" i="1"/>
  <c r="K193" i="1"/>
  <c r="K321" i="1"/>
  <c r="N428" i="1"/>
  <c r="K432" i="1"/>
  <c r="N424" i="1"/>
  <c r="K328" i="1"/>
  <c r="K34" i="1"/>
  <c r="N413" i="1"/>
  <c r="N138" i="1"/>
  <c r="O137" i="1" s="1"/>
  <c r="K469" i="1"/>
  <c r="K111" i="1"/>
  <c r="K566" i="1"/>
  <c r="N520" i="1"/>
  <c r="O520" i="1" s="1"/>
  <c r="N336" i="1"/>
  <c r="O336" i="1" s="1"/>
  <c r="K324" i="1"/>
  <c r="K199" i="1"/>
  <c r="K174" i="1"/>
  <c r="L173" i="1" s="1"/>
  <c r="N494" i="1"/>
  <c r="K594" i="1"/>
  <c r="N328" i="1"/>
  <c r="N357" i="1"/>
  <c r="O356" i="1" s="1"/>
  <c r="N280" i="1"/>
  <c r="M451" i="1"/>
  <c r="K246" i="1"/>
  <c r="K244" i="1"/>
  <c r="K595" i="1"/>
  <c r="K317" i="1"/>
  <c r="K318" i="1"/>
  <c r="N48" i="1"/>
  <c r="K137" i="1"/>
  <c r="K335" i="1"/>
  <c r="N9" i="1"/>
  <c r="K215" i="1"/>
  <c r="M33" i="1"/>
  <c r="R33" i="1" s="1"/>
  <c r="N387" i="1"/>
  <c r="N383" i="1"/>
  <c r="K10" i="1"/>
  <c r="K118" i="1"/>
  <c r="N331" i="1"/>
  <c r="K356" i="1"/>
  <c r="L355" i="1" s="1"/>
  <c r="N66" i="1"/>
  <c r="K419" i="1"/>
  <c r="K538" i="1"/>
  <c r="N544" i="1"/>
  <c r="K360" i="1"/>
  <c r="K266" i="1"/>
  <c r="K117" i="1"/>
  <c r="N175" i="1"/>
  <c r="K9" i="1"/>
  <c r="L8" i="1" s="1"/>
  <c r="N65" i="1"/>
  <c r="N199" i="1"/>
  <c r="N594" i="1"/>
  <c r="N275" i="1"/>
  <c r="N466" i="1"/>
  <c r="O466" i="1" s="1"/>
  <c r="N351" i="1"/>
  <c r="J558" i="1"/>
  <c r="K558" i="1" s="1"/>
  <c r="M301" i="1"/>
  <c r="M250" i="1"/>
  <c r="N255" i="1"/>
  <c r="O254" i="1" s="1"/>
  <c r="M61" i="1"/>
  <c r="N67" i="1"/>
  <c r="N111" i="1"/>
  <c r="O111" i="1" s="1"/>
  <c r="N153" i="1"/>
  <c r="K307" i="1"/>
  <c r="K391" i="1"/>
  <c r="N101" i="1"/>
  <c r="K327" i="1"/>
  <c r="N501" i="1"/>
  <c r="O501" i="1" s="1"/>
  <c r="N119" i="1"/>
  <c r="O118" i="1" s="1"/>
  <c r="N307" i="1"/>
  <c r="N405" i="1"/>
  <c r="N49" i="1"/>
  <c r="K396" i="1"/>
  <c r="N385" i="1"/>
  <c r="N404" i="1"/>
  <c r="O403" i="1" s="1"/>
  <c r="K536" i="1"/>
  <c r="N538" i="1"/>
  <c r="O538" i="1" s="1"/>
  <c r="K94" i="1"/>
  <c r="K189" i="1"/>
  <c r="K500" i="1"/>
  <c r="K167" i="1"/>
  <c r="K322" i="1"/>
  <c r="M226" i="1"/>
  <c r="N198" i="1"/>
  <c r="K66" i="1"/>
  <c r="N19" i="1"/>
  <c r="J437" i="1"/>
  <c r="K436" i="1" s="1"/>
  <c r="K535" i="1"/>
  <c r="N360" i="1"/>
  <c r="O360" i="1" s="1"/>
  <c r="M558" i="1"/>
  <c r="N234" i="1"/>
  <c r="K402" i="1"/>
  <c r="N568" i="1"/>
  <c r="M212" i="1"/>
  <c r="K406" i="1"/>
  <c r="K67" i="1"/>
  <c r="N83" i="1"/>
  <c r="K100" i="1"/>
  <c r="N125" i="1"/>
  <c r="O125" i="1" s="1"/>
  <c r="K352" i="1"/>
  <c r="L352" i="1" s="1"/>
  <c r="N308" i="1"/>
  <c r="N420" i="1"/>
  <c r="L342" i="1"/>
  <c r="K505" i="1"/>
  <c r="O321" i="1"/>
  <c r="M333" i="1"/>
  <c r="N73" i="1"/>
  <c r="O72" i="1" s="1"/>
  <c r="J463" i="1"/>
  <c r="K463" i="1" s="1"/>
  <c r="M110" i="1"/>
  <c r="N444" i="1"/>
  <c r="N369" i="1"/>
  <c r="N546" i="1"/>
  <c r="N397" i="1"/>
  <c r="N419" i="1"/>
  <c r="K399" i="1"/>
  <c r="N323" i="1"/>
  <c r="O322" i="1" s="1"/>
  <c r="K254" i="1"/>
  <c r="K235" i="1"/>
  <c r="K470" i="1"/>
  <c r="K162" i="1"/>
  <c r="L161" i="1" s="1"/>
  <c r="K282" i="1"/>
  <c r="L282" i="1" s="1"/>
  <c r="N586" i="1"/>
  <c r="O586" i="1" s="1"/>
  <c r="K44" i="1"/>
  <c r="N418" i="1"/>
  <c r="O417" i="1" s="1"/>
  <c r="K526" i="1"/>
  <c r="N7" i="1"/>
  <c r="O7" i="1" s="1"/>
  <c r="N43" i="1"/>
  <c r="M549" i="1"/>
  <c r="N525" i="1"/>
  <c r="M531" i="1"/>
  <c r="M409" i="1"/>
  <c r="N392" i="1"/>
  <c r="O392" i="1" s="1"/>
  <c r="U6" i="1"/>
  <c r="N229" i="1"/>
  <c r="K412" i="1"/>
  <c r="K389" i="1"/>
  <c r="N384" i="1"/>
  <c r="J29" i="1"/>
  <c r="K29" i="1" s="1"/>
  <c r="K188" i="1"/>
  <c r="N64" i="1"/>
  <c r="N246" i="1"/>
  <c r="O245" i="1" s="1"/>
  <c r="M359" i="1"/>
  <c r="J210" i="1"/>
  <c r="K209" i="1" s="1"/>
  <c r="N508" i="1"/>
  <c r="K397" i="1"/>
  <c r="K14" i="1"/>
  <c r="N281" i="1"/>
  <c r="K198" i="1"/>
  <c r="K281" i="1"/>
  <c r="K21" i="1"/>
  <c r="M97" i="1"/>
  <c r="N39" i="1"/>
  <c r="K481" i="1"/>
  <c r="K132" i="1"/>
  <c r="N95" i="1"/>
  <c r="K544" i="1"/>
  <c r="N5" i="1"/>
  <c r="K493" i="1"/>
  <c r="J333" i="1"/>
  <c r="K333" i="1" s="1"/>
  <c r="N378" i="1"/>
  <c r="N464" i="1"/>
  <c r="N15" i="1"/>
  <c r="K490" i="1"/>
  <c r="M27" i="1"/>
  <c r="R27" i="1" s="1"/>
  <c r="N144" i="1"/>
  <c r="K499" i="1"/>
  <c r="K390" i="1"/>
  <c r="N593" i="1"/>
  <c r="J408" i="1"/>
  <c r="K407" i="1" s="1"/>
  <c r="K247" i="1"/>
  <c r="K329" i="1"/>
  <c r="N36" i="1"/>
  <c r="N171" i="1"/>
  <c r="O170" i="1" s="1"/>
  <c r="J96" i="1"/>
  <c r="K95" i="1" s="1"/>
  <c r="K508" i="1"/>
  <c r="N509" i="1"/>
  <c r="N213" i="1"/>
  <c r="N480" i="1"/>
  <c r="O479" i="1" s="1"/>
  <c r="K325" i="1"/>
  <c r="N10" i="1"/>
  <c r="N13" i="1"/>
  <c r="N12" i="1"/>
  <c r="J4" i="1"/>
  <c r="N545" i="1"/>
  <c r="K35" i="1"/>
  <c r="N128" i="1"/>
  <c r="O127" i="1" s="1"/>
  <c r="K546" i="1"/>
  <c r="N68" i="1"/>
  <c r="N92" i="1"/>
  <c r="N595" i="1"/>
  <c r="O595" i="1" s="1"/>
  <c r="M498" i="1"/>
  <c r="M443" i="1"/>
  <c r="N317" i="1"/>
  <c r="K142" i="1"/>
  <c r="K175" i="1"/>
  <c r="K434" i="1"/>
  <c r="K417" i="1"/>
  <c r="K435" i="1"/>
  <c r="N330" i="1"/>
  <c r="O120" i="1"/>
  <c r="N115" i="1"/>
  <c r="M56" i="1"/>
  <c r="K371" i="1"/>
  <c r="K18" i="1"/>
  <c r="J97" i="1"/>
  <c r="K97" i="1" s="1"/>
  <c r="K398" i="1"/>
  <c r="N499" i="1"/>
  <c r="J60" i="1"/>
  <c r="K59" i="1" s="1"/>
  <c r="N224" i="1"/>
  <c r="K171" i="1"/>
  <c r="L170" i="1" s="1"/>
  <c r="K126" i="1"/>
  <c r="K112" i="1"/>
  <c r="K501" i="1"/>
  <c r="K593" i="1"/>
  <c r="K221" i="1"/>
  <c r="N398" i="1"/>
  <c r="K12" i="1"/>
  <c r="M431" i="1"/>
  <c r="M475" i="1"/>
  <c r="M555" i="1"/>
  <c r="K65" i="1"/>
  <c r="N4" i="1"/>
  <c r="K369" i="1"/>
  <c r="K368" i="1"/>
  <c r="N407" i="1"/>
  <c r="N168" i="1"/>
  <c r="K479" i="1"/>
  <c r="K5" i="1"/>
  <c r="K465" i="1"/>
  <c r="J28" i="1"/>
  <c r="K316" i="1"/>
  <c r="K340" i="1"/>
  <c r="M380" i="1"/>
  <c r="M590" i="1"/>
  <c r="K361" i="1"/>
  <c r="M210" i="1"/>
  <c r="R210" i="1" s="1"/>
  <c r="N400" i="1"/>
  <c r="O399" i="1" s="1"/>
  <c r="O478" i="1"/>
  <c r="N235" i="1"/>
  <c r="N377" i="1"/>
  <c r="N44" i="1"/>
  <c r="K349" i="1"/>
  <c r="L348" i="1" s="1"/>
  <c r="K319" i="1"/>
  <c r="J382" i="1"/>
  <c r="K382" i="1" s="1"/>
  <c r="J441" i="1"/>
  <c r="N313" i="1"/>
  <c r="O312" i="1" s="1"/>
  <c r="K545" i="1"/>
  <c r="N429" i="1"/>
  <c r="N11" i="1"/>
  <c r="N145" i="1"/>
  <c r="K45" i="1"/>
  <c r="K251" i="1"/>
  <c r="N135" i="1"/>
  <c r="M166" i="1"/>
  <c r="M290" i="1"/>
  <c r="M238" i="1"/>
  <c r="M347" i="1"/>
  <c r="K220" i="1"/>
  <c r="K143" i="1"/>
  <c r="K567" i="1"/>
  <c r="K476" i="1"/>
  <c r="O373" i="1"/>
  <c r="N386" i="1"/>
  <c r="K127" i="1"/>
  <c r="K22" i="1"/>
  <c r="N567" i="1"/>
  <c r="K370" i="1"/>
  <c r="K385" i="1"/>
  <c r="K298" i="1"/>
  <c r="L297" i="1" s="1"/>
  <c r="K168" i="1"/>
  <c r="N481" i="1"/>
  <c r="O481" i="1" s="1"/>
  <c r="K152" i="1"/>
  <c r="K114" i="1"/>
  <c r="K19" i="1"/>
  <c r="K471" i="1"/>
  <c r="L471" i="1" s="1"/>
  <c r="K98" i="1"/>
  <c r="K15" i="1"/>
  <c r="N222" i="1"/>
  <c r="J339" i="1"/>
  <c r="K339" i="1" s="1"/>
  <c r="K227" i="1"/>
  <c r="K468" i="1"/>
  <c r="L467" i="1" s="1"/>
  <c r="N540" i="1"/>
  <c r="O539" i="1" s="1"/>
  <c r="K418" i="1"/>
  <c r="N537" i="1"/>
  <c r="K392" i="1"/>
  <c r="N163" i="1"/>
  <c r="N340" i="1"/>
  <c r="M75" i="1"/>
  <c r="K280" i="1"/>
  <c r="N527" i="1"/>
  <c r="N239" i="1"/>
  <c r="K13" i="1"/>
  <c r="K383" i="1"/>
  <c r="K201" i="1"/>
  <c r="K444" i="1"/>
  <c r="L444" i="1" s="1"/>
  <c r="K234" i="1"/>
  <c r="K115" i="1"/>
  <c r="N455" i="1"/>
  <c r="N45" i="1"/>
  <c r="K592" i="1"/>
  <c r="N318" i="1"/>
  <c r="K232" i="1"/>
  <c r="J498" i="1"/>
  <c r="K498" i="1" s="1"/>
  <c r="M573" i="1"/>
  <c r="N327" i="1"/>
  <c r="M601" i="1"/>
  <c r="M484" i="1"/>
  <c r="K213" i="1"/>
  <c r="K292" i="1"/>
  <c r="K509" i="1"/>
  <c r="K586" i="1"/>
  <c r="K388" i="1"/>
  <c r="N274" i="1"/>
  <c r="O273" i="1" s="1"/>
  <c r="J206" i="1"/>
  <c r="K205" i="1" s="1"/>
  <c r="L204" i="1" s="1"/>
  <c r="M206" i="1"/>
  <c r="K58" i="1"/>
  <c r="N314" i="1"/>
  <c r="N477" i="1"/>
  <c r="O477" i="1" s="1"/>
  <c r="N189" i="1"/>
  <c r="O188" i="1" s="1"/>
  <c r="K64" i="1"/>
  <c r="K489" i="1"/>
  <c r="K42" i="1"/>
  <c r="N85" i="1"/>
  <c r="M463" i="1"/>
  <c r="K85" i="1"/>
  <c r="O76" i="1"/>
  <c r="J590" i="1"/>
  <c r="K590" i="1" s="1"/>
  <c r="N485" i="1"/>
  <c r="K11" i="1"/>
  <c r="M295" i="1"/>
  <c r="N406" i="1"/>
  <c r="M269" i="1"/>
  <c r="M366" i="1"/>
  <c r="M518" i="1"/>
  <c r="K404" i="1"/>
  <c r="K47" i="1"/>
  <c r="K197" i="1"/>
  <c r="N130" i="1"/>
  <c r="N131" i="1"/>
  <c r="J598" i="1"/>
  <c r="K597" i="1" s="1"/>
  <c r="J164" i="1"/>
  <c r="K163" i="1" s="1"/>
  <c r="M376" i="1"/>
  <c r="K480" i="1"/>
  <c r="N14" i="1"/>
  <c r="K372" i="1"/>
  <c r="L372" i="1" s="1"/>
  <c r="K367" i="1"/>
  <c r="M219" i="1"/>
  <c r="J438" i="1"/>
  <c r="K549" i="1"/>
  <c r="M306" i="1"/>
  <c r="R306" i="1" s="1"/>
  <c r="J73" i="1"/>
  <c r="K72" i="1" s="1"/>
  <c r="L71" i="1" s="1"/>
  <c r="J239" i="1"/>
  <c r="K239" i="1" s="1"/>
  <c r="N438" i="1"/>
  <c r="N22" i="1"/>
  <c r="N227" i="1"/>
  <c r="O227" i="1" s="1"/>
  <c r="K17" i="1"/>
  <c r="M516" i="1"/>
  <c r="N493" i="1"/>
  <c r="O492" i="1" s="1"/>
  <c r="J531" i="1"/>
  <c r="K531" i="1" s="1"/>
  <c r="J130" i="1"/>
  <c r="K129" i="1" s="1"/>
  <c r="J131" i="1"/>
  <c r="K228" i="1"/>
  <c r="K144" i="1"/>
  <c r="N532" i="1"/>
  <c r="J394" i="1"/>
  <c r="K393" i="1" s="1"/>
  <c r="J149" i="1"/>
  <c r="K148" i="1" s="1"/>
  <c r="N469" i="1"/>
  <c r="N372" i="1"/>
  <c r="O371" i="1" s="1"/>
  <c r="K478" i="1"/>
  <c r="J458" i="1"/>
  <c r="J462" i="1"/>
  <c r="K461" i="1" s="1"/>
  <c r="N282" i="1"/>
  <c r="O282" i="1" s="1"/>
  <c r="J497" i="1"/>
  <c r="J600" i="1"/>
  <c r="N470" i="1"/>
  <c r="O470" i="1" s="1"/>
  <c r="N458" i="1"/>
  <c r="O283" i="1"/>
  <c r="K326" i="1"/>
  <c r="N388" i="1"/>
  <c r="K584" i="1"/>
  <c r="J110" i="1"/>
  <c r="K110" i="1" s="1"/>
  <c r="J291" i="1"/>
  <c r="K291" i="1" s="1"/>
  <c r="J381" i="1"/>
  <c r="J447" i="1"/>
  <c r="K446" i="1" s="1"/>
  <c r="L445" i="1" s="1"/>
  <c r="J548" i="1"/>
  <c r="K547" i="1" s="1"/>
  <c r="N445" i="1"/>
  <c r="O445" i="1" s="1"/>
  <c r="N500" i="1"/>
  <c r="J431" i="1"/>
  <c r="K48" i="1"/>
  <c r="N584" i="1"/>
  <c r="J530" i="1"/>
  <c r="K529" i="1" s="1"/>
  <c r="N267" i="1"/>
  <c r="O266" i="1" s="1"/>
  <c r="N231" i="1"/>
  <c r="O230" i="1" s="1"/>
  <c r="J579" i="1"/>
  <c r="K578" i="1" s="1"/>
  <c r="N363" i="1"/>
  <c r="K528" i="1"/>
  <c r="K6" i="1"/>
  <c r="M504" i="1"/>
  <c r="M192" i="1"/>
  <c r="J332" i="1"/>
  <c r="K331" i="1" s="1"/>
  <c r="K540" i="1"/>
  <c r="M427" i="1"/>
  <c r="R427" i="1" s="1"/>
  <c r="J38" i="1"/>
  <c r="K38" i="1" s="1"/>
  <c r="N476" i="1"/>
  <c r="M524" i="1"/>
  <c r="J313" i="1"/>
  <c r="K312" i="1" s="1"/>
  <c r="L311" i="1" s="1"/>
  <c r="N563" i="1"/>
  <c r="J150" i="1"/>
  <c r="K150" i="1" s="1"/>
  <c r="M180" i="1"/>
  <c r="R180" i="1" s="1"/>
  <c r="J179" i="1"/>
  <c r="K178" i="1" s="1"/>
  <c r="J180" i="1"/>
  <c r="K180" i="1" s="1"/>
  <c r="J314" i="1"/>
  <c r="M304" i="1"/>
  <c r="J395" i="1"/>
  <c r="K395" i="1" s="1"/>
  <c r="J32" i="1"/>
  <c r="K32" i="1" s="1"/>
  <c r="J554" i="1"/>
  <c r="K553" i="1" s="1"/>
  <c r="J457" i="1"/>
  <c r="K456" i="1" s="1"/>
  <c r="K384" i="1"/>
  <c r="J358" i="1"/>
  <c r="K357" i="1" s="1"/>
  <c r="K405" i="1"/>
  <c r="K362" i="1"/>
  <c r="K420" i="1"/>
  <c r="K454" i="1"/>
  <c r="K562" i="1"/>
  <c r="M147" i="1"/>
  <c r="R147" i="1" s="1"/>
  <c r="K90" i="1"/>
  <c r="M184" i="1"/>
  <c r="M187" i="1"/>
  <c r="R187" i="1" s="1"/>
  <c r="N526" i="1"/>
  <c r="N411" i="1"/>
  <c r="N510" i="1"/>
  <c r="N242" i="1"/>
  <c r="M570" i="1"/>
  <c r="R570" i="1" s="1"/>
  <c r="M38" i="1"/>
  <c r="R38" i="1" s="1"/>
  <c r="J338" i="1"/>
  <c r="K337" i="1" s="1"/>
  <c r="N489" i="1"/>
  <c r="M497" i="1"/>
  <c r="R497" i="1" s="1"/>
  <c r="M557" i="1"/>
  <c r="J556" i="1"/>
  <c r="K555" i="1" s="1"/>
  <c r="M123" i="1"/>
  <c r="R123" i="1" s="1"/>
  <c r="J123" i="1"/>
  <c r="J122" i="1"/>
  <c r="K121" i="1" s="1"/>
  <c r="J140" i="1"/>
  <c r="K139" i="1" s="1"/>
  <c r="J141" i="1"/>
  <c r="J380" i="1"/>
  <c r="J379" i="1"/>
  <c r="J518" i="1"/>
  <c r="J517" i="1"/>
  <c r="J79" i="1"/>
  <c r="K78" i="1" s="1"/>
  <c r="L77" i="1" s="1"/>
  <c r="J80" i="1"/>
  <c r="J106" i="1"/>
  <c r="K105" i="1" s="1"/>
  <c r="J107" i="1"/>
  <c r="K107" i="1" s="1"/>
  <c r="J55" i="1"/>
  <c r="K54" i="1" s="1"/>
  <c r="L53" i="1" s="1"/>
  <c r="J56" i="1"/>
  <c r="N202" i="1"/>
  <c r="N326" i="1"/>
  <c r="K91" i="1"/>
  <c r="K57" i="1"/>
  <c r="K541" i="1"/>
  <c r="J426" i="1"/>
  <c r="K425" i="1" s="1"/>
  <c r="J427" i="1"/>
  <c r="J366" i="1"/>
  <c r="J365" i="1"/>
  <c r="K364" i="1" s="1"/>
  <c r="N293" i="1"/>
  <c r="J147" i="1"/>
  <c r="J146" i="1"/>
  <c r="K145" i="1" s="1"/>
  <c r="N204" i="1"/>
  <c r="O203" i="1" s="1"/>
  <c r="N152" i="1"/>
  <c r="O151" i="1" s="1"/>
  <c r="J218" i="1"/>
  <c r="K84" i="1"/>
  <c r="M257" i="1"/>
  <c r="R257" i="1" s="1"/>
  <c r="J257" i="1"/>
  <c r="J256" i="1"/>
  <c r="K255" i="1" s="1"/>
  <c r="M80" i="1"/>
  <c r="R80" i="1" s="1"/>
  <c r="J409" i="1"/>
  <c r="J410" i="1"/>
  <c r="M589" i="1"/>
  <c r="J588" i="1"/>
  <c r="K587" i="1" s="1"/>
  <c r="J305" i="1"/>
  <c r="J306" i="1"/>
  <c r="K550" i="1"/>
  <c r="K330" i="1"/>
  <c r="J165" i="1"/>
  <c r="J166" i="1"/>
  <c r="J249" i="1"/>
  <c r="K248" i="1" s="1"/>
  <c r="J250" i="1"/>
  <c r="J496" i="1"/>
  <c r="K495" i="1" s="1"/>
  <c r="N155" i="1"/>
  <c r="N350" i="1"/>
  <c r="N116" i="1"/>
  <c r="N459" i="1"/>
  <c r="N58" i="1"/>
  <c r="O57" i="1" s="1"/>
  <c r="J451" i="1"/>
  <c r="K451" i="1" s="1"/>
  <c r="J450" i="1"/>
  <c r="K449" i="1" s="1"/>
  <c r="J211" i="1"/>
  <c r="J212" i="1"/>
  <c r="J443" i="1"/>
  <c r="J442" i="1"/>
  <c r="K585" i="1"/>
  <c r="N16" i="1"/>
  <c r="J74" i="1"/>
  <c r="J75" i="1"/>
  <c r="J503" i="1"/>
  <c r="K502" i="1" s="1"/>
  <c r="J504" i="1"/>
  <c r="J268" i="1"/>
  <c r="K267" i="1" s="1"/>
  <c r="J269" i="1"/>
  <c r="J183" i="1"/>
  <c r="K182" i="1" s="1"/>
  <c r="J184" i="1"/>
  <c r="J570" i="1"/>
  <c r="J569" i="1"/>
  <c r="K568" i="1" s="1"/>
  <c r="J573" i="1"/>
  <c r="J572" i="1"/>
  <c r="K571" i="1" s="1"/>
  <c r="J484" i="1"/>
  <c r="K484" i="1" s="1"/>
  <c r="J483" i="1"/>
  <c r="K482" i="1" s="1"/>
  <c r="J557" i="1"/>
  <c r="J187" i="1"/>
  <c r="J186" i="1"/>
  <c r="K185" i="1" s="1"/>
  <c r="M416" i="1"/>
  <c r="R416" i="1" s="1"/>
  <c r="J415" i="1"/>
  <c r="K414" i="1" s="1"/>
  <c r="J416" i="1"/>
  <c r="M583" i="1"/>
  <c r="R583" i="1" s="1"/>
  <c r="J583" i="1"/>
  <c r="J582" i="1"/>
  <c r="K581" i="1" s="1"/>
  <c r="J219" i="1"/>
  <c r="K219" i="1" s="1"/>
  <c r="K539" i="1"/>
  <c r="K151" i="1"/>
  <c r="N6" i="1"/>
  <c r="K477" i="1"/>
  <c r="J459" i="1"/>
  <c r="J523" i="1"/>
  <c r="K522" i="1" s="1"/>
  <c r="J524" i="1"/>
  <c r="J304" i="1"/>
  <c r="J303" i="1"/>
  <c r="K302" i="1" s="1"/>
  <c r="J515" i="1"/>
  <c r="K514" i="1" s="1"/>
  <c r="L513" i="1" s="1"/>
  <c r="J516" i="1"/>
  <c r="J375" i="1"/>
  <c r="K374" i="1" s="1"/>
  <c r="L373" i="1" s="1"/>
  <c r="J376" i="1"/>
  <c r="K43" i="1"/>
  <c r="M599" i="1"/>
  <c r="J599" i="1"/>
  <c r="M25" i="1"/>
  <c r="R25" i="1" s="1"/>
  <c r="J24" i="1"/>
  <c r="K23" i="1" s="1"/>
  <c r="J25" i="1"/>
  <c r="J346" i="1"/>
  <c r="K345" i="1" s="1"/>
  <c r="J347" i="1"/>
  <c r="J290" i="1"/>
  <c r="J289" i="1"/>
  <c r="K288" i="1" s="1"/>
  <c r="I603" i="1"/>
  <c r="Q603" i="1" s="1"/>
  <c r="J300" i="1"/>
  <c r="K299" i="1" s="1"/>
  <c r="J301" i="1"/>
  <c r="J225" i="1"/>
  <c r="K224" i="1" s="1"/>
  <c r="J226" i="1"/>
  <c r="J575" i="1"/>
  <c r="K574" i="1" s="1"/>
  <c r="J576" i="1"/>
  <c r="K576" i="1" s="1"/>
  <c r="N472" i="1"/>
  <c r="O471" i="1" s="1"/>
  <c r="K223" i="1"/>
  <c r="J295" i="1"/>
  <c r="J294" i="1"/>
  <c r="K293" i="1" s="1"/>
  <c r="J474" i="1"/>
  <c r="K473" i="1" s="1"/>
  <c r="L472" i="1" s="1"/>
  <c r="J475" i="1"/>
  <c r="J237" i="1"/>
  <c r="K236" i="1" s="1"/>
  <c r="J238" i="1"/>
  <c r="N91" i="1"/>
  <c r="O90" i="1" s="1"/>
  <c r="N324" i="1"/>
  <c r="J580" i="1"/>
  <c r="J315" i="1"/>
  <c r="N341" i="1"/>
  <c r="N490" i="1"/>
  <c r="M141" i="1"/>
  <c r="R141" i="1" s="1"/>
  <c r="J191" i="1"/>
  <c r="K190" i="1" s="1"/>
  <c r="J192" i="1"/>
  <c r="J27" i="1"/>
  <c r="J26" i="1"/>
  <c r="J589" i="1"/>
  <c r="N102" i="1"/>
  <c r="O71" i="1"/>
  <c r="L310" i="1"/>
  <c r="O157" i="1"/>
  <c r="O172" i="1"/>
  <c r="O70" i="1"/>
  <c r="O258" i="1"/>
  <c r="N334" i="1"/>
  <c r="N320" i="1"/>
  <c r="K103" i="1"/>
  <c r="N139" i="1"/>
  <c r="L512" i="1"/>
  <c r="L70" i="1"/>
  <c r="K533" i="1"/>
  <c r="K30" i="1"/>
  <c r="K154" i="1"/>
  <c r="K272" i="1"/>
  <c r="K92" i="1"/>
  <c r="N263" i="1"/>
  <c r="N17" i="1"/>
  <c r="O402" i="1"/>
  <c r="N486" i="1"/>
  <c r="N82" i="1"/>
  <c r="O81" i="1" s="1"/>
  <c r="K320" i="1"/>
  <c r="N62" i="1"/>
  <c r="K61" i="1"/>
  <c r="O126" i="1"/>
  <c r="L172" i="1"/>
  <c r="K138" i="1"/>
  <c r="N511" i="1"/>
  <c r="K577" i="1"/>
  <c r="N460" i="1"/>
  <c r="K264" i="1"/>
  <c r="K93" i="1"/>
  <c r="N543" i="1"/>
  <c r="O542" i="1" s="1"/>
  <c r="N154" i="1"/>
  <c r="K81" i="1"/>
  <c r="N559" i="1"/>
  <c r="K135" i="1"/>
  <c r="N423" i="1"/>
  <c r="O422" i="1" s="1"/>
  <c r="N148" i="1"/>
  <c r="N93" i="1"/>
  <c r="K563" i="1"/>
  <c r="N432" i="1"/>
  <c r="O296" i="1"/>
  <c r="N134" i="1"/>
  <c r="O133" i="1" s="1"/>
  <c r="K108" i="1"/>
  <c r="N581" i="1"/>
  <c r="O354" i="1"/>
  <c r="L353" i="1"/>
  <c r="N104" i="1"/>
  <c r="K542" i="1"/>
  <c r="K448" i="1"/>
  <c r="O51" i="1"/>
  <c r="N534" i="1"/>
  <c r="K243" i="1"/>
  <c r="K181" i="1"/>
  <c r="K133" i="1"/>
  <c r="K155" i="1"/>
  <c r="O353" i="1"/>
  <c r="K273" i="1"/>
  <c r="K68" i="1"/>
  <c r="K176" i="1"/>
  <c r="N578" i="1"/>
  <c r="O355" i="1"/>
  <c r="N69" i="1"/>
  <c r="N564" i="1"/>
  <c r="N286" i="1"/>
  <c r="K285" i="1"/>
  <c r="L284" i="1" s="1"/>
  <c r="L7" i="1"/>
  <c r="K452" i="1"/>
  <c r="L296" i="1"/>
  <c r="N453" i="1"/>
  <c r="K252" i="1"/>
  <c r="K194" i="1"/>
  <c r="N182" i="1"/>
  <c r="K560" i="1"/>
  <c r="N342" i="1"/>
  <c r="N117" i="1"/>
  <c r="N100" i="1"/>
  <c r="N287" i="1"/>
  <c r="K20" i="1"/>
  <c r="K286" i="1"/>
  <c r="N114" i="1"/>
  <c r="N591" i="1"/>
  <c r="K136" i="1"/>
  <c r="N84" i="1"/>
  <c r="N560" i="1"/>
  <c r="N394" i="1"/>
  <c r="O393" i="1" s="1"/>
  <c r="N177" i="1"/>
  <c r="K532" i="1"/>
  <c r="K506" i="1"/>
  <c r="N597" i="1"/>
  <c r="K486" i="1"/>
  <c r="N136" i="1"/>
  <c r="K411" i="1"/>
  <c r="K559" i="1"/>
  <c r="L50" i="1"/>
  <c r="L76" i="1"/>
  <c r="K153" i="1"/>
  <c r="K82" i="1"/>
  <c r="K510" i="1"/>
  <c r="L203" i="1"/>
  <c r="K460" i="1"/>
  <c r="N364" i="1"/>
  <c r="K262" i="1"/>
  <c r="K116" i="1"/>
  <c r="O220" i="1"/>
  <c r="N465" i="1"/>
  <c r="K279" i="1"/>
  <c r="K400" i="1"/>
  <c r="K341" i="1"/>
  <c r="O513" i="1"/>
  <c r="K33" i="1"/>
  <c r="N335" i="1"/>
  <c r="K455" i="1"/>
  <c r="N53" i="1"/>
  <c r="O52" i="1" s="1"/>
  <c r="K240" i="1"/>
  <c r="K99" i="1"/>
  <c r="O89" i="1"/>
  <c r="N552" i="1"/>
  <c r="N156" i="1"/>
  <c r="K102" i="1"/>
  <c r="K265" i="1"/>
  <c r="K494" i="1"/>
  <c r="N243" i="1"/>
  <c r="K551" i="1"/>
  <c r="K422" i="1"/>
  <c r="L421" i="1" s="1"/>
  <c r="K242" i="1"/>
  <c r="N533" i="1"/>
  <c r="K507" i="1"/>
  <c r="N547" i="1"/>
  <c r="N506" i="1"/>
  <c r="N507" i="1"/>
  <c r="N196" i="1"/>
  <c r="N197" i="1"/>
  <c r="N159" i="1"/>
  <c r="O158" i="1" s="1"/>
  <c r="N160" i="1"/>
  <c r="K69" i="1"/>
  <c r="K128" i="1"/>
  <c r="O77" i="1"/>
  <c r="K177" i="1"/>
  <c r="L258" i="1"/>
  <c r="N412" i="1"/>
  <c r="O297" i="1"/>
  <c r="N47" i="1"/>
  <c r="K351" i="1"/>
  <c r="L354" i="1"/>
  <c r="N21" i="1"/>
  <c r="N436" i="1"/>
  <c r="N437" i="1"/>
  <c r="N449" i="1"/>
  <c r="N129" i="1"/>
  <c r="K113" i="1"/>
  <c r="N244" i="1"/>
  <c r="O259" i="1"/>
  <c r="N565" i="1"/>
  <c r="K564" i="1"/>
  <c r="K596" i="1"/>
  <c r="O310" i="1"/>
  <c r="N414" i="1"/>
  <c r="O132" i="1"/>
  <c r="N253" i="1"/>
  <c r="N207" i="1"/>
  <c r="N208" i="1"/>
  <c r="N240" i="1"/>
  <c r="N241" i="1"/>
  <c r="N264" i="1"/>
  <c r="N265" i="1"/>
  <c r="O421" i="1"/>
  <c r="N288" i="1"/>
  <c r="K207" i="1"/>
  <c r="K208" i="1"/>
  <c r="N535" i="1"/>
  <c r="N528" i="1"/>
  <c r="K134" i="1"/>
  <c r="N315" i="1"/>
  <c r="N316" i="1"/>
  <c r="K104" i="1"/>
  <c r="K52" i="1"/>
  <c r="K511" i="1"/>
  <c r="K561" i="1"/>
  <c r="K63" i="1"/>
  <c r="K413" i="1"/>
  <c r="N272" i="1"/>
  <c r="L283" i="1"/>
  <c r="K263" i="1"/>
  <c r="N529" i="1"/>
  <c r="O521" i="1"/>
  <c r="N271" i="1"/>
  <c r="O270" i="1" s="1"/>
  <c r="N217" i="1"/>
  <c r="L169" i="1"/>
  <c r="N352" i="1"/>
  <c r="N401" i="1"/>
  <c r="N562" i="1"/>
  <c r="N63" i="1"/>
  <c r="K527" i="1"/>
  <c r="K271" i="1"/>
  <c r="K46" i="1"/>
  <c r="K159" i="1"/>
  <c r="K160" i="1"/>
  <c r="K253" i="1"/>
  <c r="N42" i="1"/>
  <c r="K270" i="1"/>
  <c r="O467" i="1"/>
  <c r="N30" i="1"/>
  <c r="N31" i="1"/>
  <c r="K62" i="1"/>
  <c r="N279" i="1"/>
  <c r="K334" i="1"/>
  <c r="N34" i="1"/>
  <c r="K287" i="1"/>
  <c r="K278" i="1"/>
  <c r="K485" i="1"/>
  <c r="K534" i="1"/>
  <c r="K49" i="1"/>
  <c r="N50" i="1"/>
  <c r="N278" i="1"/>
  <c r="O277" i="1" s="1"/>
  <c r="K453" i="1"/>
  <c r="N487" i="1"/>
  <c r="N488" i="1"/>
  <c r="K363" i="1"/>
  <c r="K101" i="1"/>
  <c r="K16" i="1"/>
  <c r="K83" i="1"/>
  <c r="K195" i="1"/>
  <c r="K543" i="1"/>
  <c r="K156" i="1"/>
  <c r="K196" i="1"/>
  <c r="N454" i="1"/>
  <c r="N195" i="1"/>
  <c r="O194" i="1" s="1"/>
  <c r="N495" i="1"/>
  <c r="O112" i="1"/>
  <c r="K591" i="1"/>
  <c r="K277" i="1"/>
  <c r="K464" i="1"/>
  <c r="K487" i="1"/>
  <c r="K488" i="1"/>
  <c r="K241" i="1"/>
  <c r="L401" i="1" l="1"/>
  <c r="O45" i="1"/>
  <c r="O233" i="1"/>
  <c r="O298" i="1"/>
  <c r="O370" i="1"/>
  <c r="O390" i="1"/>
  <c r="O541" i="1"/>
  <c r="O229" i="1"/>
  <c r="O420" i="1"/>
  <c r="O424" i="1"/>
  <c r="K430" i="1"/>
  <c r="N440" i="1"/>
  <c r="O103" i="1"/>
  <c r="O285" i="1"/>
  <c r="P284" i="1" s="1"/>
  <c r="N441" i="1"/>
  <c r="O584" i="1"/>
  <c r="K600" i="1"/>
  <c r="O201" i="1"/>
  <c r="O222" i="1"/>
  <c r="N381" i="1"/>
  <c r="N382" i="1"/>
  <c r="O344" i="1"/>
  <c r="O143" i="1"/>
  <c r="O438" i="1"/>
  <c r="O292" i="1"/>
  <c r="O389" i="1"/>
  <c r="P389" i="1" s="1"/>
  <c r="O215" i="1"/>
  <c r="P215" i="1" s="1"/>
  <c r="O435" i="1"/>
  <c r="O223" i="1"/>
  <c r="P222" i="1" s="1"/>
  <c r="O439" i="1"/>
  <c r="P438" i="1" s="1"/>
  <c r="N338" i="1"/>
  <c r="O337" i="1" s="1"/>
  <c r="O434" i="1"/>
  <c r="O252" i="1"/>
  <c r="O216" i="1"/>
  <c r="O46" i="1"/>
  <c r="O512" i="1"/>
  <c r="O309" i="1"/>
  <c r="O169" i="1"/>
  <c r="N515" i="1"/>
  <c r="O514" i="1" s="1"/>
  <c r="R516" i="1"/>
  <c r="N431" i="1"/>
  <c r="R431" i="1"/>
  <c r="O505" i="1"/>
  <c r="N376" i="1"/>
  <c r="O376" i="1" s="1"/>
  <c r="R376" i="1"/>
  <c r="N380" i="1"/>
  <c r="O380" i="1" s="1"/>
  <c r="R380" i="1"/>
  <c r="N523" i="1"/>
  <c r="O522" i="1" s="1"/>
  <c r="P521" i="1" s="1"/>
  <c r="R524" i="1"/>
  <c r="N590" i="1"/>
  <c r="R590" i="1"/>
  <c r="N55" i="1"/>
  <c r="O54" i="1" s="1"/>
  <c r="R56" i="1"/>
  <c r="N332" i="1"/>
  <c r="R333" i="1"/>
  <c r="N60" i="1"/>
  <c r="O59" i="1" s="1"/>
  <c r="R61" i="1"/>
  <c r="M3" i="1"/>
  <c r="M603" i="1" s="1"/>
  <c r="R603" i="1" s="1"/>
  <c r="N558" i="1"/>
  <c r="O558" i="1" s="1"/>
  <c r="R558" i="1"/>
  <c r="N410" i="1"/>
  <c r="O410" i="1" s="1"/>
  <c r="R410" i="1"/>
  <c r="N339" i="1"/>
  <c r="L221" i="1"/>
  <c r="N250" i="1"/>
  <c r="R250" i="1"/>
  <c r="N456" i="1"/>
  <c r="R457" i="1"/>
  <c r="N291" i="1"/>
  <c r="O291" i="1" s="1"/>
  <c r="R291" i="1"/>
  <c r="N579" i="1"/>
  <c r="O578" i="1" s="1"/>
  <c r="R580" i="1"/>
  <c r="N295" i="1"/>
  <c r="O295" i="1" s="1"/>
  <c r="R295" i="1"/>
  <c r="N474" i="1"/>
  <c r="O473" i="1" s="1"/>
  <c r="R475" i="1"/>
  <c r="N110" i="1"/>
  <c r="O110" i="1" s="1"/>
  <c r="P110" i="1" s="1"/>
  <c r="R110" i="1"/>
  <c r="L222" i="1"/>
  <c r="N462" i="1"/>
  <c r="O461" i="1" s="1"/>
  <c r="R463" i="1"/>
  <c r="N29" i="1"/>
  <c r="O29" i="1" s="1"/>
  <c r="O329" i="1"/>
  <c r="N97" i="1"/>
  <c r="O97" i="1" s="1"/>
  <c r="P97" i="1" s="1"/>
  <c r="R97" i="1"/>
  <c r="N300" i="1"/>
  <c r="R301" i="1"/>
  <c r="N106" i="1"/>
  <c r="O105" i="1" s="1"/>
  <c r="R107" i="1"/>
  <c r="N211" i="1"/>
  <c r="R212" i="1"/>
  <c r="N588" i="1"/>
  <c r="O587" i="1" s="1"/>
  <c r="P586" i="1" s="1"/>
  <c r="R589" i="1"/>
  <c r="N191" i="1"/>
  <c r="O190" i="1" s="1"/>
  <c r="R192" i="1"/>
  <c r="O468" i="1"/>
  <c r="P467" i="1" s="1"/>
  <c r="N483" i="1"/>
  <c r="O482" i="1" s="1"/>
  <c r="R484" i="1"/>
  <c r="N303" i="1"/>
  <c r="O302" i="1" s="1"/>
  <c r="R304" i="1"/>
  <c r="N347" i="1"/>
  <c r="O347" i="1" s="1"/>
  <c r="P347" i="1" s="1"/>
  <c r="R347" i="1"/>
  <c r="O167" i="1"/>
  <c r="N150" i="1"/>
  <c r="O150" i="1" s="1"/>
  <c r="P150" i="1" s="1"/>
  <c r="R150" i="1"/>
  <c r="N447" i="1"/>
  <c r="O446" i="1" s="1"/>
  <c r="P445" i="1" s="1"/>
  <c r="R448" i="1"/>
  <c r="N504" i="1"/>
  <c r="O504" i="1" s="1"/>
  <c r="R504" i="1"/>
  <c r="O99" i="1"/>
  <c r="P98" i="1" s="1"/>
  <c r="O349" i="1"/>
  <c r="N573" i="1"/>
  <c r="O573" i="1" s="1"/>
  <c r="R573" i="1"/>
  <c r="N75" i="1"/>
  <c r="O75" i="1" s="1"/>
  <c r="R75" i="1"/>
  <c r="N237" i="1"/>
  <c r="O236" i="1" s="1"/>
  <c r="R238" i="1"/>
  <c r="N408" i="1"/>
  <c r="R409" i="1"/>
  <c r="O275" i="1"/>
  <c r="N599" i="1"/>
  <c r="R599" i="1"/>
  <c r="N184" i="1"/>
  <c r="O184" i="1" s="1"/>
  <c r="R184" i="1"/>
  <c r="O362" i="1"/>
  <c r="P361" i="1" s="1"/>
  <c r="N289" i="1"/>
  <c r="O288" i="1" s="1"/>
  <c r="R290" i="1"/>
  <c r="N531" i="1"/>
  <c r="O531" i="1" s="1"/>
  <c r="R531" i="1"/>
  <c r="N225" i="1"/>
  <c r="R226" i="1"/>
  <c r="O328" i="1"/>
  <c r="N395" i="1"/>
  <c r="O395" i="1" s="1"/>
  <c r="R395" i="1"/>
  <c r="N600" i="1"/>
  <c r="O599" i="1" s="1"/>
  <c r="R601" i="1"/>
  <c r="O308" i="1"/>
  <c r="N451" i="1"/>
  <c r="O451" i="1" s="1"/>
  <c r="R451" i="1"/>
  <c r="N219" i="1"/>
  <c r="O219" i="1" s="1"/>
  <c r="P219" i="1" s="1"/>
  <c r="R219" i="1"/>
  <c r="N517" i="1"/>
  <c r="R518" i="1"/>
  <c r="O162" i="1"/>
  <c r="P161" i="1" s="1"/>
  <c r="N165" i="1"/>
  <c r="R166" i="1"/>
  <c r="O396" i="1"/>
  <c r="O199" i="1"/>
  <c r="N366" i="1"/>
  <c r="R366" i="1"/>
  <c r="N443" i="1"/>
  <c r="O443" i="1" s="1"/>
  <c r="R443" i="1"/>
  <c r="N549" i="1"/>
  <c r="R549" i="1"/>
  <c r="J3" i="1"/>
  <c r="K3" i="1" s="1"/>
  <c r="O433" i="1"/>
  <c r="N269" i="1"/>
  <c r="O269" i="1" s="1"/>
  <c r="P269" i="1" s="1"/>
  <c r="R269" i="1"/>
  <c r="N498" i="1"/>
  <c r="O498" i="1" s="1"/>
  <c r="R498" i="1"/>
  <c r="N556" i="1"/>
  <c r="R557" i="1"/>
  <c r="N206" i="1"/>
  <c r="O206" i="1" s="1"/>
  <c r="R206" i="1"/>
  <c r="N554" i="1"/>
  <c r="O553" i="1" s="1"/>
  <c r="R555" i="1"/>
  <c r="N358" i="1"/>
  <c r="O357" i="1" s="1"/>
  <c r="P356" i="1" s="1"/>
  <c r="R359" i="1"/>
  <c r="O174" i="1"/>
  <c r="N576" i="1"/>
  <c r="O576" i="1" s="1"/>
  <c r="R576" i="1"/>
  <c r="N164" i="1"/>
  <c r="O163" i="1" s="1"/>
  <c r="R165" i="1"/>
  <c r="O440" i="1"/>
  <c r="P439" i="1" s="1"/>
  <c r="O35" i="1"/>
  <c r="L157" i="1"/>
  <c r="L158" i="1"/>
  <c r="L260" i="1"/>
  <c r="L229" i="1"/>
  <c r="N38" i="1"/>
  <c r="O38" i="1" s="1"/>
  <c r="N40" i="1"/>
  <c r="O39" i="1" s="1"/>
  <c r="N33" i="1"/>
  <c r="O33" i="1" s="1"/>
  <c r="O561" i="1"/>
  <c r="N28" i="1"/>
  <c r="N27" i="1"/>
  <c r="L491" i="1"/>
  <c r="L88" i="1"/>
  <c r="O22" i="1"/>
  <c r="L89" i="1"/>
  <c r="L308" i="1"/>
  <c r="L537" i="1"/>
  <c r="L230" i="1"/>
  <c r="O64" i="1"/>
  <c r="O262" i="1"/>
  <c r="L307" i="1"/>
  <c r="L525" i="1"/>
  <c r="O87" i="1"/>
  <c r="P87" i="1" s="1"/>
  <c r="O214" i="1"/>
  <c r="N448" i="1"/>
  <c r="O550" i="1"/>
  <c r="N575" i="1"/>
  <c r="O574" i="1" s="1"/>
  <c r="O367" i="1"/>
  <c r="K79" i="1"/>
  <c r="L78" i="1" s="1"/>
  <c r="L87" i="1"/>
  <c r="L424" i="1"/>
  <c r="O261" i="1"/>
  <c r="O368" i="1"/>
  <c r="N442" i="1"/>
  <c r="O441" i="1" s="1"/>
  <c r="L214" i="1"/>
  <c r="L552" i="1"/>
  <c r="L565" i="1"/>
  <c r="L213" i="1"/>
  <c r="O551" i="1"/>
  <c r="O260" i="1"/>
  <c r="P259" i="1" s="1"/>
  <c r="O366" i="1"/>
  <c r="L124" i="1"/>
  <c r="O549" i="1"/>
  <c r="N107" i="1"/>
  <c r="O106" i="1" s="1"/>
  <c r="P105" i="1" s="1"/>
  <c r="L327" i="1"/>
  <c r="L328" i="1"/>
  <c r="O338" i="1"/>
  <c r="P337" i="1" s="1"/>
  <c r="L200" i="1"/>
  <c r="L275" i="1"/>
  <c r="O560" i="1"/>
  <c r="K437" i="1"/>
  <c r="L436" i="1" s="1"/>
  <c r="O85" i="1"/>
  <c r="L519" i="1"/>
  <c r="L119" i="1"/>
  <c r="O20" i="1"/>
  <c r="P311" i="1"/>
  <c r="L520" i="1"/>
  <c r="N32" i="1"/>
  <c r="O32" i="1" s="1"/>
  <c r="L274" i="1"/>
  <c r="O452" i="1"/>
  <c r="L120" i="1"/>
  <c r="K440" i="1"/>
  <c r="L439" i="1" s="1"/>
  <c r="L423" i="1"/>
  <c r="N41" i="1"/>
  <c r="L174" i="1"/>
  <c r="L199" i="1"/>
  <c r="L261" i="1"/>
  <c r="O153" i="1"/>
  <c r="K60" i="1"/>
  <c r="L60" i="1" s="1"/>
  <c r="L386" i="1"/>
  <c r="O577" i="1"/>
  <c r="L324" i="1"/>
  <c r="L490" i="1"/>
  <c r="L86" i="1"/>
  <c r="L396" i="1"/>
  <c r="L492" i="1"/>
  <c r="O428" i="1"/>
  <c r="L390" i="1"/>
  <c r="L350" i="1"/>
  <c r="L215" i="1"/>
  <c r="N26" i="1"/>
  <c r="O537" i="1"/>
  <c r="P537" i="1" s="1"/>
  <c r="L118" i="1"/>
  <c r="O494" i="1"/>
  <c r="L9" i="1"/>
  <c r="L244" i="1"/>
  <c r="L276" i="1"/>
  <c r="L388" i="1"/>
  <c r="L44" i="1"/>
  <c r="L322" i="1"/>
  <c r="O86" i="1"/>
  <c r="L245" i="1"/>
  <c r="O585" i="1"/>
  <c r="P585" i="1" s="1"/>
  <c r="L85" i="1"/>
  <c r="L111" i="1"/>
  <c r="O213" i="1"/>
  <c r="L228" i="1"/>
  <c r="O48" i="1"/>
  <c r="L594" i="1"/>
  <c r="L418" i="1"/>
  <c r="P343" i="1"/>
  <c r="L385" i="1"/>
  <c r="L593" i="1"/>
  <c r="L34" i="1"/>
  <c r="O119" i="1"/>
  <c r="P119" i="1" s="1"/>
  <c r="K40" i="1"/>
  <c r="L39" i="1" s="1"/>
  <c r="O175" i="1"/>
  <c r="P174" i="1" s="1"/>
  <c r="L125" i="1"/>
  <c r="O101" i="1"/>
  <c r="L521" i="1"/>
  <c r="O387" i="1"/>
  <c r="L188" i="1"/>
  <c r="N149" i="1"/>
  <c r="O149" i="1" s="1"/>
  <c r="P149" i="1" s="1"/>
  <c r="O319" i="1"/>
  <c r="L403" i="1"/>
  <c r="P142" i="1"/>
  <c r="L402" i="1"/>
  <c r="O385" i="1"/>
  <c r="O94" i="1"/>
  <c r="L117" i="1"/>
  <c r="L419" i="1"/>
  <c r="O176" i="1"/>
  <c r="O65" i="1"/>
  <c r="L143" i="1"/>
  <c r="O405" i="1"/>
  <c r="O9" i="1"/>
  <c r="O49" i="1"/>
  <c r="L232" i="1"/>
  <c r="L535" i="1"/>
  <c r="O66" i="1"/>
  <c r="L38" i="1"/>
  <c r="L335" i="1"/>
  <c r="L323" i="1"/>
  <c r="L432" i="1"/>
  <c r="N457" i="1"/>
  <c r="L469" i="1"/>
  <c r="O327" i="1"/>
  <c r="O413" i="1"/>
  <c r="O279" i="1"/>
  <c r="L167" i="1"/>
  <c r="O384" i="1"/>
  <c r="L110" i="1"/>
  <c r="O386" i="1"/>
  <c r="O383" i="1"/>
  <c r="L336" i="1"/>
  <c r="L595" i="1"/>
  <c r="L391" i="1"/>
  <c r="L465" i="1"/>
  <c r="L13" i="1"/>
  <c r="O382" i="1"/>
  <c r="L317" i="1"/>
  <c r="O19" i="1"/>
  <c r="O299" i="1"/>
  <c r="P298" i="1" s="1"/>
  <c r="P321" i="1"/>
  <c r="O519" i="1"/>
  <c r="P519" i="1" s="1"/>
  <c r="L344" i="1"/>
  <c r="N497" i="1"/>
  <c r="L395" i="1"/>
  <c r="P370" i="1"/>
  <c r="L291" i="1"/>
  <c r="N450" i="1"/>
  <c r="L538" i="1"/>
  <c r="O545" i="1"/>
  <c r="L65" i="1"/>
  <c r="L198" i="1"/>
  <c r="N249" i="1"/>
  <c r="O248" i="1" s="1"/>
  <c r="P247" i="1" s="1"/>
  <c r="O381" i="1"/>
  <c r="L433" i="1"/>
  <c r="L349" i="1"/>
  <c r="N365" i="1"/>
  <c r="L10" i="1"/>
  <c r="O67" i="1"/>
  <c r="L566" i="1"/>
  <c r="L360" i="1"/>
  <c r="O138" i="1"/>
  <c r="P137" i="1" s="1"/>
  <c r="O526" i="1"/>
  <c r="O4" i="1"/>
  <c r="L382" i="1"/>
  <c r="O593" i="1"/>
  <c r="L428" i="1"/>
  <c r="L193" i="1"/>
  <c r="N301" i="1"/>
  <c r="O300" i="1" s="1"/>
  <c r="L316" i="1"/>
  <c r="L505" i="1"/>
  <c r="L19" i="1"/>
  <c r="L243" i="1"/>
  <c r="L137" i="1"/>
  <c r="O544" i="1"/>
  <c r="L508" i="1"/>
  <c r="L127" i="1"/>
  <c r="L246" i="1"/>
  <c r="O404" i="1"/>
  <c r="P403" i="1" s="1"/>
  <c r="O377" i="1"/>
  <c r="O12" i="1"/>
  <c r="L399" i="1"/>
  <c r="L321" i="1"/>
  <c r="O323" i="1"/>
  <c r="P322" i="1" s="1"/>
  <c r="L339" i="1"/>
  <c r="L266" i="1"/>
  <c r="O546" i="1"/>
  <c r="L234" i="1"/>
  <c r="N61" i="1"/>
  <c r="O60" i="1" s="1"/>
  <c r="P59" i="1" s="1"/>
  <c r="L359" i="1"/>
  <c r="O8" i="1"/>
  <c r="P7" i="1" s="1"/>
  <c r="L507" i="1"/>
  <c r="N375" i="1"/>
  <c r="O374" i="1" s="1"/>
  <c r="P373" i="1" s="1"/>
  <c r="K497" i="1"/>
  <c r="L497" i="1" s="1"/>
  <c r="L318" i="1"/>
  <c r="L11" i="1"/>
  <c r="L398" i="1"/>
  <c r="O391" i="1"/>
  <c r="P390" i="1" s="1"/>
  <c r="L356" i="1"/>
  <c r="L279" i="1"/>
  <c r="O527" i="1"/>
  <c r="L112" i="1"/>
  <c r="L481" i="1"/>
  <c r="O280" i="1"/>
  <c r="O331" i="1"/>
  <c r="L98" i="1"/>
  <c r="L58" i="1"/>
  <c r="O369" i="1"/>
  <c r="P369" i="1" s="1"/>
  <c r="K37" i="1"/>
  <c r="L36" i="1" s="1"/>
  <c r="O83" i="1"/>
  <c r="N56" i="1"/>
  <c r="O55" i="1" s="1"/>
  <c r="P54" i="1" s="1"/>
  <c r="N516" i="1"/>
  <c r="O515" i="1" s="1"/>
  <c r="L499" i="1"/>
  <c r="L476" i="1"/>
  <c r="L477" i="1"/>
  <c r="P291" i="1"/>
  <c r="O397" i="1"/>
  <c r="L67" i="1"/>
  <c r="O202" i="1"/>
  <c r="P201" i="1" s="1"/>
  <c r="L361" i="1"/>
  <c r="L21" i="1"/>
  <c r="O144" i="1"/>
  <c r="P143" i="1" s="1"/>
  <c r="L389" i="1"/>
  <c r="L197" i="1"/>
  <c r="O234" i="1"/>
  <c r="P233" i="1" s="1"/>
  <c r="L45" i="1"/>
  <c r="N96" i="1"/>
  <c r="O95" i="1" s="1"/>
  <c r="O124" i="1"/>
  <c r="P124" i="1" s="1"/>
  <c r="L280" i="1"/>
  <c r="O198" i="1"/>
  <c r="O500" i="1"/>
  <c r="P500" i="1" s="1"/>
  <c r="K431" i="1"/>
  <c r="L431" i="1" s="1"/>
  <c r="L235" i="1"/>
  <c r="O13" i="1"/>
  <c r="L383" i="1"/>
  <c r="O10" i="1"/>
  <c r="O418" i="1"/>
  <c r="P417" i="1" s="1"/>
  <c r="K28" i="1"/>
  <c r="L28" i="1" s="1"/>
  <c r="L281" i="1"/>
  <c r="L526" i="1"/>
  <c r="L536" i="1"/>
  <c r="L254" i="1"/>
  <c r="L57" i="1"/>
  <c r="O509" i="1"/>
  <c r="L5" i="1"/>
  <c r="N226" i="1"/>
  <c r="O225" i="1" s="1"/>
  <c r="L480" i="1"/>
  <c r="L12" i="1"/>
  <c r="L14" i="1"/>
  <c r="L66" i="1"/>
  <c r="O493" i="1"/>
  <c r="P492" i="1" s="1"/>
  <c r="O18" i="1"/>
  <c r="L325" i="1"/>
  <c r="O594" i="1"/>
  <c r="P594" i="1" s="1"/>
  <c r="O11" i="1"/>
  <c r="O307" i="1"/>
  <c r="P307" i="1" s="1"/>
  <c r="O235" i="1"/>
  <c r="L384" i="1"/>
  <c r="O326" i="1"/>
  <c r="L17" i="1"/>
  <c r="O43" i="1"/>
  <c r="N109" i="1"/>
  <c r="O108" i="1" s="1"/>
  <c r="L189" i="1"/>
  <c r="L546" i="1"/>
  <c r="O567" i="1"/>
  <c r="L406" i="1"/>
  <c r="L247" i="1"/>
  <c r="O228" i="1"/>
  <c r="P228" i="1" s="1"/>
  <c r="O239" i="1"/>
  <c r="P308" i="1"/>
  <c r="O6" i="1"/>
  <c r="P6" i="1" s="1"/>
  <c r="O499" i="1"/>
  <c r="O592" i="1"/>
  <c r="O314" i="1"/>
  <c r="O68" i="1"/>
  <c r="O168" i="1"/>
  <c r="P167" i="1" s="1"/>
  <c r="O419" i="1"/>
  <c r="N601" i="1"/>
  <c r="L489" i="1"/>
  <c r="N212" i="1"/>
  <c r="N548" i="1"/>
  <c r="O548" i="1" s="1"/>
  <c r="L541" i="1"/>
  <c r="O246" i="1"/>
  <c r="P246" i="1" s="1"/>
  <c r="L501" i="1"/>
  <c r="L162" i="1"/>
  <c r="L94" i="1"/>
  <c r="O221" i="1"/>
  <c r="P220" i="1" s="1"/>
  <c r="O92" i="1"/>
  <c r="O464" i="1"/>
  <c r="O115" i="1"/>
  <c r="N475" i="1"/>
  <c r="L434" i="1"/>
  <c r="L397" i="1"/>
  <c r="L340" i="1"/>
  <c r="L175" i="1"/>
  <c r="L412" i="1"/>
  <c r="O398" i="1"/>
  <c r="O476" i="1"/>
  <c r="P476" i="1" s="1"/>
  <c r="L100" i="1"/>
  <c r="N359" i="1"/>
  <c r="O317" i="1"/>
  <c r="N333" i="1"/>
  <c r="O332" i="1" s="1"/>
  <c r="O508" i="1"/>
  <c r="L478" i="1"/>
  <c r="L545" i="1"/>
  <c r="L500" i="1"/>
  <c r="L132" i="1"/>
  <c r="O15" i="1"/>
  <c r="K408" i="1"/>
  <c r="L407" i="1" s="1"/>
  <c r="K4" i="1"/>
  <c r="L4" i="1" s="1"/>
  <c r="L180" i="1"/>
  <c r="K381" i="1"/>
  <c r="L381" i="1" s="1"/>
  <c r="N409" i="1"/>
  <c r="O408" i="1" s="1"/>
  <c r="P355" i="1"/>
  <c r="N183" i="1"/>
  <c r="N530" i="1"/>
  <c r="O529" i="1" s="1"/>
  <c r="L417" i="1"/>
  <c r="L171" i="1"/>
  <c r="O485" i="1"/>
  <c r="N589" i="1"/>
  <c r="N572" i="1"/>
  <c r="O571" i="1" s="1"/>
  <c r="L126" i="1"/>
  <c r="N290" i="1"/>
  <c r="O290" i="1" s="1"/>
  <c r="P290" i="1" s="1"/>
  <c r="L15" i="1"/>
  <c r="K210" i="1"/>
  <c r="L209" i="1" s="1"/>
  <c r="K109" i="1"/>
  <c r="L108" i="1" s="1"/>
  <c r="L404" i="1"/>
  <c r="L539" i="1"/>
  <c r="L18" i="1"/>
  <c r="O407" i="1"/>
  <c r="L370" i="1"/>
  <c r="O171" i="1"/>
  <c r="P171" i="1" s="1"/>
  <c r="L585" i="1"/>
  <c r="L35" i="1"/>
  <c r="N379" i="1"/>
  <c r="O378" i="1" s="1"/>
  <c r="L470" i="1"/>
  <c r="N430" i="1"/>
  <c r="O429" i="1" s="1"/>
  <c r="O458" i="1"/>
  <c r="O339" i="1"/>
  <c r="L368" i="1"/>
  <c r="L493" i="1"/>
  <c r="L509" i="1"/>
  <c r="L549" i="1"/>
  <c r="L142" i="1"/>
  <c r="L592" i="1"/>
  <c r="L369" i="1"/>
  <c r="P88" i="1"/>
  <c r="O525" i="1"/>
  <c r="O189" i="1"/>
  <c r="P188" i="1" s="1"/>
  <c r="O472" i="1"/>
  <c r="P471" i="1" s="1"/>
  <c r="P478" i="1"/>
  <c r="L201" i="1"/>
  <c r="O455" i="1"/>
  <c r="O130" i="1"/>
  <c r="L371" i="1"/>
  <c r="K96" i="1"/>
  <c r="L95" i="1" s="1"/>
  <c r="O313" i="1"/>
  <c r="P312" i="1" s="1"/>
  <c r="L292" i="1"/>
  <c r="P295" i="1"/>
  <c r="O489" i="1"/>
  <c r="O131" i="1"/>
  <c r="O566" i="1"/>
  <c r="L362" i="1"/>
  <c r="O431" i="1"/>
  <c r="L220" i="1"/>
  <c r="L227" i="1"/>
  <c r="K409" i="1"/>
  <c r="L114" i="1"/>
  <c r="N210" i="1"/>
  <c r="N209" i="1"/>
  <c r="L420" i="1"/>
  <c r="P283" i="1"/>
  <c r="O532" i="1"/>
  <c r="P541" i="1"/>
  <c r="N166" i="1"/>
  <c r="O166" i="1" s="1"/>
  <c r="L367" i="1"/>
  <c r="O480" i="1"/>
  <c r="P480" i="1" s="1"/>
  <c r="L64" i="1"/>
  <c r="L544" i="1"/>
  <c r="P76" i="1"/>
  <c r="O330" i="1"/>
  <c r="K441" i="1"/>
  <c r="L468" i="1"/>
  <c r="O231" i="1"/>
  <c r="P231" i="1" s="1"/>
  <c r="L435" i="1"/>
  <c r="O536" i="1"/>
  <c r="L567" i="1"/>
  <c r="K579" i="1"/>
  <c r="L578" i="1" s="1"/>
  <c r="L42" i="1"/>
  <c r="N346" i="1"/>
  <c r="O345" i="1" s="1"/>
  <c r="P344" i="1" s="1"/>
  <c r="N555" i="1"/>
  <c r="O224" i="1"/>
  <c r="N238" i="1"/>
  <c r="O238" i="1" s="1"/>
  <c r="L63" i="1"/>
  <c r="O135" i="1"/>
  <c r="L29" i="1"/>
  <c r="L219" i="1"/>
  <c r="N294" i="1"/>
  <c r="O294" i="1" s="1"/>
  <c r="P294" i="1" s="1"/>
  <c r="L231" i="1"/>
  <c r="N205" i="1"/>
  <c r="O510" i="1"/>
  <c r="K380" i="1"/>
  <c r="O406" i="1"/>
  <c r="N524" i="1"/>
  <c r="O524" i="1" s="1"/>
  <c r="L233" i="1"/>
  <c r="L168" i="1"/>
  <c r="P360" i="1"/>
  <c r="L251" i="1"/>
  <c r="L319" i="1"/>
  <c r="K589" i="1"/>
  <c r="L589" i="1" s="1"/>
  <c r="L298" i="1"/>
  <c r="O281" i="1"/>
  <c r="N37" i="1"/>
  <c r="O36" i="1" s="1"/>
  <c r="P35" i="1" s="1"/>
  <c r="L479" i="1"/>
  <c r="L387" i="1"/>
  <c r="O563" i="1"/>
  <c r="K31" i="1"/>
  <c r="L31" i="1" s="1"/>
  <c r="K516" i="1"/>
  <c r="L454" i="1"/>
  <c r="L84" i="1"/>
  <c r="N518" i="1"/>
  <c r="N268" i="1"/>
  <c r="O274" i="1"/>
  <c r="P273" i="1" s="1"/>
  <c r="O241" i="1"/>
  <c r="K554" i="1"/>
  <c r="L553" i="1" s="1"/>
  <c r="L196" i="1"/>
  <c r="K580" i="1"/>
  <c r="O388" i="1"/>
  <c r="L405" i="1"/>
  <c r="K314" i="1"/>
  <c r="L47" i="1"/>
  <c r="O444" i="1"/>
  <c r="P444" i="1" s="1"/>
  <c r="L152" i="1"/>
  <c r="O540" i="1"/>
  <c r="P539" i="1" s="1"/>
  <c r="O411" i="1"/>
  <c r="L115" i="1"/>
  <c r="N74" i="1"/>
  <c r="O73" i="1" s="1"/>
  <c r="P72" i="1" s="1"/>
  <c r="N503" i="1"/>
  <c r="O502" i="1" s="1"/>
  <c r="P501" i="1" s="1"/>
  <c r="N463" i="1"/>
  <c r="O341" i="1"/>
  <c r="L22" i="1"/>
  <c r="K556" i="1"/>
  <c r="L555" i="1" s="1"/>
  <c r="N484" i="1"/>
  <c r="K358" i="1"/>
  <c r="L357" i="1" s="1"/>
  <c r="N496" i="1"/>
  <c r="K206" i="1"/>
  <c r="L205" i="1" s="1"/>
  <c r="L326" i="1"/>
  <c r="L6" i="1"/>
  <c r="O340" i="1"/>
  <c r="O318" i="1"/>
  <c r="O363" i="1"/>
  <c r="O590" i="1"/>
  <c r="O44" i="1"/>
  <c r="K73" i="1"/>
  <c r="L72" i="1" s="1"/>
  <c r="L586" i="1"/>
  <c r="K462" i="1"/>
  <c r="L461" i="1" s="1"/>
  <c r="K218" i="1"/>
  <c r="L218" i="1" s="1"/>
  <c r="L392" i="1"/>
  <c r="O372" i="1"/>
  <c r="P371" i="1" s="1"/>
  <c r="P282" i="1"/>
  <c r="L150" i="1"/>
  <c r="L540" i="1"/>
  <c r="O250" i="1"/>
  <c r="L97" i="1"/>
  <c r="L90" i="1"/>
  <c r="O14" i="1"/>
  <c r="K332" i="1"/>
  <c r="L331" i="1" s="1"/>
  <c r="N146" i="1"/>
  <c r="O145" i="1" s="1"/>
  <c r="N147" i="1"/>
  <c r="O147" i="1" s="1"/>
  <c r="L151" i="1"/>
  <c r="K149" i="1"/>
  <c r="L148" i="1" s="1"/>
  <c r="K438" i="1"/>
  <c r="L438" i="1" s="1"/>
  <c r="L562" i="1"/>
  <c r="O325" i="1"/>
  <c r="K515" i="1"/>
  <c r="L514" i="1" s="1"/>
  <c r="L144" i="1"/>
  <c r="K130" i="1"/>
  <c r="L129" i="1" s="1"/>
  <c r="K131" i="1"/>
  <c r="L330" i="1"/>
  <c r="N179" i="1"/>
  <c r="O178" i="1" s="1"/>
  <c r="N180" i="1"/>
  <c r="O242" i="1"/>
  <c r="K557" i="1"/>
  <c r="N218" i="1"/>
  <c r="K548" i="1"/>
  <c r="L548" i="1" s="1"/>
  <c r="K496" i="1"/>
  <c r="L495" i="1" s="1"/>
  <c r="O155" i="1"/>
  <c r="L239" i="1"/>
  <c r="O580" i="1"/>
  <c r="O58" i="1"/>
  <c r="P58" i="1" s="1"/>
  <c r="K410" i="1"/>
  <c r="P275" i="1"/>
  <c r="K80" i="1"/>
  <c r="N304" i="1"/>
  <c r="K313" i="1"/>
  <c r="L312" i="1" s="1"/>
  <c r="N569" i="1"/>
  <c r="O568" i="1" s="1"/>
  <c r="N570" i="1"/>
  <c r="L576" i="1"/>
  <c r="L528" i="1"/>
  <c r="L223" i="1"/>
  <c r="K24" i="1"/>
  <c r="L23" i="1" s="1"/>
  <c r="K458" i="1"/>
  <c r="N306" i="1"/>
  <c r="N305" i="1"/>
  <c r="K447" i="1"/>
  <c r="L446" i="1" s="1"/>
  <c r="N427" i="1"/>
  <c r="N426" i="1"/>
  <c r="O425" i="1" s="1"/>
  <c r="P424" i="1" s="1"/>
  <c r="L48" i="1"/>
  <c r="L32" i="1"/>
  <c r="L531" i="1"/>
  <c r="O5" i="1"/>
  <c r="K303" i="1"/>
  <c r="L302" i="1" s="1"/>
  <c r="L463" i="1"/>
  <c r="K268" i="1"/>
  <c r="L267" i="1" s="1"/>
  <c r="N187" i="1"/>
  <c r="N186" i="1"/>
  <c r="O185" i="1" s="1"/>
  <c r="P184" i="1" s="1"/>
  <c r="K179" i="1"/>
  <c r="K530" i="1"/>
  <c r="L530" i="1" s="1"/>
  <c r="O469" i="1"/>
  <c r="K394" i="1"/>
  <c r="L394" i="1" s="1"/>
  <c r="K338" i="1"/>
  <c r="K457" i="1"/>
  <c r="L456" i="1" s="1"/>
  <c r="O16" i="1"/>
  <c r="N192" i="1"/>
  <c r="N598" i="1"/>
  <c r="O598" i="1" s="1"/>
  <c r="K450" i="1"/>
  <c r="L450" i="1" s="1"/>
  <c r="K164" i="1"/>
  <c r="L163" i="1" s="1"/>
  <c r="K225" i="1"/>
  <c r="L224" i="1" s="1"/>
  <c r="K226" i="1"/>
  <c r="K237" i="1"/>
  <c r="L236" i="1" s="1"/>
  <c r="K238" i="1"/>
  <c r="K304" i="1"/>
  <c r="O324" i="1"/>
  <c r="K186" i="1"/>
  <c r="L185" i="1" s="1"/>
  <c r="K187" i="1"/>
  <c r="K569" i="1"/>
  <c r="L568" i="1" s="1"/>
  <c r="K570" i="1"/>
  <c r="K524" i="1"/>
  <c r="K523" i="1"/>
  <c r="L522" i="1" s="1"/>
  <c r="K306" i="1"/>
  <c r="K305" i="1"/>
  <c r="K474" i="1"/>
  <c r="L473" i="1" s="1"/>
  <c r="K475" i="1"/>
  <c r="N25" i="1"/>
  <c r="N24" i="1"/>
  <c r="O23" i="1" s="1"/>
  <c r="K146" i="1"/>
  <c r="L145" i="1" s="1"/>
  <c r="K301" i="1"/>
  <c r="K300" i="1"/>
  <c r="L299" i="1" s="1"/>
  <c r="K503" i="1"/>
  <c r="L502" i="1" s="1"/>
  <c r="K504" i="1"/>
  <c r="L584" i="1"/>
  <c r="K27" i="1"/>
  <c r="K26" i="1"/>
  <c r="K346" i="1"/>
  <c r="L345" i="1" s="1"/>
  <c r="K347" i="1"/>
  <c r="K74" i="1"/>
  <c r="K75" i="1"/>
  <c r="K165" i="1"/>
  <c r="K166" i="1"/>
  <c r="K366" i="1"/>
  <c r="K365" i="1"/>
  <c r="L364" i="1" s="1"/>
  <c r="K55" i="1"/>
  <c r="L54" i="1" s="1"/>
  <c r="K56" i="1"/>
  <c r="N141" i="1"/>
  <c r="N140" i="1"/>
  <c r="O139" i="1" s="1"/>
  <c r="O91" i="1"/>
  <c r="P90" i="1" s="1"/>
  <c r="L484" i="1"/>
  <c r="L329" i="1"/>
  <c r="N123" i="1"/>
  <c r="N122" i="1"/>
  <c r="O121" i="1" s="1"/>
  <c r="P120" i="1" s="1"/>
  <c r="K294" i="1"/>
  <c r="L293" i="1" s="1"/>
  <c r="K295" i="1"/>
  <c r="K442" i="1"/>
  <c r="K443" i="1"/>
  <c r="L498" i="1"/>
  <c r="K379" i="1"/>
  <c r="K378" i="1"/>
  <c r="K289" i="1"/>
  <c r="L288" i="1" s="1"/>
  <c r="K290" i="1"/>
  <c r="N557" i="1"/>
  <c r="L451" i="1"/>
  <c r="L107" i="1"/>
  <c r="P481" i="1"/>
  <c r="K191" i="1"/>
  <c r="L190" i="1" s="1"/>
  <c r="K192" i="1"/>
  <c r="K269" i="1"/>
  <c r="K583" i="1"/>
  <c r="K582" i="1"/>
  <c r="L581" i="1" s="1"/>
  <c r="K573" i="1"/>
  <c r="L573" i="1" s="1"/>
  <c r="K572" i="1"/>
  <c r="K256" i="1"/>
  <c r="L255" i="1" s="1"/>
  <c r="K257" i="1"/>
  <c r="K141" i="1"/>
  <c r="L141" i="1" s="1"/>
  <c r="K140" i="1"/>
  <c r="K416" i="1"/>
  <c r="L416" i="1" s="1"/>
  <c r="K415" i="1"/>
  <c r="K426" i="1"/>
  <c r="L425" i="1" s="1"/>
  <c r="K427" i="1"/>
  <c r="N416" i="1"/>
  <c r="N415" i="1"/>
  <c r="O414" i="1" s="1"/>
  <c r="K183" i="1"/>
  <c r="L182" i="1" s="1"/>
  <c r="K184" i="1"/>
  <c r="O490" i="1"/>
  <c r="K459" i="1"/>
  <c r="K122" i="1"/>
  <c r="L121" i="1" s="1"/>
  <c r="K123" i="1"/>
  <c r="K517" i="1"/>
  <c r="K518" i="1"/>
  <c r="K598" i="1"/>
  <c r="L597" i="1" s="1"/>
  <c r="K599" i="1"/>
  <c r="O152" i="1"/>
  <c r="P151" i="1" s="1"/>
  <c r="O459" i="1"/>
  <c r="K483" i="1"/>
  <c r="K211" i="1"/>
  <c r="K212" i="1"/>
  <c r="N79" i="1"/>
  <c r="O78" i="1" s="1"/>
  <c r="P77" i="1" s="1"/>
  <c r="N80" i="1"/>
  <c r="L91" i="1"/>
  <c r="K588" i="1"/>
  <c r="L43" i="1"/>
  <c r="K375" i="1"/>
  <c r="L374" i="1" s="1"/>
  <c r="K376" i="1"/>
  <c r="K249" i="1"/>
  <c r="L248" i="1" s="1"/>
  <c r="K250" i="1"/>
  <c r="L550" i="1"/>
  <c r="K315" i="1"/>
  <c r="K25" i="1"/>
  <c r="O116" i="1"/>
  <c r="K217" i="1"/>
  <c r="L216" i="1" s="1"/>
  <c r="O350" i="1"/>
  <c r="P349" i="1" s="1"/>
  <c r="K575" i="1"/>
  <c r="N582" i="1"/>
  <c r="O581" i="1" s="1"/>
  <c r="N583" i="1"/>
  <c r="O583" i="1" s="1"/>
  <c r="K147" i="1"/>
  <c r="L147" i="1" s="1"/>
  <c r="N257" i="1"/>
  <c r="O257" i="1" s="1"/>
  <c r="P257" i="1" s="1"/>
  <c r="N256" i="1"/>
  <c r="K106" i="1"/>
  <c r="L105" i="1" s="1"/>
  <c r="O102" i="1"/>
  <c r="P157" i="1"/>
  <c r="P512" i="1"/>
  <c r="P71" i="1"/>
  <c r="L333" i="1"/>
  <c r="P70" i="1"/>
  <c r="O334" i="1"/>
  <c r="P172" i="1"/>
  <c r="P45" i="1"/>
  <c r="O263" i="1"/>
  <c r="P262" i="1" s="1"/>
  <c r="O134" i="1"/>
  <c r="P133" i="1" s="1"/>
  <c r="L577" i="1"/>
  <c r="P258" i="1"/>
  <c r="L533" i="1"/>
  <c r="P199" i="1"/>
  <c r="O320" i="1"/>
  <c r="L272" i="1"/>
  <c r="O82" i="1"/>
  <c r="P81" i="1" s="1"/>
  <c r="L61" i="1"/>
  <c r="O62" i="1"/>
  <c r="L92" i="1"/>
  <c r="P173" i="1"/>
  <c r="L103" i="1"/>
  <c r="L102" i="1"/>
  <c r="L194" i="1"/>
  <c r="L154" i="1"/>
  <c r="L542" i="1"/>
  <c r="P538" i="1"/>
  <c r="P520" i="1"/>
  <c r="P402" i="1"/>
  <c r="O460" i="1"/>
  <c r="L82" i="1"/>
  <c r="O486" i="1"/>
  <c r="L93" i="1"/>
  <c r="L138" i="1"/>
  <c r="P336" i="1"/>
  <c r="P51" i="1"/>
  <c r="P470" i="1"/>
  <c r="L176" i="1"/>
  <c r="L558" i="1"/>
  <c r="L563" i="1"/>
  <c r="P126" i="1"/>
  <c r="O17" i="1"/>
  <c r="L264" i="1"/>
  <c r="O423" i="1"/>
  <c r="P422" i="1" s="1"/>
  <c r="L133" i="1"/>
  <c r="P296" i="1"/>
  <c r="L240" i="1"/>
  <c r="L413" i="1"/>
  <c r="P491" i="1"/>
  <c r="O564" i="1"/>
  <c r="L320" i="1"/>
  <c r="P75" i="1"/>
  <c r="O511" i="1"/>
  <c r="P511" i="1" s="1"/>
  <c r="O100" i="1"/>
  <c r="O136" i="1"/>
  <c r="L285" i="1"/>
  <c r="O453" i="1"/>
  <c r="O69" i="1"/>
  <c r="P420" i="1"/>
  <c r="L429" i="1"/>
  <c r="L486" i="1"/>
  <c r="P125" i="1"/>
  <c r="L532" i="1"/>
  <c r="P193" i="1"/>
  <c r="O543" i="1"/>
  <c r="P542" i="1" s="1"/>
  <c r="O552" i="1"/>
  <c r="L452" i="1"/>
  <c r="O53" i="1"/>
  <c r="P52" i="1" s="1"/>
  <c r="L135" i="1"/>
  <c r="L262" i="1"/>
  <c r="L242" i="1"/>
  <c r="O154" i="1"/>
  <c r="O104" i="1"/>
  <c r="L81" i="1"/>
  <c r="O559" i="1"/>
  <c r="O84" i="1"/>
  <c r="O287" i="1"/>
  <c r="L400" i="1"/>
  <c r="L136" i="1"/>
  <c r="P348" i="1"/>
  <c r="P276" i="1"/>
  <c r="L273" i="1"/>
  <c r="P353" i="1"/>
  <c r="L113" i="1"/>
  <c r="O93" i="1"/>
  <c r="O117" i="1"/>
  <c r="O177" i="1"/>
  <c r="O286" i="1"/>
  <c r="L20" i="1"/>
  <c r="O528" i="1"/>
  <c r="L177" i="1"/>
  <c r="L46" i="1"/>
  <c r="L181" i="1"/>
  <c r="P354" i="1"/>
  <c r="O432" i="1"/>
  <c r="O181" i="1"/>
  <c r="L560" i="1"/>
  <c r="O335" i="1"/>
  <c r="O342" i="1"/>
  <c r="P342" i="1" s="1"/>
  <c r="O591" i="1"/>
  <c r="L460" i="1"/>
  <c r="L351" i="1"/>
  <c r="L455" i="1"/>
  <c r="L286" i="1"/>
  <c r="P89" i="1"/>
  <c r="L506" i="1"/>
  <c r="O394" i="1"/>
  <c r="P393" i="1" s="1"/>
  <c r="L411" i="1"/>
  <c r="L116" i="1"/>
  <c r="L494" i="1"/>
  <c r="L534" i="1"/>
  <c r="P111" i="1"/>
  <c r="O47" i="1"/>
  <c r="P46" i="1" s="1"/>
  <c r="O243" i="1"/>
  <c r="O113" i="1"/>
  <c r="P112" i="1" s="1"/>
  <c r="O114" i="1"/>
  <c r="L265" i="1"/>
  <c r="O156" i="1"/>
  <c r="L527" i="1"/>
  <c r="O63" i="1"/>
  <c r="L448" i="1"/>
  <c r="P132" i="1"/>
  <c r="L422" i="1"/>
  <c r="P513" i="1"/>
  <c r="L559" i="1"/>
  <c r="L341" i="1"/>
  <c r="L33" i="1"/>
  <c r="O596" i="1"/>
  <c r="P595" i="1" s="1"/>
  <c r="O533" i="1"/>
  <c r="O465" i="1"/>
  <c r="L99" i="1"/>
  <c r="P477" i="1"/>
  <c r="P251" i="1"/>
  <c r="L153" i="1"/>
  <c r="L101" i="1"/>
  <c r="O253" i="1"/>
  <c r="P252" i="1" s="1"/>
  <c r="L564" i="1"/>
  <c r="L551" i="1"/>
  <c r="L277" i="1"/>
  <c r="L453" i="1"/>
  <c r="O271" i="1"/>
  <c r="P270" i="1" s="1"/>
  <c r="L590" i="1"/>
  <c r="L591" i="1"/>
  <c r="L159" i="1"/>
  <c r="L160" i="1"/>
  <c r="P169" i="1"/>
  <c r="O128" i="1"/>
  <c r="P127" i="1" s="1"/>
  <c r="O129" i="1"/>
  <c r="L287" i="1"/>
  <c r="L195" i="1"/>
  <c r="L252" i="1"/>
  <c r="L253" i="1"/>
  <c r="O42" i="1"/>
  <c r="L62" i="1"/>
  <c r="L83" i="1"/>
  <c r="O196" i="1"/>
  <c r="O197" i="1"/>
  <c r="P297" i="1"/>
  <c r="O264" i="1"/>
  <c r="O265" i="1"/>
  <c r="P229" i="1"/>
  <c r="O244" i="1"/>
  <c r="O195" i="1"/>
  <c r="P194" i="1" s="1"/>
  <c r="O30" i="1"/>
  <c r="L155" i="1"/>
  <c r="L156" i="1"/>
  <c r="P421" i="1"/>
  <c r="P232" i="1"/>
  <c r="L207" i="1"/>
  <c r="L208" i="1"/>
  <c r="O50" i="1"/>
  <c r="L596" i="1"/>
  <c r="L41" i="1"/>
  <c r="O21" i="1"/>
  <c r="L485" i="1"/>
  <c r="O562" i="1"/>
  <c r="P392" i="1"/>
  <c r="O534" i="1"/>
  <c r="O535" i="1"/>
  <c r="L104" i="1"/>
  <c r="O34" i="1"/>
  <c r="L241" i="1"/>
  <c r="L363" i="1"/>
  <c r="L561" i="1"/>
  <c r="O400" i="1"/>
  <c r="P399" i="1" s="1"/>
  <c r="O401" i="1"/>
  <c r="L51" i="1"/>
  <c r="L52" i="1"/>
  <c r="L263" i="1"/>
  <c r="O240" i="1"/>
  <c r="L543" i="1"/>
  <c r="L16" i="1"/>
  <c r="O272" i="1"/>
  <c r="L270" i="1"/>
  <c r="L49" i="1"/>
  <c r="P309" i="1"/>
  <c r="P310" i="1"/>
  <c r="L334" i="1"/>
  <c r="L271" i="1"/>
  <c r="O454" i="1"/>
  <c r="O207" i="1"/>
  <c r="O565" i="1"/>
  <c r="L278" i="1"/>
  <c r="O351" i="1"/>
  <c r="O352" i="1"/>
  <c r="L510" i="1"/>
  <c r="L511" i="1"/>
  <c r="O315" i="1"/>
  <c r="O316" i="1"/>
  <c r="L128" i="1"/>
  <c r="O506" i="1"/>
  <c r="P505" i="1" s="1"/>
  <c r="O507" i="1"/>
  <c r="P200" i="1"/>
  <c r="O278" i="1"/>
  <c r="P277" i="1" s="1"/>
  <c r="P466" i="1"/>
  <c r="L134" i="1"/>
  <c r="O159" i="1"/>
  <c r="P158" i="1" s="1"/>
  <c r="O160" i="1"/>
  <c r="L487" i="1"/>
  <c r="L488" i="1"/>
  <c r="O487" i="1"/>
  <c r="O488" i="1"/>
  <c r="L464" i="1"/>
  <c r="O436" i="1"/>
  <c r="O437" i="1"/>
  <c r="O412" i="1"/>
  <c r="L68" i="1"/>
  <c r="L69" i="1"/>
  <c r="O191" i="1" l="1"/>
  <c r="P190" i="1" s="1"/>
  <c r="P162" i="1"/>
  <c r="P433" i="1"/>
  <c r="P434" i="1"/>
  <c r="P583" i="1"/>
  <c r="O497" i="1"/>
  <c r="P504" i="1"/>
  <c r="P103" i="1"/>
  <c r="P468" i="1"/>
  <c r="P99" i="1"/>
  <c r="O462" i="1"/>
  <c r="P461" i="1" s="1"/>
  <c r="O517" i="1"/>
  <c r="P285" i="1"/>
  <c r="P198" i="1"/>
  <c r="P362" i="1"/>
  <c r="O211" i="1"/>
  <c r="P210" i="1" s="1"/>
  <c r="O447" i="1"/>
  <c r="P446" i="1" s="1"/>
  <c r="P214" i="1"/>
  <c r="O210" i="1"/>
  <c r="P223" i="1"/>
  <c r="P395" i="1"/>
  <c r="P328" i="1"/>
  <c r="O474" i="1"/>
  <c r="P473" i="1" s="1"/>
  <c r="O164" i="1"/>
  <c r="P435" i="1"/>
  <c r="J603" i="1"/>
  <c r="O450" i="1"/>
  <c r="O218" i="1"/>
  <c r="O183" i="1"/>
  <c r="P183" i="1" s="1"/>
  <c r="O588" i="1"/>
  <c r="P587" i="1" s="1"/>
  <c r="O554" i="1"/>
  <c r="P553" i="1" s="1"/>
  <c r="P440" i="1"/>
  <c r="O579" i="1"/>
  <c r="O358" i="1"/>
  <c r="O303" i="1"/>
  <c r="P302" i="1" s="1"/>
  <c r="O205" i="1"/>
  <c r="P205" i="1" s="1"/>
  <c r="O365" i="1"/>
  <c r="P327" i="1"/>
  <c r="P86" i="1"/>
  <c r="R3" i="1"/>
  <c r="N3" i="1"/>
  <c r="O3" i="1" s="1"/>
  <c r="P549" i="1"/>
  <c r="P573" i="1"/>
  <c r="P579" i="1"/>
  <c r="O600" i="1"/>
  <c r="P599" i="1" s="1"/>
  <c r="P396" i="1"/>
  <c r="O456" i="1"/>
  <c r="P455" i="1" s="1"/>
  <c r="O28" i="1"/>
  <c r="P28" i="1" s="1"/>
  <c r="P329" i="1"/>
  <c r="P382" i="1"/>
  <c r="P550" i="1"/>
  <c r="P11" i="1"/>
  <c r="O575" i="1"/>
  <c r="P574" i="1" s="1"/>
  <c r="O27" i="1"/>
  <c r="O40" i="1"/>
  <c r="P39" i="1" s="1"/>
  <c r="P22" i="1"/>
  <c r="O516" i="1"/>
  <c r="P515" i="1" s="1"/>
  <c r="O26" i="1"/>
  <c r="P560" i="1"/>
  <c r="P386" i="1"/>
  <c r="P213" i="1"/>
  <c r="L79" i="1"/>
  <c r="O448" i="1"/>
  <c r="P447" i="1" s="1"/>
  <c r="P367" i="1"/>
  <c r="P383" i="1"/>
  <c r="P261" i="1"/>
  <c r="P366" i="1"/>
  <c r="P64" i="1"/>
  <c r="O442" i="1"/>
  <c r="P441" i="1" s="1"/>
  <c r="P387" i="1"/>
  <c r="P260" i="1"/>
  <c r="L27" i="1"/>
  <c r="O41" i="1"/>
  <c r="P365" i="1"/>
  <c r="P551" i="1"/>
  <c r="O523" i="1"/>
  <c r="P522" i="1" s="1"/>
  <c r="P175" i="1"/>
  <c r="P584" i="1"/>
  <c r="P452" i="1"/>
  <c r="P381" i="1"/>
  <c r="P384" i="1"/>
  <c r="P576" i="1"/>
  <c r="P19" i="1"/>
  <c r="L440" i="1"/>
  <c r="O107" i="1"/>
  <c r="P106" i="1" s="1"/>
  <c r="P338" i="1"/>
  <c r="P48" i="1"/>
  <c r="P85" i="1"/>
  <c r="O496" i="1"/>
  <c r="P496" i="1" s="1"/>
  <c r="P153" i="1"/>
  <c r="O31" i="1"/>
  <c r="P30" i="1" s="1"/>
  <c r="P20" i="1"/>
  <c r="P66" i="1"/>
  <c r="P404" i="1"/>
  <c r="P357" i="1"/>
  <c r="P94" i="1"/>
  <c r="O148" i="1"/>
  <c r="P148" i="1" s="1"/>
  <c r="L59" i="1"/>
  <c r="P12" i="1"/>
  <c r="P330" i="1"/>
  <c r="P65" i="1"/>
  <c r="P536" i="1"/>
  <c r="P67" i="1"/>
  <c r="P118" i="1"/>
  <c r="P43" i="1"/>
  <c r="P326" i="1"/>
  <c r="P279" i="1"/>
  <c r="P413" i="1"/>
  <c r="P428" i="1"/>
  <c r="P18" i="1"/>
  <c r="P388" i="1"/>
  <c r="P319" i="1"/>
  <c r="P8" i="1"/>
  <c r="O364" i="1"/>
  <c r="P115" i="1"/>
  <c r="P299" i="1"/>
  <c r="P280" i="1"/>
  <c r="P593" i="1"/>
  <c r="P385" i="1"/>
  <c r="P377" i="1"/>
  <c r="L40" i="1"/>
  <c r="P176" i="1"/>
  <c r="P405" i="1"/>
  <c r="O109" i="1"/>
  <c r="P108" i="1" s="1"/>
  <c r="P9" i="1"/>
  <c r="P101" i="1"/>
  <c r="P545" i="1"/>
  <c r="P32" i="1"/>
  <c r="P485" i="1"/>
  <c r="P509" i="1"/>
  <c r="P567" i="1"/>
  <c r="P563" i="1"/>
  <c r="O209" i="1"/>
  <c r="P209" i="1" s="1"/>
  <c r="O457" i="1"/>
  <c r="P592" i="1"/>
  <c r="P544" i="1"/>
  <c r="L30" i="1"/>
  <c r="P368" i="1"/>
  <c r="P33" i="1"/>
  <c r="O572" i="1"/>
  <c r="P571" i="1" s="1"/>
  <c r="O475" i="1"/>
  <c r="P474" i="1" s="1"/>
  <c r="P526" i="1"/>
  <c r="O555" i="1"/>
  <c r="P554" i="1" s="1"/>
  <c r="O249" i="1"/>
  <c r="P248" i="1" s="1"/>
  <c r="P138" i="1"/>
  <c r="O449" i="1"/>
  <c r="O56" i="1"/>
  <c r="P55" i="1" s="1"/>
  <c r="P525" i="1"/>
  <c r="P38" i="1"/>
  <c r="P4" i="1"/>
  <c r="P410" i="1"/>
  <c r="P527" i="1"/>
  <c r="P83" i="1"/>
  <c r="P380" i="1"/>
  <c r="L37" i="1"/>
  <c r="P558" i="1"/>
  <c r="P44" i="1"/>
  <c r="O301" i="1"/>
  <c r="P300" i="1" s="1"/>
  <c r="P144" i="1"/>
  <c r="P391" i="1"/>
  <c r="O375" i="1"/>
  <c r="P374" i="1" s="1"/>
  <c r="P566" i="1"/>
  <c r="L210" i="1"/>
  <c r="P15" i="1"/>
  <c r="P13" i="1"/>
  <c r="P331" i="1"/>
  <c r="P313" i="1"/>
  <c r="P224" i="1"/>
  <c r="O96" i="1"/>
  <c r="P96" i="1" s="1"/>
  <c r="O208" i="1"/>
  <c r="P207" i="1" s="1"/>
  <c r="O61" i="1"/>
  <c r="P60" i="1" s="1"/>
  <c r="P376" i="1"/>
  <c r="P497" i="1"/>
  <c r="P323" i="1"/>
  <c r="P234" i="1"/>
  <c r="P472" i="1"/>
  <c r="P116" i="1"/>
  <c r="L430" i="1"/>
  <c r="P235" i="1"/>
  <c r="P397" i="1"/>
  <c r="P238" i="1"/>
  <c r="P221" i="1"/>
  <c r="P499" i="1"/>
  <c r="O212" i="1"/>
  <c r="P325" i="1"/>
  <c r="P202" i="1"/>
  <c r="L441" i="1"/>
  <c r="P493" i="1"/>
  <c r="O359" i="1"/>
  <c r="P358" i="1" s="1"/>
  <c r="P398" i="1"/>
  <c r="L73" i="1"/>
  <c r="P340" i="1"/>
  <c r="O226" i="1"/>
  <c r="P226" i="1" s="1"/>
  <c r="P418" i="1"/>
  <c r="P508" i="1"/>
  <c r="O597" i="1"/>
  <c r="P596" i="1" s="1"/>
  <c r="P227" i="1"/>
  <c r="P163" i="1"/>
  <c r="P239" i="1"/>
  <c r="P245" i="1"/>
  <c r="L408" i="1"/>
  <c r="L409" i="1"/>
  <c r="P479" i="1"/>
  <c r="P92" i="1"/>
  <c r="O204" i="1"/>
  <c r="P204" i="1" s="1"/>
  <c r="O547" i="1"/>
  <c r="P546" i="1" s="1"/>
  <c r="P68" i="1"/>
  <c r="P10" i="1"/>
  <c r="L304" i="1"/>
  <c r="P419" i="1"/>
  <c r="P130" i="1"/>
  <c r="P431" i="1"/>
  <c r="P464" i="1"/>
  <c r="P317" i="1"/>
  <c r="O379" i="1"/>
  <c r="P378" i="1" s="1"/>
  <c r="P281" i="1"/>
  <c r="P314" i="1"/>
  <c r="L3" i="1"/>
  <c r="P168" i="1"/>
  <c r="O165" i="1"/>
  <c r="P164" i="1" s="1"/>
  <c r="L415" i="1"/>
  <c r="O333" i="1"/>
  <c r="P332" i="1" s="1"/>
  <c r="O530" i="1"/>
  <c r="P529" i="1" s="1"/>
  <c r="L547" i="1"/>
  <c r="P230" i="1"/>
  <c r="P407" i="1"/>
  <c r="P411" i="1"/>
  <c r="O37" i="1"/>
  <c r="P36" i="1" s="1"/>
  <c r="P339" i="1"/>
  <c r="P189" i="1"/>
  <c r="P514" i="1"/>
  <c r="P450" i="1"/>
  <c r="P498" i="1"/>
  <c r="O192" i="1"/>
  <c r="P191" i="1" s="1"/>
  <c r="O409" i="1"/>
  <c r="L109" i="1"/>
  <c r="P458" i="1"/>
  <c r="L457" i="1"/>
  <c r="L140" i="1"/>
  <c r="L380" i="1"/>
  <c r="P598" i="1"/>
  <c r="L554" i="1"/>
  <c r="L496" i="1"/>
  <c r="P170" i="1"/>
  <c r="P206" i="1"/>
  <c r="P5" i="1"/>
  <c r="O293" i="1"/>
  <c r="P292" i="1" s="1"/>
  <c r="L462" i="1"/>
  <c r="O289" i="1"/>
  <c r="P289" i="1" s="1"/>
  <c r="O182" i="1"/>
  <c r="P181" i="1" s="1"/>
  <c r="O217" i="1"/>
  <c r="P216" i="1" s="1"/>
  <c r="O430" i="1"/>
  <c r="P429" i="1" s="1"/>
  <c r="P406" i="1"/>
  <c r="O495" i="1"/>
  <c r="P494" i="1" s="1"/>
  <c r="L579" i="1"/>
  <c r="P524" i="1"/>
  <c r="O589" i="1"/>
  <c r="P532" i="1"/>
  <c r="O237" i="1"/>
  <c r="P236" i="1" s="1"/>
  <c r="L515" i="1"/>
  <c r="L358" i="1"/>
  <c r="L580" i="1"/>
  <c r="P102" i="1"/>
  <c r="P531" i="1"/>
  <c r="P135" i="1"/>
  <c r="L516" i="1"/>
  <c r="L379" i="1"/>
  <c r="P131" i="1"/>
  <c r="O518" i="1"/>
  <c r="P29" i="1"/>
  <c r="P489" i="1"/>
  <c r="L556" i="1"/>
  <c r="O346" i="1"/>
  <c r="P16" i="1"/>
  <c r="L96" i="1"/>
  <c r="P540" i="1"/>
  <c r="L314" i="1"/>
  <c r="O267" i="1"/>
  <c r="P266" i="1" s="1"/>
  <c r="O268" i="1"/>
  <c r="P57" i="1"/>
  <c r="P318" i="1"/>
  <c r="O503" i="1"/>
  <c r="O74" i="1"/>
  <c r="P73" i="1" s="1"/>
  <c r="O483" i="1"/>
  <c r="P482" i="1" s="1"/>
  <c r="O484" i="1"/>
  <c r="L268" i="1"/>
  <c r="P372" i="1"/>
  <c r="L206" i="1"/>
  <c r="P350" i="1"/>
  <c r="L217" i="1"/>
  <c r="P241" i="1"/>
  <c r="L80" i="1"/>
  <c r="L139" i="1"/>
  <c r="P443" i="1"/>
  <c r="L449" i="1"/>
  <c r="P580" i="1"/>
  <c r="O463" i="1"/>
  <c r="P590" i="1"/>
  <c r="L410" i="1"/>
  <c r="P274" i="1"/>
  <c r="O426" i="1"/>
  <c r="P425" i="1" s="1"/>
  <c r="O427" i="1"/>
  <c r="L414" i="1"/>
  <c r="O186" i="1"/>
  <c r="P185" i="1" s="1"/>
  <c r="O187" i="1"/>
  <c r="O146" i="1"/>
  <c r="P91" i="1"/>
  <c r="L393" i="1"/>
  <c r="L149" i="1"/>
  <c r="L337" i="1"/>
  <c r="L338" i="1"/>
  <c r="O306" i="1"/>
  <c r="O305" i="1"/>
  <c r="L437" i="1"/>
  <c r="O304" i="1"/>
  <c r="P303" i="1" s="1"/>
  <c r="L557" i="1"/>
  <c r="L447" i="1"/>
  <c r="P14" i="1"/>
  <c r="O179" i="1"/>
  <c r="P178" i="1" s="1"/>
  <c r="O180" i="1"/>
  <c r="P180" i="1" s="1"/>
  <c r="L315" i="1"/>
  <c r="P152" i="1"/>
  <c r="L164" i="1"/>
  <c r="L313" i="1"/>
  <c r="L178" i="1"/>
  <c r="L179" i="1"/>
  <c r="P250" i="1"/>
  <c r="P469" i="1"/>
  <c r="P459" i="1"/>
  <c r="L529" i="1"/>
  <c r="L24" i="1"/>
  <c r="L269" i="1"/>
  <c r="P242" i="1"/>
  <c r="L131" i="1"/>
  <c r="L130" i="1"/>
  <c r="L458" i="1"/>
  <c r="L303" i="1"/>
  <c r="O569" i="1"/>
  <c r="P568" i="1" s="1"/>
  <c r="O570" i="1"/>
  <c r="L332" i="1"/>
  <c r="L165" i="1"/>
  <c r="L166" i="1"/>
  <c r="K603" i="1"/>
  <c r="O256" i="1"/>
  <c r="P256" i="1" s="1"/>
  <c r="O255" i="1"/>
  <c r="P254" i="1" s="1"/>
  <c r="L301" i="1"/>
  <c r="L300" i="1"/>
  <c r="L572" i="1"/>
  <c r="L571" i="1"/>
  <c r="O123" i="1"/>
  <c r="O122" i="1"/>
  <c r="P121" i="1" s="1"/>
  <c r="L187" i="1"/>
  <c r="L186" i="1"/>
  <c r="P490" i="1"/>
  <c r="P166" i="1"/>
  <c r="O557" i="1"/>
  <c r="O556" i="1"/>
  <c r="L346" i="1"/>
  <c r="L347" i="1"/>
  <c r="O582" i="1"/>
  <c r="P581" i="1" s="1"/>
  <c r="L250" i="1"/>
  <c r="L249" i="1"/>
  <c r="L183" i="1"/>
  <c r="L184" i="1"/>
  <c r="L583" i="1"/>
  <c r="L582" i="1"/>
  <c r="L289" i="1"/>
  <c r="L290" i="1"/>
  <c r="O24" i="1"/>
  <c r="P23" i="1" s="1"/>
  <c r="O25" i="1"/>
  <c r="L574" i="1"/>
  <c r="L575" i="1"/>
  <c r="L474" i="1"/>
  <c r="L475" i="1"/>
  <c r="P324" i="1"/>
  <c r="L375" i="1"/>
  <c r="L376" i="1"/>
  <c r="L191" i="1"/>
  <c r="L192" i="1"/>
  <c r="L378" i="1"/>
  <c r="L377" i="1"/>
  <c r="L74" i="1"/>
  <c r="L75" i="1"/>
  <c r="O415" i="1"/>
  <c r="P414" i="1" s="1"/>
  <c r="O416" i="1"/>
  <c r="L238" i="1"/>
  <c r="L237" i="1"/>
  <c r="O141" i="1"/>
  <c r="O140" i="1"/>
  <c r="P139" i="1" s="1"/>
  <c r="L517" i="1"/>
  <c r="L518" i="1"/>
  <c r="L442" i="1"/>
  <c r="L443" i="1"/>
  <c r="L55" i="1"/>
  <c r="L56" i="1"/>
  <c r="L503" i="1"/>
  <c r="L504" i="1"/>
  <c r="L106" i="1"/>
  <c r="L212" i="1"/>
  <c r="L211" i="1"/>
  <c r="L26" i="1"/>
  <c r="L25" i="1"/>
  <c r="L598" i="1"/>
  <c r="L599" i="1"/>
  <c r="L426" i="1"/>
  <c r="L427" i="1"/>
  <c r="L225" i="1"/>
  <c r="L226" i="1"/>
  <c r="O79" i="1"/>
  <c r="P78" i="1" s="1"/>
  <c r="O80" i="1"/>
  <c r="L295" i="1"/>
  <c r="L294" i="1"/>
  <c r="L523" i="1"/>
  <c r="L524" i="1"/>
  <c r="L256" i="1"/>
  <c r="L257" i="1"/>
  <c r="L482" i="1"/>
  <c r="L483" i="1"/>
  <c r="L459" i="1"/>
  <c r="L146" i="1"/>
  <c r="L587" i="1"/>
  <c r="L588" i="1"/>
  <c r="L305" i="1"/>
  <c r="L306" i="1"/>
  <c r="P451" i="1"/>
  <c r="N603" i="1"/>
  <c r="L123" i="1"/>
  <c r="L122" i="1"/>
  <c r="L366" i="1"/>
  <c r="L365" i="1"/>
  <c r="L570" i="1"/>
  <c r="L569" i="1"/>
  <c r="P263" i="1"/>
  <c r="P334" i="1"/>
  <c r="P320" i="1"/>
  <c r="P134" i="1"/>
  <c r="P47" i="1"/>
  <c r="P82" i="1"/>
  <c r="P510" i="1"/>
  <c r="P62" i="1"/>
  <c r="P528" i="1"/>
  <c r="P460" i="1"/>
  <c r="P486" i="1"/>
  <c r="P93" i="1"/>
  <c r="P533" i="1"/>
  <c r="P423" i="1"/>
  <c r="P335" i="1"/>
  <c r="P17" i="1"/>
  <c r="P564" i="1"/>
  <c r="P136" i="1"/>
  <c r="P53" i="1"/>
  <c r="P100" i="1"/>
  <c r="P341" i="1"/>
  <c r="P69" i="1"/>
  <c r="P552" i="1"/>
  <c r="P84" i="1"/>
  <c r="P543" i="1"/>
  <c r="P177" i="1"/>
  <c r="P104" i="1"/>
  <c r="P286" i="1"/>
  <c r="P154" i="1"/>
  <c r="P559" i="1"/>
  <c r="P243" i="1"/>
  <c r="P432" i="1"/>
  <c r="P117" i="1"/>
  <c r="P591" i="1"/>
  <c r="P253" i="1"/>
  <c r="P465" i="1"/>
  <c r="P577" i="1"/>
  <c r="P578" i="1"/>
  <c r="P394" i="1"/>
  <c r="P113" i="1"/>
  <c r="P114" i="1"/>
  <c r="P63" i="1"/>
  <c r="P244" i="1"/>
  <c r="P155" i="1"/>
  <c r="P156" i="1"/>
  <c r="P195" i="1"/>
  <c r="P548" i="1"/>
  <c r="P315" i="1"/>
  <c r="P316" i="1"/>
  <c r="P506" i="1"/>
  <c r="P507" i="1"/>
  <c r="P534" i="1"/>
  <c r="P535" i="1"/>
  <c r="P264" i="1"/>
  <c r="P265" i="1"/>
  <c r="P412" i="1"/>
  <c r="P49" i="1"/>
  <c r="P50" i="1"/>
  <c r="P561" i="1"/>
  <c r="P562" i="1"/>
  <c r="P565" i="1"/>
  <c r="P436" i="1"/>
  <c r="P437" i="1"/>
  <c r="P453" i="1"/>
  <c r="P454" i="1"/>
  <c r="P128" i="1"/>
  <c r="P129" i="1"/>
  <c r="P351" i="1"/>
  <c r="P352" i="1"/>
  <c r="P3" i="1"/>
  <c r="P196" i="1"/>
  <c r="P197" i="1"/>
  <c r="P34" i="1"/>
  <c r="P218" i="1"/>
  <c r="P400" i="1"/>
  <c r="P401" i="1"/>
  <c r="P487" i="1"/>
  <c r="P488" i="1"/>
  <c r="P159" i="1"/>
  <c r="P160" i="1"/>
  <c r="P42" i="1"/>
  <c r="P240" i="1"/>
  <c r="P271" i="1"/>
  <c r="P272" i="1"/>
  <c r="P278" i="1"/>
  <c r="P287" i="1"/>
  <c r="P21" i="1"/>
  <c r="P456" i="1" l="1"/>
  <c r="P211" i="1"/>
  <c r="P517" i="1"/>
  <c r="P27" i="1"/>
  <c r="P588" i="1"/>
  <c r="P449" i="1"/>
  <c r="P364" i="1"/>
  <c r="P516" i="1"/>
  <c r="P575" i="1"/>
  <c r="P26" i="1"/>
  <c r="P523" i="1"/>
  <c r="P40" i="1"/>
  <c r="P363" i="1"/>
  <c r="P41" i="1"/>
  <c r="P107" i="1"/>
  <c r="P442" i="1"/>
  <c r="P147" i="1"/>
  <c r="P572" i="1"/>
  <c r="P475" i="1"/>
  <c r="P31" i="1"/>
  <c r="P547" i="1"/>
  <c r="P457" i="1"/>
  <c r="P375" i="1"/>
  <c r="P448" i="1"/>
  <c r="P109" i="1"/>
  <c r="P555" i="1"/>
  <c r="P249" i="1"/>
  <c r="P301" i="1"/>
  <c r="P179" i="1"/>
  <c r="P359" i="1"/>
  <c r="P203" i="1"/>
  <c r="P208" i="1"/>
  <c r="P56" i="1"/>
  <c r="P225" i="1"/>
  <c r="P597" i="1"/>
  <c r="P95" i="1"/>
  <c r="P61" i="1"/>
  <c r="P212" i="1"/>
  <c r="P379" i="1"/>
  <c r="P589" i="1"/>
  <c r="P182" i="1"/>
  <c r="P288" i="1"/>
  <c r="P237" i="1"/>
  <c r="P530" i="1"/>
  <c r="P217" i="1"/>
  <c r="P430" i="1"/>
  <c r="P333" i="1"/>
  <c r="P495" i="1"/>
  <c r="P165" i="1"/>
  <c r="P408" i="1"/>
  <c r="P409" i="1"/>
  <c r="P37" i="1"/>
  <c r="P293" i="1"/>
  <c r="P192" i="1"/>
  <c r="P518" i="1"/>
  <c r="P345" i="1"/>
  <c r="P346" i="1"/>
  <c r="P582" i="1"/>
  <c r="P462" i="1"/>
  <c r="P463" i="1"/>
  <c r="P267" i="1"/>
  <c r="P268" i="1"/>
  <c r="P483" i="1"/>
  <c r="P484" i="1"/>
  <c r="P74" i="1"/>
  <c r="P502" i="1"/>
  <c r="P503" i="1"/>
  <c r="P306" i="1"/>
  <c r="P305" i="1"/>
  <c r="L603" i="1"/>
  <c r="P569" i="1"/>
  <c r="P570" i="1"/>
  <c r="P426" i="1"/>
  <c r="P427" i="1"/>
  <c r="P304" i="1"/>
  <c r="P145" i="1"/>
  <c r="P146" i="1"/>
  <c r="P187" i="1"/>
  <c r="P186" i="1"/>
  <c r="P255" i="1"/>
  <c r="O603" i="1"/>
  <c r="P141" i="1"/>
  <c r="P140" i="1"/>
  <c r="P25" i="1"/>
  <c r="P24" i="1"/>
  <c r="P79" i="1"/>
  <c r="P80" i="1"/>
  <c r="P123" i="1"/>
  <c r="P122" i="1"/>
  <c r="P556" i="1"/>
  <c r="P557" i="1"/>
  <c r="P416" i="1"/>
  <c r="P415" i="1"/>
  <c r="P603" i="1" l="1"/>
  <c r="N15" i="3" s="1" a="1"/>
  <c r="N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<sst xmlns="http://schemas.openxmlformats.org/spreadsheetml/2006/main" count="63" uniqueCount="44">
  <si>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Dt</t>
  </si>
  <si>
    <t>Theta_1</t>
  </si>
  <si>
    <t>Theta_2</t>
  </si>
  <si>
    <t>Pos (rad)</t>
  </si>
  <si>
    <t>Vel (rad/s)</t>
  </si>
  <si>
    <t>Ace (rad/s^2)</t>
  </si>
  <si>
    <t>Jerk (rad/s^3)</t>
  </si>
  <si>
    <t>i</t>
  </si>
  <si>
    <t>Size</t>
  </si>
  <si>
    <t>Leafs</t>
  </si>
  <si>
    <t>Roundness</t>
  </si>
  <si>
    <t>Offset X</t>
  </si>
  <si>
    <t>Offset Y</t>
  </si>
  <si>
    <t>max</t>
  </si>
  <si>
    <t>inf</t>
  </si>
  <si>
    <t>+- 45°</t>
  </si>
  <si>
    <t>-</t>
  </si>
  <si>
    <t>long (cm)</t>
  </si>
  <si>
    <t>rotation (rad)</t>
  </si>
  <si>
    <t>x (cm)</t>
  </si>
  <si>
    <t>y (cm)</t>
  </si>
  <si>
    <t>t (s)</t>
  </si>
  <si>
    <t>beta (rad)</t>
  </si>
  <si>
    <t>xGamma (cm)</t>
  </si>
  <si>
    <t>yGamma (cm)</t>
  </si>
  <si>
    <t>gamma (rad)</t>
  </si>
  <si>
    <t>theta_1 (rad)</t>
  </si>
  <si>
    <t>theta_2 (rad)</t>
  </si>
  <si>
    <t>L Clover</t>
  </si>
  <si>
    <t>Max</t>
  </si>
  <si>
    <t>Nota:</t>
  </si>
  <si>
    <t>Al encontrar el mejor punto hacer los calculos en matlab, son más exactos.</t>
  </si>
  <si>
    <t>Pos 1 (rad)</t>
  </si>
  <si>
    <t>Vel 1 (rad/s)</t>
  </si>
  <si>
    <t>Ace 1 (rad/s^2)</t>
  </si>
  <si>
    <t>Jerk 1 (rad/s^3)</t>
  </si>
  <si>
    <t>x1</t>
  </si>
  <si>
    <t>y1</t>
  </si>
  <si>
    <t>theta_2</t>
  </si>
  <si>
    <t>cm/s</t>
  </si>
  <si>
    <t>Pasos</t>
  </si>
  <si>
    <t>Theta_1(grados)</t>
  </si>
  <si>
    <t>Theta_2(grados)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</si>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</sst>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00"/>
    <numFmt numFmtId="166" formatCode="0.0000000000000"/>
    <numFmt numFmtId="167" formatCode="0.00000000000000"/>
    <numFmt numFmtId="168" formatCode="0.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5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0.10471975511965977</c:v>
                </c:pt>
                <c:pt idx="2">
                  <c:v>0.20943951023931953</c:v>
                </c:pt>
                <c:pt idx="3">
                  <c:v>0.31415926535897931</c:v>
                </c:pt>
                <c:pt idx="4">
                  <c:v>0.41887902047863906</c:v>
                </c:pt>
                <c:pt idx="5">
                  <c:v>0.52359877559829882</c:v>
                </c:pt>
                <c:pt idx="6">
                  <c:v>0.62831853071795862</c:v>
                </c:pt>
                <c:pt idx="7">
                  <c:v>0.73303828583761832</c:v>
                </c:pt>
                <c:pt idx="8">
                  <c:v>0.83775804095727813</c:v>
                </c:pt>
                <c:pt idx="9">
                  <c:v>0.94247779607693793</c:v>
                </c:pt>
                <c:pt idx="10">
                  <c:v>1.0471975511965976</c:v>
                </c:pt>
                <c:pt idx="11">
                  <c:v>1.1519173063162573</c:v>
                </c:pt>
                <c:pt idx="12">
                  <c:v>1.2566370614359172</c:v>
                </c:pt>
                <c:pt idx="13">
                  <c:v>1.3613568165555769</c:v>
                </c:pt>
                <c:pt idx="14">
                  <c:v>1.4660765716752366</c:v>
                </c:pt>
                <c:pt idx="15">
                  <c:v>1.5707963267948966</c:v>
                </c:pt>
                <c:pt idx="16">
                  <c:v>1.6755160819145563</c:v>
                </c:pt>
                <c:pt idx="17">
                  <c:v>1.780235837034216</c:v>
                </c:pt>
                <c:pt idx="18">
                  <c:v>1.8849555921538759</c:v>
                </c:pt>
                <c:pt idx="19">
                  <c:v>1.9896753472735356</c:v>
                </c:pt>
                <c:pt idx="20">
                  <c:v>2.0943951023931953</c:v>
                </c:pt>
                <c:pt idx="21">
                  <c:v>2.1991148575128552</c:v>
                </c:pt>
                <c:pt idx="22">
                  <c:v>2.3038346126325147</c:v>
                </c:pt>
                <c:pt idx="23">
                  <c:v>2.4085543677521746</c:v>
                </c:pt>
                <c:pt idx="24">
                  <c:v>2.5132741228718345</c:v>
                </c:pt>
                <c:pt idx="25">
                  <c:v>2.617993877991494</c:v>
                </c:pt>
                <c:pt idx="26">
                  <c:v>2.7227136331111539</c:v>
                </c:pt>
                <c:pt idx="27">
                  <c:v>2.8274333882308138</c:v>
                </c:pt>
                <c:pt idx="28">
                  <c:v>2.9321531433504733</c:v>
                </c:pt>
                <c:pt idx="29">
                  <c:v>3.0368728984701332</c:v>
                </c:pt>
                <c:pt idx="30">
                  <c:v>3.1415926535897931</c:v>
                </c:pt>
                <c:pt idx="31">
                  <c:v>3.2463124087094526</c:v>
                </c:pt>
                <c:pt idx="32">
                  <c:v>3.3510321638291125</c:v>
                </c:pt>
                <c:pt idx="33">
                  <c:v>3.4557519189487724</c:v>
                </c:pt>
                <c:pt idx="34">
                  <c:v>3.5604716740684319</c:v>
                </c:pt>
                <c:pt idx="35">
                  <c:v>3.6651914291880918</c:v>
                </c:pt>
                <c:pt idx="36">
                  <c:v>3.7699111843077517</c:v>
                </c:pt>
                <c:pt idx="37">
                  <c:v>3.8746309394274112</c:v>
                </c:pt>
                <c:pt idx="38">
                  <c:v>3.9793506945470711</c:v>
                </c:pt>
                <c:pt idx="39">
                  <c:v>4.0840704496667311</c:v>
                </c:pt>
                <c:pt idx="40">
                  <c:v>4.1887902047863905</c:v>
                </c:pt>
                <c:pt idx="41">
                  <c:v>4.29350995990605</c:v>
                </c:pt>
                <c:pt idx="42">
                  <c:v>4.3982297150257104</c:v>
                </c:pt>
                <c:pt idx="43">
                  <c:v>4.5029494701453698</c:v>
                </c:pt>
                <c:pt idx="44">
                  <c:v>4.6076692252650293</c:v>
                </c:pt>
                <c:pt idx="45">
                  <c:v>4.7123889803846897</c:v>
                </c:pt>
                <c:pt idx="46">
                  <c:v>4.8171087355043491</c:v>
                </c:pt>
                <c:pt idx="47">
                  <c:v>4.9218284906240086</c:v>
                </c:pt>
                <c:pt idx="48">
                  <c:v>5.026548245743669</c:v>
                </c:pt>
                <c:pt idx="49">
                  <c:v>5.1312680008633285</c:v>
                </c:pt>
                <c:pt idx="50">
                  <c:v>5.2359877559829879</c:v>
                </c:pt>
                <c:pt idx="51">
                  <c:v>5.3407075111026483</c:v>
                </c:pt>
                <c:pt idx="52">
                  <c:v>5.4454272662223078</c:v>
                </c:pt>
                <c:pt idx="53">
                  <c:v>5.5501470213419672</c:v>
                </c:pt>
                <c:pt idx="54">
                  <c:v>5.6548667764616276</c:v>
                </c:pt>
                <c:pt idx="55">
                  <c:v>5.7595865315812871</c:v>
                </c:pt>
                <c:pt idx="56">
                  <c:v>5.8643062867009466</c:v>
                </c:pt>
                <c:pt idx="57">
                  <c:v>5.9690260418206069</c:v>
                </c:pt>
                <c:pt idx="58">
                  <c:v>6.0737457969402664</c:v>
                </c:pt>
                <c:pt idx="59">
                  <c:v>6.1784655520599259</c:v>
                </c:pt>
                <c:pt idx="60">
                  <c:v>6.2831853071795862</c:v>
                </c:pt>
                <c:pt idx="61">
                  <c:v>6.3879050622992457</c:v>
                </c:pt>
                <c:pt idx="62">
                  <c:v>6.4926248174189052</c:v>
                </c:pt>
                <c:pt idx="63">
                  <c:v>6.5973445725385655</c:v>
                </c:pt>
                <c:pt idx="64">
                  <c:v>6.702064327658225</c:v>
                </c:pt>
                <c:pt idx="65">
                  <c:v>6.8067840827778845</c:v>
                </c:pt>
                <c:pt idx="66">
                  <c:v>6.9115038378975449</c:v>
                </c:pt>
                <c:pt idx="67">
                  <c:v>7.0162235930172043</c:v>
                </c:pt>
                <c:pt idx="68">
                  <c:v>7.1209433481368638</c:v>
                </c:pt>
                <c:pt idx="69">
                  <c:v>7.2256631032565242</c:v>
                </c:pt>
                <c:pt idx="70">
                  <c:v>7.3303828583761836</c:v>
                </c:pt>
                <c:pt idx="71">
                  <c:v>7.4351026134958431</c:v>
                </c:pt>
                <c:pt idx="72">
                  <c:v>7.5398223686155035</c:v>
                </c:pt>
                <c:pt idx="73">
                  <c:v>7.644542123735163</c:v>
                </c:pt>
                <c:pt idx="74">
                  <c:v>7.7492618788548224</c:v>
                </c:pt>
                <c:pt idx="75">
                  <c:v>7.8539816339744828</c:v>
                </c:pt>
                <c:pt idx="76">
                  <c:v>7.9587013890941423</c:v>
                </c:pt>
                <c:pt idx="77">
                  <c:v>8.0634211442138017</c:v>
                </c:pt>
                <c:pt idx="78">
                  <c:v>8.1681408993334621</c:v>
                </c:pt>
                <c:pt idx="79">
                  <c:v>8.2728606544531207</c:v>
                </c:pt>
                <c:pt idx="80">
                  <c:v>8.3775804095727811</c:v>
                </c:pt>
                <c:pt idx="81">
                  <c:v>8.4823001646924414</c:v>
                </c:pt>
                <c:pt idx="82">
                  <c:v>8.5870199198121</c:v>
                </c:pt>
                <c:pt idx="83">
                  <c:v>8.6917396749317604</c:v>
                </c:pt>
                <c:pt idx="84">
                  <c:v>8.7964594300514207</c:v>
                </c:pt>
                <c:pt idx="85">
                  <c:v>8.9011791851710793</c:v>
                </c:pt>
                <c:pt idx="86">
                  <c:v>9.0058989402907397</c:v>
                </c:pt>
                <c:pt idx="87">
                  <c:v>9.1106186954104</c:v>
                </c:pt>
                <c:pt idx="88">
                  <c:v>9.2153384505300586</c:v>
                </c:pt>
                <c:pt idx="89">
                  <c:v>9.320058205649719</c:v>
                </c:pt>
                <c:pt idx="90">
                  <c:v>9.4247779607693793</c:v>
                </c:pt>
                <c:pt idx="91">
                  <c:v>9.5294977158890379</c:v>
                </c:pt>
                <c:pt idx="92">
                  <c:v>9.6342174710086983</c:v>
                </c:pt>
                <c:pt idx="93">
                  <c:v>9.7389372261283587</c:v>
                </c:pt>
                <c:pt idx="94">
                  <c:v>9.8436569812480172</c:v>
                </c:pt>
                <c:pt idx="95">
                  <c:v>9.9483767363676776</c:v>
                </c:pt>
                <c:pt idx="96">
                  <c:v>10.053096491487338</c:v>
                </c:pt>
                <c:pt idx="97">
                  <c:v>10.157816246606997</c:v>
                </c:pt>
                <c:pt idx="98">
                  <c:v>10.262536001726657</c:v>
                </c:pt>
                <c:pt idx="99">
                  <c:v>10.367255756846317</c:v>
                </c:pt>
                <c:pt idx="100">
                  <c:v>10.471975511965976</c:v>
                </c:pt>
                <c:pt idx="101">
                  <c:v>10.576695267085636</c:v>
                </c:pt>
                <c:pt idx="102">
                  <c:v>10.681415022205297</c:v>
                </c:pt>
                <c:pt idx="103">
                  <c:v>10.786134777324955</c:v>
                </c:pt>
                <c:pt idx="104">
                  <c:v>10.890854532444616</c:v>
                </c:pt>
                <c:pt idx="105">
                  <c:v>10.995574287564276</c:v>
                </c:pt>
                <c:pt idx="106">
                  <c:v>11.100294042683934</c:v>
                </c:pt>
                <c:pt idx="107">
                  <c:v>11.205013797803595</c:v>
                </c:pt>
                <c:pt idx="108">
                  <c:v>11.309733552923255</c:v>
                </c:pt>
                <c:pt idx="109">
                  <c:v>11.414453308042914</c:v>
                </c:pt>
                <c:pt idx="110">
                  <c:v>11.519173063162574</c:v>
                </c:pt>
                <c:pt idx="111">
                  <c:v>11.623892818282235</c:v>
                </c:pt>
                <c:pt idx="112">
                  <c:v>11.728612573401893</c:v>
                </c:pt>
                <c:pt idx="113">
                  <c:v>11.833332328521553</c:v>
                </c:pt>
                <c:pt idx="114">
                  <c:v>11.938052083641214</c:v>
                </c:pt>
                <c:pt idx="115">
                  <c:v>12.042771838760872</c:v>
                </c:pt>
                <c:pt idx="116">
                  <c:v>12.147491593880533</c:v>
                </c:pt>
                <c:pt idx="117">
                  <c:v>12.252211349000193</c:v>
                </c:pt>
                <c:pt idx="118">
                  <c:v>12.356931104119852</c:v>
                </c:pt>
                <c:pt idx="119">
                  <c:v>12.461650859239512</c:v>
                </c:pt>
                <c:pt idx="120">
                  <c:v>12.566370614359172</c:v>
                </c:pt>
                <c:pt idx="121">
                  <c:v>12.671090369478831</c:v>
                </c:pt>
                <c:pt idx="122">
                  <c:v>12.775810124598491</c:v>
                </c:pt>
                <c:pt idx="123">
                  <c:v>12.880529879718152</c:v>
                </c:pt>
                <c:pt idx="124">
                  <c:v>12.98524963483781</c:v>
                </c:pt>
                <c:pt idx="125">
                  <c:v>13.089969389957471</c:v>
                </c:pt>
                <c:pt idx="126">
                  <c:v>13.194689145077131</c:v>
                </c:pt>
                <c:pt idx="127">
                  <c:v>13.29940890019679</c:v>
                </c:pt>
                <c:pt idx="128">
                  <c:v>13.40412865531645</c:v>
                </c:pt>
                <c:pt idx="129">
                  <c:v>13.50884841043611</c:v>
                </c:pt>
                <c:pt idx="130">
                  <c:v>13.613568165555769</c:v>
                </c:pt>
                <c:pt idx="131">
                  <c:v>13.718287920675429</c:v>
                </c:pt>
                <c:pt idx="132">
                  <c:v>13.82300767579509</c:v>
                </c:pt>
                <c:pt idx="133">
                  <c:v>13.927727430914748</c:v>
                </c:pt>
                <c:pt idx="134">
                  <c:v>14.032447186034409</c:v>
                </c:pt>
                <c:pt idx="135">
                  <c:v>14.137166941154069</c:v>
                </c:pt>
                <c:pt idx="136">
                  <c:v>14.241886696273728</c:v>
                </c:pt>
                <c:pt idx="137">
                  <c:v>14.346606451393388</c:v>
                </c:pt>
                <c:pt idx="138">
                  <c:v>14.451326206513048</c:v>
                </c:pt>
                <c:pt idx="139">
                  <c:v>14.556045961632707</c:v>
                </c:pt>
                <c:pt idx="140">
                  <c:v>14.660765716752367</c:v>
                </c:pt>
                <c:pt idx="141">
                  <c:v>14.765485471872028</c:v>
                </c:pt>
                <c:pt idx="142">
                  <c:v>14.870205226991686</c:v>
                </c:pt>
                <c:pt idx="143">
                  <c:v>14.974924982111347</c:v>
                </c:pt>
                <c:pt idx="144">
                  <c:v>15.079644737231007</c:v>
                </c:pt>
                <c:pt idx="145">
                  <c:v>15.184364492350666</c:v>
                </c:pt>
                <c:pt idx="146">
                  <c:v>15.289084247470326</c:v>
                </c:pt>
                <c:pt idx="147">
                  <c:v>15.393804002589986</c:v>
                </c:pt>
                <c:pt idx="148">
                  <c:v>15.498523757709645</c:v>
                </c:pt>
                <c:pt idx="149">
                  <c:v>15.603243512829305</c:v>
                </c:pt>
                <c:pt idx="150">
                  <c:v>15.707963267948966</c:v>
                </c:pt>
                <c:pt idx="151">
                  <c:v>15.812683023068624</c:v>
                </c:pt>
                <c:pt idx="152">
                  <c:v>15.917402778188285</c:v>
                </c:pt>
                <c:pt idx="153">
                  <c:v>16.022122533307943</c:v>
                </c:pt>
                <c:pt idx="154">
                  <c:v>16.126842288427603</c:v>
                </c:pt>
                <c:pt idx="155">
                  <c:v>16.231562043547264</c:v>
                </c:pt>
                <c:pt idx="156">
                  <c:v>16.336281798666924</c:v>
                </c:pt>
                <c:pt idx="157">
                  <c:v>16.441001553786585</c:v>
                </c:pt>
                <c:pt idx="158">
                  <c:v>16.545721308906241</c:v>
                </c:pt>
                <c:pt idx="159">
                  <c:v>16.650441064025902</c:v>
                </c:pt>
                <c:pt idx="160">
                  <c:v>16.755160819145562</c:v>
                </c:pt>
                <c:pt idx="161">
                  <c:v>16.859880574265222</c:v>
                </c:pt>
                <c:pt idx="162">
                  <c:v>16.964600329384883</c:v>
                </c:pt>
                <c:pt idx="163">
                  <c:v>17.069320084504543</c:v>
                </c:pt>
                <c:pt idx="164">
                  <c:v>17.1740398396242</c:v>
                </c:pt>
                <c:pt idx="165">
                  <c:v>17.27875959474386</c:v>
                </c:pt>
                <c:pt idx="166">
                  <c:v>17.383479349863521</c:v>
                </c:pt>
                <c:pt idx="167">
                  <c:v>17.488199104983181</c:v>
                </c:pt>
                <c:pt idx="168">
                  <c:v>17.592918860102841</c:v>
                </c:pt>
                <c:pt idx="169">
                  <c:v>17.697638615222502</c:v>
                </c:pt>
                <c:pt idx="170">
                  <c:v>17.802358370342159</c:v>
                </c:pt>
                <c:pt idx="171">
                  <c:v>17.907078125461819</c:v>
                </c:pt>
                <c:pt idx="172">
                  <c:v>18.011797880581479</c:v>
                </c:pt>
                <c:pt idx="173">
                  <c:v>18.11651763570114</c:v>
                </c:pt>
                <c:pt idx="174">
                  <c:v>18.2212373908208</c:v>
                </c:pt>
                <c:pt idx="175">
                  <c:v>18.32595714594046</c:v>
                </c:pt>
                <c:pt idx="176">
                  <c:v>18.430676901060117</c:v>
                </c:pt>
                <c:pt idx="177">
                  <c:v>18.535396656179778</c:v>
                </c:pt>
                <c:pt idx="178">
                  <c:v>18.640116411299438</c:v>
                </c:pt>
                <c:pt idx="179">
                  <c:v>18.744836166419098</c:v>
                </c:pt>
                <c:pt idx="180">
                  <c:v>18.849555921538759</c:v>
                </c:pt>
                <c:pt idx="181">
                  <c:v>18.954275676658419</c:v>
                </c:pt>
                <c:pt idx="182">
                  <c:v>19.058995431778076</c:v>
                </c:pt>
                <c:pt idx="183">
                  <c:v>19.163715186897736</c:v>
                </c:pt>
                <c:pt idx="184">
                  <c:v>19.268434942017397</c:v>
                </c:pt>
                <c:pt idx="185">
                  <c:v>19.373154697137057</c:v>
                </c:pt>
                <c:pt idx="186">
                  <c:v>19.477874452256717</c:v>
                </c:pt>
                <c:pt idx="187">
                  <c:v>19.582594207376378</c:v>
                </c:pt>
                <c:pt idx="188">
                  <c:v>19.687313962496034</c:v>
                </c:pt>
                <c:pt idx="189">
                  <c:v>19.792033717615695</c:v>
                </c:pt>
                <c:pt idx="190">
                  <c:v>19.896753472735355</c:v>
                </c:pt>
                <c:pt idx="191">
                  <c:v>20.001473227855016</c:v>
                </c:pt>
                <c:pt idx="192">
                  <c:v>20.106192982974676</c:v>
                </c:pt>
                <c:pt idx="193">
                  <c:v>20.210912738094336</c:v>
                </c:pt>
                <c:pt idx="194">
                  <c:v>20.315632493213993</c:v>
                </c:pt>
                <c:pt idx="195">
                  <c:v>20.420352248333653</c:v>
                </c:pt>
                <c:pt idx="196">
                  <c:v>20.525072003453314</c:v>
                </c:pt>
                <c:pt idx="197">
                  <c:v>20.629791758572974</c:v>
                </c:pt>
                <c:pt idx="198">
                  <c:v>20.734511513692635</c:v>
                </c:pt>
                <c:pt idx="199">
                  <c:v>20.839231268812295</c:v>
                </c:pt>
                <c:pt idx="200">
                  <c:v>20.943951023931952</c:v>
                </c:pt>
                <c:pt idx="201">
                  <c:v>21.048670779051612</c:v>
                </c:pt>
                <c:pt idx="202">
                  <c:v>21.153390534171272</c:v>
                </c:pt>
                <c:pt idx="203">
                  <c:v>21.258110289290933</c:v>
                </c:pt>
                <c:pt idx="204">
                  <c:v>21.362830044410593</c:v>
                </c:pt>
                <c:pt idx="205">
                  <c:v>21.467549799530254</c:v>
                </c:pt>
                <c:pt idx="206">
                  <c:v>21.57226955464991</c:v>
                </c:pt>
                <c:pt idx="207">
                  <c:v>21.676989309769571</c:v>
                </c:pt>
                <c:pt idx="208">
                  <c:v>21.781709064889231</c:v>
                </c:pt>
                <c:pt idx="209">
                  <c:v>21.886428820008891</c:v>
                </c:pt>
                <c:pt idx="210">
                  <c:v>21.991148575128552</c:v>
                </c:pt>
                <c:pt idx="211">
                  <c:v>22.095868330248212</c:v>
                </c:pt>
                <c:pt idx="212">
                  <c:v>22.200588085367869</c:v>
                </c:pt>
                <c:pt idx="213">
                  <c:v>22.305307840487529</c:v>
                </c:pt>
                <c:pt idx="214">
                  <c:v>22.41002759560719</c:v>
                </c:pt>
                <c:pt idx="215">
                  <c:v>22.51474735072685</c:v>
                </c:pt>
                <c:pt idx="216">
                  <c:v>22.61946710584651</c:v>
                </c:pt>
                <c:pt idx="217">
                  <c:v>22.724186860966171</c:v>
                </c:pt>
                <c:pt idx="218">
                  <c:v>22.828906616085828</c:v>
                </c:pt>
                <c:pt idx="219">
                  <c:v>22.933626371205488</c:v>
                </c:pt>
                <c:pt idx="220">
                  <c:v>23.038346126325148</c:v>
                </c:pt>
                <c:pt idx="221">
                  <c:v>23.143065881444809</c:v>
                </c:pt>
                <c:pt idx="222">
                  <c:v>23.247785636564469</c:v>
                </c:pt>
                <c:pt idx="223">
                  <c:v>23.352505391684129</c:v>
                </c:pt>
                <c:pt idx="224">
                  <c:v>23.457225146803786</c:v>
                </c:pt>
                <c:pt idx="225">
                  <c:v>23.561944901923447</c:v>
                </c:pt>
                <c:pt idx="226">
                  <c:v>23.666664657043107</c:v>
                </c:pt>
                <c:pt idx="227">
                  <c:v>23.771384412162767</c:v>
                </c:pt>
                <c:pt idx="228">
                  <c:v>23.876104167282428</c:v>
                </c:pt>
                <c:pt idx="229">
                  <c:v>23.980823922402088</c:v>
                </c:pt>
                <c:pt idx="230">
                  <c:v>24.085543677521745</c:v>
                </c:pt>
                <c:pt idx="231">
                  <c:v>24.190263432641405</c:v>
                </c:pt>
                <c:pt idx="232">
                  <c:v>24.294983187761066</c:v>
                </c:pt>
                <c:pt idx="233">
                  <c:v>24.399702942880726</c:v>
                </c:pt>
                <c:pt idx="234">
                  <c:v>24.504422698000386</c:v>
                </c:pt>
                <c:pt idx="235">
                  <c:v>24.609142453120047</c:v>
                </c:pt>
                <c:pt idx="236">
                  <c:v>24.713862208239703</c:v>
                </c:pt>
                <c:pt idx="237">
                  <c:v>24.818581963359364</c:v>
                </c:pt>
                <c:pt idx="238">
                  <c:v>24.923301718479024</c:v>
                </c:pt>
                <c:pt idx="239">
                  <c:v>25.028021473598685</c:v>
                </c:pt>
                <c:pt idx="240">
                  <c:v>25.132741228718345</c:v>
                </c:pt>
                <c:pt idx="241">
                  <c:v>25.237460983838005</c:v>
                </c:pt>
                <c:pt idx="242">
                  <c:v>25.342180738957662</c:v>
                </c:pt>
                <c:pt idx="243">
                  <c:v>25.446900494077322</c:v>
                </c:pt>
                <c:pt idx="244">
                  <c:v>25.551620249196983</c:v>
                </c:pt>
                <c:pt idx="245">
                  <c:v>25.656340004316643</c:v>
                </c:pt>
                <c:pt idx="246">
                  <c:v>25.761059759436304</c:v>
                </c:pt>
                <c:pt idx="247">
                  <c:v>25.865779514555964</c:v>
                </c:pt>
                <c:pt idx="248">
                  <c:v>25.970499269675621</c:v>
                </c:pt>
                <c:pt idx="249">
                  <c:v>26.075219024795281</c:v>
                </c:pt>
                <c:pt idx="250">
                  <c:v>26.179938779914941</c:v>
                </c:pt>
                <c:pt idx="251">
                  <c:v>26.284658535034602</c:v>
                </c:pt>
                <c:pt idx="252">
                  <c:v>26.389378290154262</c:v>
                </c:pt>
                <c:pt idx="253">
                  <c:v>26.494098045273923</c:v>
                </c:pt>
                <c:pt idx="254">
                  <c:v>26.598817800393579</c:v>
                </c:pt>
                <c:pt idx="255">
                  <c:v>26.70353755551324</c:v>
                </c:pt>
                <c:pt idx="256">
                  <c:v>26.8082573106329</c:v>
                </c:pt>
                <c:pt idx="257">
                  <c:v>26.91297706575256</c:v>
                </c:pt>
                <c:pt idx="258">
                  <c:v>27.017696820872221</c:v>
                </c:pt>
                <c:pt idx="259">
                  <c:v>27.122416575991878</c:v>
                </c:pt>
                <c:pt idx="260">
                  <c:v>27.227136331111538</c:v>
                </c:pt>
                <c:pt idx="261">
                  <c:v>27.331856086231198</c:v>
                </c:pt>
                <c:pt idx="262">
                  <c:v>27.436575841350859</c:v>
                </c:pt>
                <c:pt idx="263">
                  <c:v>27.541295596470519</c:v>
                </c:pt>
                <c:pt idx="264">
                  <c:v>27.646015351590179</c:v>
                </c:pt>
                <c:pt idx="265">
                  <c:v>27.750735106709836</c:v>
                </c:pt>
                <c:pt idx="266">
                  <c:v>27.855454861829497</c:v>
                </c:pt>
                <c:pt idx="267">
                  <c:v>27.960174616949157</c:v>
                </c:pt>
                <c:pt idx="268">
                  <c:v>28.064894372068817</c:v>
                </c:pt>
                <c:pt idx="269">
                  <c:v>28.169614127188478</c:v>
                </c:pt>
                <c:pt idx="270">
                  <c:v>28.274333882308138</c:v>
                </c:pt>
                <c:pt idx="271">
                  <c:v>28.379053637427795</c:v>
                </c:pt>
                <c:pt idx="272">
                  <c:v>28.483773392547455</c:v>
                </c:pt>
                <c:pt idx="273">
                  <c:v>28.588493147667116</c:v>
                </c:pt>
                <c:pt idx="274">
                  <c:v>28.693212902786776</c:v>
                </c:pt>
                <c:pt idx="275">
                  <c:v>28.797932657906436</c:v>
                </c:pt>
                <c:pt idx="276">
                  <c:v>28.902652413026097</c:v>
                </c:pt>
                <c:pt idx="277">
                  <c:v>29.007372168145753</c:v>
                </c:pt>
                <c:pt idx="278">
                  <c:v>29.112091923265414</c:v>
                </c:pt>
                <c:pt idx="279">
                  <c:v>29.216811678385074</c:v>
                </c:pt>
                <c:pt idx="280">
                  <c:v>29.321531433504735</c:v>
                </c:pt>
                <c:pt idx="281">
                  <c:v>29.426251188624395</c:v>
                </c:pt>
                <c:pt idx="282">
                  <c:v>29.530970943744055</c:v>
                </c:pt>
                <c:pt idx="283">
                  <c:v>29.635690698863712</c:v>
                </c:pt>
                <c:pt idx="284">
                  <c:v>29.740410453983372</c:v>
                </c:pt>
                <c:pt idx="285">
                  <c:v>29.845130209103033</c:v>
                </c:pt>
                <c:pt idx="286">
                  <c:v>29.949849964222693</c:v>
                </c:pt>
                <c:pt idx="287">
                  <c:v>30.054569719342354</c:v>
                </c:pt>
                <c:pt idx="288">
                  <c:v>30.159289474462014</c:v>
                </c:pt>
                <c:pt idx="289">
                  <c:v>30.264009229581671</c:v>
                </c:pt>
                <c:pt idx="290">
                  <c:v>30.368728984701331</c:v>
                </c:pt>
                <c:pt idx="291">
                  <c:v>30.473448739820991</c:v>
                </c:pt>
                <c:pt idx="292">
                  <c:v>30.578168494940652</c:v>
                </c:pt>
                <c:pt idx="293">
                  <c:v>30.682888250060312</c:v>
                </c:pt>
                <c:pt idx="294">
                  <c:v>30.787608005179973</c:v>
                </c:pt>
                <c:pt idx="295">
                  <c:v>30.892327760299629</c:v>
                </c:pt>
                <c:pt idx="296">
                  <c:v>30.99704751541929</c:v>
                </c:pt>
                <c:pt idx="297">
                  <c:v>31.10176727053895</c:v>
                </c:pt>
                <c:pt idx="298">
                  <c:v>31.20648702565861</c:v>
                </c:pt>
                <c:pt idx="299">
                  <c:v>31.311206780778271</c:v>
                </c:pt>
                <c:pt idx="300">
                  <c:v>31.415926535897931</c:v>
                </c:pt>
                <c:pt idx="301">
                  <c:v>31.520646291017588</c:v>
                </c:pt>
                <c:pt idx="302">
                  <c:v>31.625366046137248</c:v>
                </c:pt>
                <c:pt idx="303">
                  <c:v>31.730085801256909</c:v>
                </c:pt>
                <c:pt idx="304">
                  <c:v>31.834805556376569</c:v>
                </c:pt>
                <c:pt idx="305">
                  <c:v>31.939525311496229</c:v>
                </c:pt>
                <c:pt idx="306">
                  <c:v>32.044245066615886</c:v>
                </c:pt>
                <c:pt idx="307">
                  <c:v>32.148964821735547</c:v>
                </c:pt>
                <c:pt idx="308">
                  <c:v>32.253684576855207</c:v>
                </c:pt>
                <c:pt idx="309">
                  <c:v>32.358404331974867</c:v>
                </c:pt>
                <c:pt idx="310">
                  <c:v>32.463124087094528</c:v>
                </c:pt>
                <c:pt idx="311">
                  <c:v>32.567843842214188</c:v>
                </c:pt>
                <c:pt idx="312">
                  <c:v>32.672563597333848</c:v>
                </c:pt>
                <c:pt idx="313">
                  <c:v>32.777283352453509</c:v>
                </c:pt>
                <c:pt idx="314">
                  <c:v>32.882003107573169</c:v>
                </c:pt>
                <c:pt idx="315">
                  <c:v>32.986722862692829</c:v>
                </c:pt>
                <c:pt idx="316">
                  <c:v>33.091442617812483</c:v>
                </c:pt>
                <c:pt idx="317">
                  <c:v>33.196162372932143</c:v>
                </c:pt>
                <c:pt idx="318">
                  <c:v>33.300882128051803</c:v>
                </c:pt>
                <c:pt idx="319">
                  <c:v>33.405601883171464</c:v>
                </c:pt>
                <c:pt idx="320">
                  <c:v>33.510321638291124</c:v>
                </c:pt>
                <c:pt idx="321">
                  <c:v>33.615041393410785</c:v>
                </c:pt>
                <c:pt idx="322">
                  <c:v>33.719761148530445</c:v>
                </c:pt>
                <c:pt idx="323">
                  <c:v>33.824480903650105</c:v>
                </c:pt>
                <c:pt idx="324">
                  <c:v>33.929200658769766</c:v>
                </c:pt>
                <c:pt idx="325">
                  <c:v>34.033920413889426</c:v>
                </c:pt>
                <c:pt idx="326">
                  <c:v>34.138640169009086</c:v>
                </c:pt>
                <c:pt idx="327">
                  <c:v>34.243359924128747</c:v>
                </c:pt>
                <c:pt idx="328">
                  <c:v>34.3480796792484</c:v>
                </c:pt>
                <c:pt idx="329">
                  <c:v>34.45279943436806</c:v>
                </c:pt>
                <c:pt idx="330">
                  <c:v>34.557519189487721</c:v>
                </c:pt>
                <c:pt idx="331">
                  <c:v>34.662238944607381</c:v>
                </c:pt>
                <c:pt idx="332">
                  <c:v>34.766958699727041</c:v>
                </c:pt>
                <c:pt idx="333">
                  <c:v>34.871678454846702</c:v>
                </c:pt>
                <c:pt idx="334">
                  <c:v>34.976398209966362</c:v>
                </c:pt>
                <c:pt idx="335">
                  <c:v>35.081117965086023</c:v>
                </c:pt>
                <c:pt idx="336">
                  <c:v>35.185837720205683</c:v>
                </c:pt>
                <c:pt idx="337">
                  <c:v>35.290557475325343</c:v>
                </c:pt>
                <c:pt idx="338">
                  <c:v>35.395277230445004</c:v>
                </c:pt>
                <c:pt idx="339">
                  <c:v>35.499996985564664</c:v>
                </c:pt>
                <c:pt idx="340">
                  <c:v>35.604716740684317</c:v>
                </c:pt>
                <c:pt idx="341">
                  <c:v>35.709436495803978</c:v>
                </c:pt>
                <c:pt idx="342">
                  <c:v>35.814156250923638</c:v>
                </c:pt>
                <c:pt idx="343">
                  <c:v>35.918876006043298</c:v>
                </c:pt>
                <c:pt idx="344">
                  <c:v>36.023595761162959</c:v>
                </c:pt>
                <c:pt idx="345">
                  <c:v>36.128315516282619</c:v>
                </c:pt>
                <c:pt idx="346">
                  <c:v>36.233035271402279</c:v>
                </c:pt>
                <c:pt idx="347">
                  <c:v>36.33775502652194</c:v>
                </c:pt>
                <c:pt idx="348">
                  <c:v>36.4424747816416</c:v>
                </c:pt>
                <c:pt idx="349">
                  <c:v>36.547194536761261</c:v>
                </c:pt>
                <c:pt idx="350">
                  <c:v>36.651914291880921</c:v>
                </c:pt>
                <c:pt idx="351">
                  <c:v>36.756634047000581</c:v>
                </c:pt>
                <c:pt idx="352">
                  <c:v>36.861353802120234</c:v>
                </c:pt>
                <c:pt idx="353">
                  <c:v>36.966073557239895</c:v>
                </c:pt>
                <c:pt idx="354">
                  <c:v>37.070793312359555</c:v>
                </c:pt>
                <c:pt idx="355">
                  <c:v>37.175513067479216</c:v>
                </c:pt>
                <c:pt idx="356">
                  <c:v>37.280232822598876</c:v>
                </c:pt>
                <c:pt idx="357">
                  <c:v>37.384952577718536</c:v>
                </c:pt>
                <c:pt idx="358">
                  <c:v>37.489672332838197</c:v>
                </c:pt>
                <c:pt idx="359">
                  <c:v>37.594392087957857</c:v>
                </c:pt>
                <c:pt idx="360">
                  <c:v>37.699111843077517</c:v>
                </c:pt>
                <c:pt idx="361">
                  <c:v>37.803831598197178</c:v>
                </c:pt>
                <c:pt idx="362">
                  <c:v>37.908551353316838</c:v>
                </c:pt>
                <c:pt idx="363">
                  <c:v>38.013271108436498</c:v>
                </c:pt>
                <c:pt idx="364">
                  <c:v>38.117990863556152</c:v>
                </c:pt>
                <c:pt idx="365">
                  <c:v>38.222710618675812</c:v>
                </c:pt>
                <c:pt idx="366">
                  <c:v>38.327430373795472</c:v>
                </c:pt>
                <c:pt idx="367">
                  <c:v>38.432150128915133</c:v>
                </c:pt>
                <c:pt idx="368">
                  <c:v>38.536869884034793</c:v>
                </c:pt>
                <c:pt idx="369">
                  <c:v>38.641589639154454</c:v>
                </c:pt>
                <c:pt idx="370">
                  <c:v>38.746309394274114</c:v>
                </c:pt>
                <c:pt idx="371">
                  <c:v>38.851029149393774</c:v>
                </c:pt>
                <c:pt idx="372">
                  <c:v>38.955748904513435</c:v>
                </c:pt>
                <c:pt idx="373">
                  <c:v>39.060468659633095</c:v>
                </c:pt>
                <c:pt idx="374">
                  <c:v>39.165188414752755</c:v>
                </c:pt>
                <c:pt idx="375">
                  <c:v>39.269908169872416</c:v>
                </c:pt>
                <c:pt idx="376">
                  <c:v>39.374627924992069</c:v>
                </c:pt>
                <c:pt idx="377">
                  <c:v>39.479347680111729</c:v>
                </c:pt>
                <c:pt idx="378">
                  <c:v>39.58406743523139</c:v>
                </c:pt>
                <c:pt idx="379">
                  <c:v>39.68878719035105</c:v>
                </c:pt>
                <c:pt idx="380">
                  <c:v>39.79350694547071</c:v>
                </c:pt>
                <c:pt idx="381">
                  <c:v>39.898226700590371</c:v>
                </c:pt>
                <c:pt idx="382">
                  <c:v>40.002946455710031</c:v>
                </c:pt>
                <c:pt idx="383">
                  <c:v>40.107666210829692</c:v>
                </c:pt>
                <c:pt idx="384">
                  <c:v>40.212385965949352</c:v>
                </c:pt>
                <c:pt idx="385">
                  <c:v>40.317105721069012</c:v>
                </c:pt>
                <c:pt idx="386">
                  <c:v>40.421825476188673</c:v>
                </c:pt>
                <c:pt idx="387">
                  <c:v>40.526545231308326</c:v>
                </c:pt>
                <c:pt idx="388">
                  <c:v>40.631264986427986</c:v>
                </c:pt>
                <c:pt idx="389">
                  <c:v>40.735984741547647</c:v>
                </c:pt>
                <c:pt idx="390">
                  <c:v>40.840704496667307</c:v>
                </c:pt>
                <c:pt idx="391">
                  <c:v>40.945424251786967</c:v>
                </c:pt>
                <c:pt idx="392">
                  <c:v>41.050144006906628</c:v>
                </c:pt>
                <c:pt idx="393">
                  <c:v>41.154863762026288</c:v>
                </c:pt>
                <c:pt idx="394">
                  <c:v>41.259583517145948</c:v>
                </c:pt>
                <c:pt idx="395">
                  <c:v>41.364303272265609</c:v>
                </c:pt>
                <c:pt idx="396">
                  <c:v>41.469023027385269</c:v>
                </c:pt>
                <c:pt idx="397">
                  <c:v>41.573742782504929</c:v>
                </c:pt>
                <c:pt idx="398">
                  <c:v>41.67846253762459</c:v>
                </c:pt>
                <c:pt idx="399">
                  <c:v>41.783182292744243</c:v>
                </c:pt>
                <c:pt idx="400">
                  <c:v>41.887902047863903</c:v>
                </c:pt>
                <c:pt idx="401">
                  <c:v>41.992621802983564</c:v>
                </c:pt>
                <c:pt idx="402">
                  <c:v>42.097341558103224</c:v>
                </c:pt>
                <c:pt idx="403">
                  <c:v>42.202061313222885</c:v>
                </c:pt>
                <c:pt idx="404">
                  <c:v>42.306781068342545</c:v>
                </c:pt>
                <c:pt idx="405">
                  <c:v>42.411500823462205</c:v>
                </c:pt>
                <c:pt idx="406">
                  <c:v>42.516220578581866</c:v>
                </c:pt>
                <c:pt idx="407">
                  <c:v>42.620940333701526</c:v>
                </c:pt>
                <c:pt idx="408">
                  <c:v>42.725660088821186</c:v>
                </c:pt>
                <c:pt idx="409">
                  <c:v>42.830379843940847</c:v>
                </c:pt>
                <c:pt idx="410">
                  <c:v>42.935099599060507</c:v>
                </c:pt>
                <c:pt idx="411">
                  <c:v>43.03981935418016</c:v>
                </c:pt>
                <c:pt idx="412">
                  <c:v>43.144539109299821</c:v>
                </c:pt>
                <c:pt idx="413">
                  <c:v>43.249258864419481</c:v>
                </c:pt>
                <c:pt idx="414">
                  <c:v>43.353978619539141</c:v>
                </c:pt>
                <c:pt idx="415">
                  <c:v>43.458698374658802</c:v>
                </c:pt>
                <c:pt idx="416">
                  <c:v>43.563418129778462</c:v>
                </c:pt>
                <c:pt idx="417">
                  <c:v>43.668137884898123</c:v>
                </c:pt>
                <c:pt idx="418">
                  <c:v>43.772857640017783</c:v>
                </c:pt>
                <c:pt idx="419">
                  <c:v>43.877577395137443</c:v>
                </c:pt>
                <c:pt idx="420">
                  <c:v>43.982297150257104</c:v>
                </c:pt>
                <c:pt idx="421">
                  <c:v>44.087016905376764</c:v>
                </c:pt>
                <c:pt idx="422">
                  <c:v>44.191736660496424</c:v>
                </c:pt>
                <c:pt idx="423">
                  <c:v>44.296456415616078</c:v>
                </c:pt>
                <c:pt idx="424">
                  <c:v>44.401176170735738</c:v>
                </c:pt>
                <c:pt idx="425">
                  <c:v>44.505895925855398</c:v>
                </c:pt>
                <c:pt idx="426">
                  <c:v>44.610615680975059</c:v>
                </c:pt>
                <c:pt idx="427">
                  <c:v>44.715335436094719</c:v>
                </c:pt>
                <c:pt idx="428">
                  <c:v>44.820055191214379</c:v>
                </c:pt>
                <c:pt idx="429">
                  <c:v>44.92477494633404</c:v>
                </c:pt>
                <c:pt idx="430">
                  <c:v>45.0294947014537</c:v>
                </c:pt>
                <c:pt idx="431">
                  <c:v>45.134214456573361</c:v>
                </c:pt>
                <c:pt idx="432">
                  <c:v>45.238934211693021</c:v>
                </c:pt>
                <c:pt idx="433">
                  <c:v>45.343653966812681</c:v>
                </c:pt>
                <c:pt idx="434">
                  <c:v>45.448373721932342</c:v>
                </c:pt>
                <c:pt idx="435">
                  <c:v>45.553093477051995</c:v>
                </c:pt>
                <c:pt idx="436">
                  <c:v>45.657813232171655</c:v>
                </c:pt>
                <c:pt idx="437">
                  <c:v>45.762532987291316</c:v>
                </c:pt>
                <c:pt idx="438">
                  <c:v>45.867252742410976</c:v>
                </c:pt>
                <c:pt idx="439">
                  <c:v>45.971972497530636</c:v>
                </c:pt>
                <c:pt idx="440">
                  <c:v>46.076692252650297</c:v>
                </c:pt>
                <c:pt idx="441">
                  <c:v>46.181412007769957</c:v>
                </c:pt>
                <c:pt idx="442">
                  <c:v>46.286131762889617</c:v>
                </c:pt>
                <c:pt idx="443">
                  <c:v>46.390851518009278</c:v>
                </c:pt>
                <c:pt idx="444">
                  <c:v>46.495571273128938</c:v>
                </c:pt>
                <c:pt idx="445">
                  <c:v>46.600291028248598</c:v>
                </c:pt>
                <c:pt idx="446">
                  <c:v>46.705010783368259</c:v>
                </c:pt>
                <c:pt idx="447">
                  <c:v>46.809730538487912</c:v>
                </c:pt>
                <c:pt idx="448">
                  <c:v>46.914450293607572</c:v>
                </c:pt>
                <c:pt idx="449">
                  <c:v>47.019170048727233</c:v>
                </c:pt>
                <c:pt idx="450">
                  <c:v>47.123889803846893</c:v>
                </c:pt>
                <c:pt idx="451">
                  <c:v>47.228609558966554</c:v>
                </c:pt>
                <c:pt idx="452">
                  <c:v>47.333329314086214</c:v>
                </c:pt>
                <c:pt idx="453">
                  <c:v>47.438049069205874</c:v>
                </c:pt>
                <c:pt idx="454">
                  <c:v>47.542768824325535</c:v>
                </c:pt>
                <c:pt idx="455">
                  <c:v>47.647488579445195</c:v>
                </c:pt>
                <c:pt idx="456">
                  <c:v>47.752208334564855</c:v>
                </c:pt>
                <c:pt idx="457">
                  <c:v>47.856928089684516</c:v>
                </c:pt>
                <c:pt idx="458">
                  <c:v>47.961647844804176</c:v>
                </c:pt>
                <c:pt idx="459">
                  <c:v>48.066367599923829</c:v>
                </c:pt>
                <c:pt idx="460">
                  <c:v>48.17108735504349</c:v>
                </c:pt>
                <c:pt idx="461">
                  <c:v>48.27580711016315</c:v>
                </c:pt>
                <c:pt idx="462">
                  <c:v>48.38052686528281</c:v>
                </c:pt>
                <c:pt idx="463">
                  <c:v>48.485246620402471</c:v>
                </c:pt>
                <c:pt idx="464">
                  <c:v>48.589966375522131</c:v>
                </c:pt>
                <c:pt idx="465">
                  <c:v>48.694686130641792</c:v>
                </c:pt>
                <c:pt idx="466">
                  <c:v>48.799405885761452</c:v>
                </c:pt>
                <c:pt idx="467">
                  <c:v>48.904125640881112</c:v>
                </c:pt>
                <c:pt idx="468">
                  <c:v>49.008845396000773</c:v>
                </c:pt>
                <c:pt idx="469">
                  <c:v>49.113565151120433</c:v>
                </c:pt>
                <c:pt idx="470">
                  <c:v>49.218284906240093</c:v>
                </c:pt>
                <c:pt idx="471">
                  <c:v>49.323004661359747</c:v>
                </c:pt>
                <c:pt idx="472">
                  <c:v>49.427724416479407</c:v>
                </c:pt>
                <c:pt idx="473">
                  <c:v>49.532444171599067</c:v>
                </c:pt>
                <c:pt idx="474">
                  <c:v>49.637163926718728</c:v>
                </c:pt>
                <c:pt idx="475">
                  <c:v>49.741883681838388</c:v>
                </c:pt>
                <c:pt idx="476">
                  <c:v>49.846603436958048</c:v>
                </c:pt>
                <c:pt idx="477">
                  <c:v>49.951323192077709</c:v>
                </c:pt>
                <c:pt idx="478">
                  <c:v>50.056042947197369</c:v>
                </c:pt>
                <c:pt idx="479">
                  <c:v>50.160762702317029</c:v>
                </c:pt>
                <c:pt idx="480">
                  <c:v>50.26548245743669</c:v>
                </c:pt>
                <c:pt idx="481">
                  <c:v>50.37020221255635</c:v>
                </c:pt>
                <c:pt idx="482">
                  <c:v>50.474921967676011</c:v>
                </c:pt>
                <c:pt idx="483">
                  <c:v>50.579641722795664</c:v>
                </c:pt>
                <c:pt idx="484">
                  <c:v>50.684361477915324</c:v>
                </c:pt>
                <c:pt idx="485">
                  <c:v>50.789081233034985</c:v>
                </c:pt>
                <c:pt idx="486">
                  <c:v>50.893800988154645</c:v>
                </c:pt>
                <c:pt idx="487">
                  <c:v>50.998520743274305</c:v>
                </c:pt>
                <c:pt idx="488">
                  <c:v>51.103240498393966</c:v>
                </c:pt>
                <c:pt idx="489">
                  <c:v>51.207960253513626</c:v>
                </c:pt>
                <c:pt idx="490">
                  <c:v>51.312680008633286</c:v>
                </c:pt>
                <c:pt idx="491">
                  <c:v>51.417399763752947</c:v>
                </c:pt>
                <c:pt idx="492">
                  <c:v>51.522119518872607</c:v>
                </c:pt>
                <c:pt idx="493">
                  <c:v>51.626839273992267</c:v>
                </c:pt>
                <c:pt idx="494">
                  <c:v>51.731559029111928</c:v>
                </c:pt>
                <c:pt idx="495">
                  <c:v>51.836278784231581</c:v>
                </c:pt>
                <c:pt idx="496">
                  <c:v>51.940998539351241</c:v>
                </c:pt>
                <c:pt idx="497">
                  <c:v>52.045718294470902</c:v>
                </c:pt>
                <c:pt idx="498">
                  <c:v>52.150438049590562</c:v>
                </c:pt>
                <c:pt idx="499">
                  <c:v>52.255157804710223</c:v>
                </c:pt>
                <c:pt idx="500">
                  <c:v>52.359877559829883</c:v>
                </c:pt>
                <c:pt idx="501">
                  <c:v>52.464597314949543</c:v>
                </c:pt>
                <c:pt idx="502">
                  <c:v>52.569317070069204</c:v>
                </c:pt>
                <c:pt idx="503">
                  <c:v>52.674036825188864</c:v>
                </c:pt>
                <c:pt idx="504">
                  <c:v>52.778756580308524</c:v>
                </c:pt>
                <c:pt idx="505">
                  <c:v>52.883476335428185</c:v>
                </c:pt>
                <c:pt idx="506">
                  <c:v>52.988196090547845</c:v>
                </c:pt>
                <c:pt idx="507">
                  <c:v>53.092915845667498</c:v>
                </c:pt>
                <c:pt idx="508">
                  <c:v>53.197635600787159</c:v>
                </c:pt>
                <c:pt idx="509">
                  <c:v>53.302355355906819</c:v>
                </c:pt>
                <c:pt idx="510">
                  <c:v>53.407075111026479</c:v>
                </c:pt>
                <c:pt idx="511">
                  <c:v>53.51179486614614</c:v>
                </c:pt>
                <c:pt idx="512">
                  <c:v>53.6165146212658</c:v>
                </c:pt>
                <c:pt idx="513">
                  <c:v>53.721234376385461</c:v>
                </c:pt>
                <c:pt idx="514">
                  <c:v>53.825954131505121</c:v>
                </c:pt>
                <c:pt idx="515">
                  <c:v>53.930673886624781</c:v>
                </c:pt>
                <c:pt idx="516">
                  <c:v>54.035393641744442</c:v>
                </c:pt>
                <c:pt idx="517">
                  <c:v>54.140113396864102</c:v>
                </c:pt>
                <c:pt idx="518">
                  <c:v>54.244833151983755</c:v>
                </c:pt>
                <c:pt idx="519">
                  <c:v>54.349552907103416</c:v>
                </c:pt>
                <c:pt idx="520">
                  <c:v>54.454272662223076</c:v>
                </c:pt>
                <c:pt idx="521">
                  <c:v>54.558992417342736</c:v>
                </c:pt>
                <c:pt idx="522">
                  <c:v>54.663712172462397</c:v>
                </c:pt>
                <c:pt idx="523">
                  <c:v>54.768431927582057</c:v>
                </c:pt>
                <c:pt idx="524">
                  <c:v>54.873151682701717</c:v>
                </c:pt>
                <c:pt idx="525">
                  <c:v>54.977871437821378</c:v>
                </c:pt>
                <c:pt idx="526">
                  <c:v>55.082591192941038</c:v>
                </c:pt>
                <c:pt idx="527">
                  <c:v>55.187310948060698</c:v>
                </c:pt>
                <c:pt idx="528">
                  <c:v>55.292030703180359</c:v>
                </c:pt>
                <c:pt idx="529">
                  <c:v>55.396750458300019</c:v>
                </c:pt>
                <c:pt idx="530">
                  <c:v>55.501470213419672</c:v>
                </c:pt>
                <c:pt idx="531">
                  <c:v>55.606189968539333</c:v>
                </c:pt>
                <c:pt idx="532">
                  <c:v>55.710909723658993</c:v>
                </c:pt>
                <c:pt idx="533">
                  <c:v>55.815629478778654</c:v>
                </c:pt>
                <c:pt idx="534">
                  <c:v>55.920349233898314</c:v>
                </c:pt>
                <c:pt idx="535">
                  <c:v>56.025068989017974</c:v>
                </c:pt>
                <c:pt idx="536">
                  <c:v>56.129788744137635</c:v>
                </c:pt>
                <c:pt idx="537">
                  <c:v>56.234508499257295</c:v>
                </c:pt>
                <c:pt idx="538">
                  <c:v>56.339228254376955</c:v>
                </c:pt>
                <c:pt idx="539">
                  <c:v>56.443948009496616</c:v>
                </c:pt>
                <c:pt idx="540">
                  <c:v>56.548667764616276</c:v>
                </c:pt>
                <c:pt idx="541">
                  <c:v>56.653387519735936</c:v>
                </c:pt>
                <c:pt idx="542">
                  <c:v>56.75810727485559</c:v>
                </c:pt>
                <c:pt idx="543">
                  <c:v>56.86282702997525</c:v>
                </c:pt>
                <c:pt idx="544">
                  <c:v>56.96754678509491</c:v>
                </c:pt>
                <c:pt idx="545">
                  <c:v>57.072266540214571</c:v>
                </c:pt>
                <c:pt idx="546">
                  <c:v>57.176986295334231</c:v>
                </c:pt>
                <c:pt idx="547">
                  <c:v>57.281706050453892</c:v>
                </c:pt>
                <c:pt idx="548">
                  <c:v>57.386425805573552</c:v>
                </c:pt>
                <c:pt idx="549">
                  <c:v>57.491145560693212</c:v>
                </c:pt>
                <c:pt idx="550">
                  <c:v>57.595865315812873</c:v>
                </c:pt>
                <c:pt idx="551">
                  <c:v>57.700585070932533</c:v>
                </c:pt>
                <c:pt idx="552">
                  <c:v>57.805304826052193</c:v>
                </c:pt>
                <c:pt idx="553">
                  <c:v>57.910024581171854</c:v>
                </c:pt>
                <c:pt idx="554">
                  <c:v>58.014744336291507</c:v>
                </c:pt>
                <c:pt idx="555">
                  <c:v>58.119464091411167</c:v>
                </c:pt>
                <c:pt idx="556">
                  <c:v>58.224183846530828</c:v>
                </c:pt>
                <c:pt idx="557">
                  <c:v>58.328903601650488</c:v>
                </c:pt>
                <c:pt idx="558">
                  <c:v>58.433623356770148</c:v>
                </c:pt>
                <c:pt idx="559">
                  <c:v>58.538343111889809</c:v>
                </c:pt>
                <c:pt idx="560">
                  <c:v>58.643062867009469</c:v>
                </c:pt>
                <c:pt idx="561">
                  <c:v>58.747782622129129</c:v>
                </c:pt>
                <c:pt idx="562">
                  <c:v>58.85250237724879</c:v>
                </c:pt>
                <c:pt idx="563">
                  <c:v>58.95722213236845</c:v>
                </c:pt>
                <c:pt idx="564">
                  <c:v>59.061941887488111</c:v>
                </c:pt>
                <c:pt idx="565">
                  <c:v>59.166661642607771</c:v>
                </c:pt>
                <c:pt idx="566">
                  <c:v>59.271381397727424</c:v>
                </c:pt>
                <c:pt idx="567">
                  <c:v>59.376101152847085</c:v>
                </c:pt>
                <c:pt idx="568">
                  <c:v>59.480820907966745</c:v>
                </c:pt>
                <c:pt idx="569">
                  <c:v>59.585540663086405</c:v>
                </c:pt>
                <c:pt idx="570">
                  <c:v>59.690260418206066</c:v>
                </c:pt>
                <c:pt idx="571">
                  <c:v>59.794980173325726</c:v>
                </c:pt>
                <c:pt idx="572">
                  <c:v>59.899699928445386</c:v>
                </c:pt>
                <c:pt idx="573">
                  <c:v>60.004419683565047</c:v>
                </c:pt>
                <c:pt idx="574">
                  <c:v>60.109139438684707</c:v>
                </c:pt>
                <c:pt idx="575">
                  <c:v>60.213859193804367</c:v>
                </c:pt>
                <c:pt idx="576">
                  <c:v>60.318578948924028</c:v>
                </c:pt>
                <c:pt idx="577">
                  <c:v>60.423298704043688</c:v>
                </c:pt>
                <c:pt idx="578">
                  <c:v>60.528018459163341</c:v>
                </c:pt>
                <c:pt idx="579">
                  <c:v>60.632738214283002</c:v>
                </c:pt>
                <c:pt idx="580">
                  <c:v>60.737457969402662</c:v>
                </c:pt>
                <c:pt idx="581">
                  <c:v>60.842177724522323</c:v>
                </c:pt>
                <c:pt idx="582">
                  <c:v>60.946897479641983</c:v>
                </c:pt>
                <c:pt idx="583">
                  <c:v>61.051617234761643</c:v>
                </c:pt>
                <c:pt idx="584">
                  <c:v>61.156336989881304</c:v>
                </c:pt>
                <c:pt idx="585">
                  <c:v>61.261056745000964</c:v>
                </c:pt>
                <c:pt idx="586">
                  <c:v>61.365776500120624</c:v>
                </c:pt>
                <c:pt idx="587">
                  <c:v>61.470496255240285</c:v>
                </c:pt>
                <c:pt idx="588">
                  <c:v>61.575216010359945</c:v>
                </c:pt>
                <c:pt idx="589">
                  <c:v>61.679935765479605</c:v>
                </c:pt>
                <c:pt idx="590">
                  <c:v>61.784655520599259</c:v>
                </c:pt>
                <c:pt idx="591">
                  <c:v>61.889375275718919</c:v>
                </c:pt>
                <c:pt idx="592">
                  <c:v>61.994095030838579</c:v>
                </c:pt>
                <c:pt idx="593">
                  <c:v>62.09881478595824</c:v>
                </c:pt>
                <c:pt idx="594">
                  <c:v>62.2035345410779</c:v>
                </c:pt>
                <c:pt idx="595">
                  <c:v>62.308254296197561</c:v>
                </c:pt>
                <c:pt idx="596">
                  <c:v>62.412974051317221</c:v>
                </c:pt>
                <c:pt idx="597">
                  <c:v>62.517693806436881</c:v>
                </c:pt>
                <c:pt idx="598">
                  <c:v>62.622413561556542</c:v>
                </c:pt>
                <c:pt idx="599">
                  <c:v>62.727133316676202</c:v>
                </c:pt>
              </c:numCache>
            </c:numRef>
          </c:xVal>
          <c:yVal>
            <c:numRef>
              <c:f>'Datos excel'!$I$3:$I$602</c:f>
            </c:numRef>
          </c:yVal>
          <c:smooth val="0"/>
          <c:extLst>
            <c:ext xmlns:c16="http://schemas.microsoft.com/office/drawing/2014/chart" uri="{C3380CC4-5D6E-409C-BE32-E72D297353CC}">
              <c16:uniqueId val="{00000000-0C3C-495A-B363-357417B2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  <c:max val="2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0.10471975511965977</c:v>
                </c:pt>
                <c:pt idx="2">
                  <c:v>0.20943951023931953</c:v>
                </c:pt>
                <c:pt idx="3">
                  <c:v>0.31415926535897931</c:v>
                </c:pt>
                <c:pt idx="4">
                  <c:v>0.41887902047863906</c:v>
                </c:pt>
                <c:pt idx="5">
                  <c:v>0.52359877559829882</c:v>
                </c:pt>
                <c:pt idx="6">
                  <c:v>0.62831853071795862</c:v>
                </c:pt>
                <c:pt idx="7">
                  <c:v>0.73303828583761832</c:v>
                </c:pt>
                <c:pt idx="8">
                  <c:v>0.83775804095727813</c:v>
                </c:pt>
                <c:pt idx="9">
                  <c:v>0.94247779607693793</c:v>
                </c:pt>
                <c:pt idx="10">
                  <c:v>1.0471975511965976</c:v>
                </c:pt>
                <c:pt idx="11">
                  <c:v>1.1519173063162573</c:v>
                </c:pt>
                <c:pt idx="12">
                  <c:v>1.2566370614359172</c:v>
                </c:pt>
                <c:pt idx="13">
                  <c:v>1.3613568165555769</c:v>
                </c:pt>
                <c:pt idx="14">
                  <c:v>1.4660765716752366</c:v>
                </c:pt>
                <c:pt idx="15">
                  <c:v>1.5707963267948966</c:v>
                </c:pt>
                <c:pt idx="16">
                  <c:v>1.6755160819145563</c:v>
                </c:pt>
                <c:pt idx="17">
                  <c:v>1.780235837034216</c:v>
                </c:pt>
                <c:pt idx="18">
                  <c:v>1.8849555921538759</c:v>
                </c:pt>
                <c:pt idx="19">
                  <c:v>1.9896753472735356</c:v>
                </c:pt>
                <c:pt idx="20">
                  <c:v>2.0943951023931953</c:v>
                </c:pt>
                <c:pt idx="21">
                  <c:v>2.1991148575128552</c:v>
                </c:pt>
                <c:pt idx="22">
                  <c:v>2.3038346126325147</c:v>
                </c:pt>
                <c:pt idx="23">
                  <c:v>2.4085543677521746</c:v>
                </c:pt>
                <c:pt idx="24">
                  <c:v>2.5132741228718345</c:v>
                </c:pt>
                <c:pt idx="25">
                  <c:v>2.617993877991494</c:v>
                </c:pt>
                <c:pt idx="26">
                  <c:v>2.7227136331111539</c:v>
                </c:pt>
                <c:pt idx="27">
                  <c:v>2.8274333882308138</c:v>
                </c:pt>
                <c:pt idx="28">
                  <c:v>2.9321531433504733</c:v>
                </c:pt>
                <c:pt idx="29">
                  <c:v>3.0368728984701332</c:v>
                </c:pt>
                <c:pt idx="30">
                  <c:v>3.1415926535897931</c:v>
                </c:pt>
                <c:pt idx="31">
                  <c:v>3.2463124087094526</c:v>
                </c:pt>
                <c:pt idx="32">
                  <c:v>3.3510321638291125</c:v>
                </c:pt>
                <c:pt idx="33">
                  <c:v>3.4557519189487724</c:v>
                </c:pt>
                <c:pt idx="34">
                  <c:v>3.5604716740684319</c:v>
                </c:pt>
                <c:pt idx="35">
                  <c:v>3.6651914291880918</c:v>
                </c:pt>
                <c:pt idx="36">
                  <c:v>3.7699111843077517</c:v>
                </c:pt>
                <c:pt idx="37">
                  <c:v>3.8746309394274112</c:v>
                </c:pt>
                <c:pt idx="38">
                  <c:v>3.9793506945470711</c:v>
                </c:pt>
                <c:pt idx="39">
                  <c:v>4.0840704496667311</c:v>
                </c:pt>
                <c:pt idx="40">
                  <c:v>4.1887902047863905</c:v>
                </c:pt>
                <c:pt idx="41">
                  <c:v>4.29350995990605</c:v>
                </c:pt>
                <c:pt idx="42">
                  <c:v>4.3982297150257104</c:v>
                </c:pt>
                <c:pt idx="43">
                  <c:v>4.5029494701453698</c:v>
                </c:pt>
                <c:pt idx="44">
                  <c:v>4.6076692252650293</c:v>
                </c:pt>
                <c:pt idx="45">
                  <c:v>4.7123889803846897</c:v>
                </c:pt>
                <c:pt idx="46">
                  <c:v>4.8171087355043491</c:v>
                </c:pt>
                <c:pt idx="47">
                  <c:v>4.9218284906240086</c:v>
                </c:pt>
                <c:pt idx="48">
                  <c:v>5.026548245743669</c:v>
                </c:pt>
                <c:pt idx="49">
                  <c:v>5.1312680008633285</c:v>
                </c:pt>
                <c:pt idx="50">
                  <c:v>5.2359877559829879</c:v>
                </c:pt>
                <c:pt idx="51">
                  <c:v>5.3407075111026483</c:v>
                </c:pt>
                <c:pt idx="52">
                  <c:v>5.4454272662223078</c:v>
                </c:pt>
                <c:pt idx="53">
                  <c:v>5.5501470213419672</c:v>
                </c:pt>
                <c:pt idx="54">
                  <c:v>5.6548667764616276</c:v>
                </c:pt>
                <c:pt idx="55">
                  <c:v>5.7595865315812871</c:v>
                </c:pt>
                <c:pt idx="56">
                  <c:v>5.8643062867009466</c:v>
                </c:pt>
                <c:pt idx="57">
                  <c:v>5.9690260418206069</c:v>
                </c:pt>
                <c:pt idx="58">
                  <c:v>6.0737457969402664</c:v>
                </c:pt>
                <c:pt idx="59">
                  <c:v>6.1784655520599259</c:v>
                </c:pt>
                <c:pt idx="60">
                  <c:v>6.2831853071795862</c:v>
                </c:pt>
                <c:pt idx="61">
                  <c:v>6.3879050622992457</c:v>
                </c:pt>
                <c:pt idx="62">
                  <c:v>6.4926248174189052</c:v>
                </c:pt>
                <c:pt idx="63">
                  <c:v>6.5973445725385655</c:v>
                </c:pt>
                <c:pt idx="64">
                  <c:v>6.702064327658225</c:v>
                </c:pt>
                <c:pt idx="65">
                  <c:v>6.8067840827778845</c:v>
                </c:pt>
                <c:pt idx="66">
                  <c:v>6.9115038378975449</c:v>
                </c:pt>
                <c:pt idx="67">
                  <c:v>7.0162235930172043</c:v>
                </c:pt>
                <c:pt idx="68">
                  <c:v>7.1209433481368638</c:v>
                </c:pt>
                <c:pt idx="69">
                  <c:v>7.2256631032565242</c:v>
                </c:pt>
                <c:pt idx="70">
                  <c:v>7.3303828583761836</c:v>
                </c:pt>
                <c:pt idx="71">
                  <c:v>7.4351026134958431</c:v>
                </c:pt>
                <c:pt idx="72">
                  <c:v>7.5398223686155035</c:v>
                </c:pt>
                <c:pt idx="73">
                  <c:v>7.644542123735163</c:v>
                </c:pt>
                <c:pt idx="74">
                  <c:v>7.7492618788548224</c:v>
                </c:pt>
                <c:pt idx="75">
                  <c:v>7.8539816339744828</c:v>
                </c:pt>
                <c:pt idx="76">
                  <c:v>7.9587013890941423</c:v>
                </c:pt>
                <c:pt idx="77">
                  <c:v>8.0634211442138017</c:v>
                </c:pt>
                <c:pt idx="78">
                  <c:v>8.1681408993334621</c:v>
                </c:pt>
                <c:pt idx="79">
                  <c:v>8.2728606544531207</c:v>
                </c:pt>
                <c:pt idx="80">
                  <c:v>8.3775804095727811</c:v>
                </c:pt>
                <c:pt idx="81">
                  <c:v>8.4823001646924414</c:v>
                </c:pt>
                <c:pt idx="82">
                  <c:v>8.5870199198121</c:v>
                </c:pt>
                <c:pt idx="83">
                  <c:v>8.6917396749317604</c:v>
                </c:pt>
                <c:pt idx="84">
                  <c:v>8.7964594300514207</c:v>
                </c:pt>
                <c:pt idx="85">
                  <c:v>8.9011791851710793</c:v>
                </c:pt>
                <c:pt idx="86">
                  <c:v>9.0058989402907397</c:v>
                </c:pt>
                <c:pt idx="87">
                  <c:v>9.1106186954104</c:v>
                </c:pt>
                <c:pt idx="88">
                  <c:v>9.2153384505300586</c:v>
                </c:pt>
                <c:pt idx="89">
                  <c:v>9.320058205649719</c:v>
                </c:pt>
                <c:pt idx="90">
                  <c:v>9.4247779607693793</c:v>
                </c:pt>
                <c:pt idx="91">
                  <c:v>9.5294977158890379</c:v>
                </c:pt>
                <c:pt idx="92">
                  <c:v>9.6342174710086983</c:v>
                </c:pt>
                <c:pt idx="93">
                  <c:v>9.7389372261283587</c:v>
                </c:pt>
                <c:pt idx="94">
                  <c:v>9.8436569812480172</c:v>
                </c:pt>
                <c:pt idx="95">
                  <c:v>9.9483767363676776</c:v>
                </c:pt>
                <c:pt idx="96">
                  <c:v>10.053096491487338</c:v>
                </c:pt>
                <c:pt idx="97">
                  <c:v>10.157816246606997</c:v>
                </c:pt>
                <c:pt idx="98">
                  <c:v>10.262536001726657</c:v>
                </c:pt>
                <c:pt idx="99">
                  <c:v>10.367255756846317</c:v>
                </c:pt>
                <c:pt idx="100">
                  <c:v>10.471975511965976</c:v>
                </c:pt>
                <c:pt idx="101">
                  <c:v>10.576695267085636</c:v>
                </c:pt>
                <c:pt idx="102">
                  <c:v>10.681415022205297</c:v>
                </c:pt>
                <c:pt idx="103">
                  <c:v>10.786134777324955</c:v>
                </c:pt>
                <c:pt idx="104">
                  <c:v>10.890854532444616</c:v>
                </c:pt>
                <c:pt idx="105">
                  <c:v>10.995574287564276</c:v>
                </c:pt>
                <c:pt idx="106">
                  <c:v>11.100294042683934</c:v>
                </c:pt>
                <c:pt idx="107">
                  <c:v>11.205013797803595</c:v>
                </c:pt>
                <c:pt idx="108">
                  <c:v>11.309733552923255</c:v>
                </c:pt>
                <c:pt idx="109">
                  <c:v>11.414453308042914</c:v>
                </c:pt>
                <c:pt idx="110">
                  <c:v>11.519173063162574</c:v>
                </c:pt>
                <c:pt idx="111">
                  <c:v>11.623892818282235</c:v>
                </c:pt>
                <c:pt idx="112">
                  <c:v>11.728612573401893</c:v>
                </c:pt>
                <c:pt idx="113">
                  <c:v>11.833332328521553</c:v>
                </c:pt>
                <c:pt idx="114">
                  <c:v>11.938052083641214</c:v>
                </c:pt>
                <c:pt idx="115">
                  <c:v>12.042771838760872</c:v>
                </c:pt>
                <c:pt idx="116">
                  <c:v>12.147491593880533</c:v>
                </c:pt>
                <c:pt idx="117">
                  <c:v>12.252211349000193</c:v>
                </c:pt>
                <c:pt idx="118">
                  <c:v>12.356931104119852</c:v>
                </c:pt>
                <c:pt idx="119">
                  <c:v>12.461650859239512</c:v>
                </c:pt>
                <c:pt idx="120">
                  <c:v>12.566370614359172</c:v>
                </c:pt>
                <c:pt idx="121">
                  <c:v>12.671090369478831</c:v>
                </c:pt>
                <c:pt idx="122">
                  <c:v>12.775810124598491</c:v>
                </c:pt>
                <c:pt idx="123">
                  <c:v>12.880529879718152</c:v>
                </c:pt>
                <c:pt idx="124">
                  <c:v>12.98524963483781</c:v>
                </c:pt>
                <c:pt idx="125">
                  <c:v>13.089969389957471</c:v>
                </c:pt>
                <c:pt idx="126">
                  <c:v>13.194689145077131</c:v>
                </c:pt>
                <c:pt idx="127">
                  <c:v>13.29940890019679</c:v>
                </c:pt>
                <c:pt idx="128">
                  <c:v>13.40412865531645</c:v>
                </c:pt>
                <c:pt idx="129">
                  <c:v>13.50884841043611</c:v>
                </c:pt>
                <c:pt idx="130">
                  <c:v>13.613568165555769</c:v>
                </c:pt>
                <c:pt idx="131">
                  <c:v>13.718287920675429</c:v>
                </c:pt>
                <c:pt idx="132">
                  <c:v>13.82300767579509</c:v>
                </c:pt>
                <c:pt idx="133">
                  <c:v>13.927727430914748</c:v>
                </c:pt>
                <c:pt idx="134">
                  <c:v>14.032447186034409</c:v>
                </c:pt>
                <c:pt idx="135">
                  <c:v>14.137166941154069</c:v>
                </c:pt>
                <c:pt idx="136">
                  <c:v>14.241886696273728</c:v>
                </c:pt>
                <c:pt idx="137">
                  <c:v>14.346606451393388</c:v>
                </c:pt>
                <c:pt idx="138">
                  <c:v>14.451326206513048</c:v>
                </c:pt>
                <c:pt idx="139">
                  <c:v>14.556045961632707</c:v>
                </c:pt>
                <c:pt idx="140">
                  <c:v>14.660765716752367</c:v>
                </c:pt>
                <c:pt idx="141">
                  <c:v>14.765485471872028</c:v>
                </c:pt>
                <c:pt idx="142">
                  <c:v>14.870205226991686</c:v>
                </c:pt>
                <c:pt idx="143">
                  <c:v>14.974924982111347</c:v>
                </c:pt>
                <c:pt idx="144">
                  <c:v>15.079644737231007</c:v>
                </c:pt>
                <c:pt idx="145">
                  <c:v>15.184364492350666</c:v>
                </c:pt>
                <c:pt idx="146">
                  <c:v>15.289084247470326</c:v>
                </c:pt>
                <c:pt idx="147">
                  <c:v>15.393804002589986</c:v>
                </c:pt>
                <c:pt idx="148">
                  <c:v>15.498523757709645</c:v>
                </c:pt>
                <c:pt idx="149">
                  <c:v>15.603243512829305</c:v>
                </c:pt>
                <c:pt idx="150">
                  <c:v>15.707963267948966</c:v>
                </c:pt>
                <c:pt idx="151">
                  <c:v>15.812683023068624</c:v>
                </c:pt>
                <c:pt idx="152">
                  <c:v>15.917402778188285</c:v>
                </c:pt>
                <c:pt idx="153">
                  <c:v>16.022122533307943</c:v>
                </c:pt>
                <c:pt idx="154">
                  <c:v>16.126842288427603</c:v>
                </c:pt>
                <c:pt idx="155">
                  <c:v>16.231562043547264</c:v>
                </c:pt>
                <c:pt idx="156">
                  <c:v>16.336281798666924</c:v>
                </c:pt>
                <c:pt idx="157">
                  <c:v>16.441001553786585</c:v>
                </c:pt>
                <c:pt idx="158">
                  <c:v>16.545721308906241</c:v>
                </c:pt>
                <c:pt idx="159">
                  <c:v>16.650441064025902</c:v>
                </c:pt>
                <c:pt idx="160">
                  <c:v>16.755160819145562</c:v>
                </c:pt>
                <c:pt idx="161">
                  <c:v>16.859880574265222</c:v>
                </c:pt>
                <c:pt idx="162">
                  <c:v>16.964600329384883</c:v>
                </c:pt>
                <c:pt idx="163">
                  <c:v>17.069320084504543</c:v>
                </c:pt>
                <c:pt idx="164">
                  <c:v>17.1740398396242</c:v>
                </c:pt>
                <c:pt idx="165">
                  <c:v>17.27875959474386</c:v>
                </c:pt>
                <c:pt idx="166">
                  <c:v>17.383479349863521</c:v>
                </c:pt>
                <c:pt idx="167">
                  <c:v>17.488199104983181</c:v>
                </c:pt>
                <c:pt idx="168">
                  <c:v>17.592918860102841</c:v>
                </c:pt>
                <c:pt idx="169">
                  <c:v>17.697638615222502</c:v>
                </c:pt>
                <c:pt idx="170">
                  <c:v>17.802358370342159</c:v>
                </c:pt>
                <c:pt idx="171">
                  <c:v>17.907078125461819</c:v>
                </c:pt>
                <c:pt idx="172">
                  <c:v>18.011797880581479</c:v>
                </c:pt>
                <c:pt idx="173">
                  <c:v>18.11651763570114</c:v>
                </c:pt>
                <c:pt idx="174">
                  <c:v>18.2212373908208</c:v>
                </c:pt>
                <c:pt idx="175">
                  <c:v>18.32595714594046</c:v>
                </c:pt>
                <c:pt idx="176">
                  <c:v>18.430676901060117</c:v>
                </c:pt>
                <c:pt idx="177">
                  <c:v>18.535396656179778</c:v>
                </c:pt>
                <c:pt idx="178">
                  <c:v>18.640116411299438</c:v>
                </c:pt>
                <c:pt idx="179">
                  <c:v>18.744836166419098</c:v>
                </c:pt>
                <c:pt idx="180">
                  <c:v>18.849555921538759</c:v>
                </c:pt>
                <c:pt idx="181">
                  <c:v>18.954275676658419</c:v>
                </c:pt>
                <c:pt idx="182">
                  <c:v>19.058995431778076</c:v>
                </c:pt>
                <c:pt idx="183">
                  <c:v>19.163715186897736</c:v>
                </c:pt>
                <c:pt idx="184">
                  <c:v>19.268434942017397</c:v>
                </c:pt>
                <c:pt idx="185">
                  <c:v>19.373154697137057</c:v>
                </c:pt>
                <c:pt idx="186">
                  <c:v>19.477874452256717</c:v>
                </c:pt>
                <c:pt idx="187">
                  <c:v>19.582594207376378</c:v>
                </c:pt>
                <c:pt idx="188">
                  <c:v>19.687313962496034</c:v>
                </c:pt>
                <c:pt idx="189">
                  <c:v>19.792033717615695</c:v>
                </c:pt>
                <c:pt idx="190">
                  <c:v>19.896753472735355</c:v>
                </c:pt>
                <c:pt idx="191">
                  <c:v>20.001473227855016</c:v>
                </c:pt>
                <c:pt idx="192">
                  <c:v>20.106192982974676</c:v>
                </c:pt>
                <c:pt idx="193">
                  <c:v>20.210912738094336</c:v>
                </c:pt>
                <c:pt idx="194">
                  <c:v>20.315632493213993</c:v>
                </c:pt>
                <c:pt idx="195">
                  <c:v>20.420352248333653</c:v>
                </c:pt>
                <c:pt idx="196">
                  <c:v>20.525072003453314</c:v>
                </c:pt>
                <c:pt idx="197">
                  <c:v>20.629791758572974</c:v>
                </c:pt>
                <c:pt idx="198">
                  <c:v>20.734511513692635</c:v>
                </c:pt>
                <c:pt idx="199">
                  <c:v>20.839231268812295</c:v>
                </c:pt>
                <c:pt idx="200">
                  <c:v>20.943951023931952</c:v>
                </c:pt>
                <c:pt idx="201">
                  <c:v>21.048670779051612</c:v>
                </c:pt>
                <c:pt idx="202">
                  <c:v>21.153390534171272</c:v>
                </c:pt>
                <c:pt idx="203">
                  <c:v>21.258110289290933</c:v>
                </c:pt>
                <c:pt idx="204">
                  <c:v>21.362830044410593</c:v>
                </c:pt>
                <c:pt idx="205">
                  <c:v>21.467549799530254</c:v>
                </c:pt>
                <c:pt idx="206">
                  <c:v>21.57226955464991</c:v>
                </c:pt>
                <c:pt idx="207">
                  <c:v>21.676989309769571</c:v>
                </c:pt>
                <c:pt idx="208">
                  <c:v>21.781709064889231</c:v>
                </c:pt>
                <c:pt idx="209">
                  <c:v>21.886428820008891</c:v>
                </c:pt>
                <c:pt idx="210">
                  <c:v>21.991148575128552</c:v>
                </c:pt>
                <c:pt idx="211">
                  <c:v>22.095868330248212</c:v>
                </c:pt>
                <c:pt idx="212">
                  <c:v>22.200588085367869</c:v>
                </c:pt>
                <c:pt idx="213">
                  <c:v>22.305307840487529</c:v>
                </c:pt>
                <c:pt idx="214">
                  <c:v>22.41002759560719</c:v>
                </c:pt>
                <c:pt idx="215">
                  <c:v>22.51474735072685</c:v>
                </c:pt>
                <c:pt idx="216">
                  <c:v>22.61946710584651</c:v>
                </c:pt>
                <c:pt idx="217">
                  <c:v>22.724186860966171</c:v>
                </c:pt>
                <c:pt idx="218">
                  <c:v>22.828906616085828</c:v>
                </c:pt>
                <c:pt idx="219">
                  <c:v>22.933626371205488</c:v>
                </c:pt>
                <c:pt idx="220">
                  <c:v>23.038346126325148</c:v>
                </c:pt>
                <c:pt idx="221">
                  <c:v>23.143065881444809</c:v>
                </c:pt>
                <c:pt idx="222">
                  <c:v>23.247785636564469</c:v>
                </c:pt>
                <c:pt idx="223">
                  <c:v>23.352505391684129</c:v>
                </c:pt>
                <c:pt idx="224">
                  <c:v>23.457225146803786</c:v>
                </c:pt>
                <c:pt idx="225">
                  <c:v>23.561944901923447</c:v>
                </c:pt>
                <c:pt idx="226">
                  <c:v>23.666664657043107</c:v>
                </c:pt>
                <c:pt idx="227">
                  <c:v>23.771384412162767</c:v>
                </c:pt>
                <c:pt idx="228">
                  <c:v>23.876104167282428</c:v>
                </c:pt>
                <c:pt idx="229">
                  <c:v>23.980823922402088</c:v>
                </c:pt>
                <c:pt idx="230">
                  <c:v>24.085543677521745</c:v>
                </c:pt>
                <c:pt idx="231">
                  <c:v>24.190263432641405</c:v>
                </c:pt>
                <c:pt idx="232">
                  <c:v>24.294983187761066</c:v>
                </c:pt>
                <c:pt idx="233">
                  <c:v>24.399702942880726</c:v>
                </c:pt>
                <c:pt idx="234">
                  <c:v>24.504422698000386</c:v>
                </c:pt>
                <c:pt idx="235">
                  <c:v>24.609142453120047</c:v>
                </c:pt>
                <c:pt idx="236">
                  <c:v>24.713862208239703</c:v>
                </c:pt>
                <c:pt idx="237">
                  <c:v>24.818581963359364</c:v>
                </c:pt>
                <c:pt idx="238">
                  <c:v>24.923301718479024</c:v>
                </c:pt>
                <c:pt idx="239">
                  <c:v>25.028021473598685</c:v>
                </c:pt>
                <c:pt idx="240">
                  <c:v>25.132741228718345</c:v>
                </c:pt>
                <c:pt idx="241">
                  <c:v>25.237460983838005</c:v>
                </c:pt>
                <c:pt idx="242">
                  <c:v>25.342180738957662</c:v>
                </c:pt>
                <c:pt idx="243">
                  <c:v>25.446900494077322</c:v>
                </c:pt>
                <c:pt idx="244">
                  <c:v>25.551620249196983</c:v>
                </c:pt>
                <c:pt idx="245">
                  <c:v>25.656340004316643</c:v>
                </c:pt>
                <c:pt idx="246">
                  <c:v>25.761059759436304</c:v>
                </c:pt>
                <c:pt idx="247">
                  <c:v>25.865779514555964</c:v>
                </c:pt>
                <c:pt idx="248">
                  <c:v>25.970499269675621</c:v>
                </c:pt>
                <c:pt idx="249">
                  <c:v>26.075219024795281</c:v>
                </c:pt>
                <c:pt idx="250">
                  <c:v>26.179938779914941</c:v>
                </c:pt>
                <c:pt idx="251">
                  <c:v>26.284658535034602</c:v>
                </c:pt>
                <c:pt idx="252">
                  <c:v>26.389378290154262</c:v>
                </c:pt>
                <c:pt idx="253">
                  <c:v>26.494098045273923</c:v>
                </c:pt>
                <c:pt idx="254">
                  <c:v>26.598817800393579</c:v>
                </c:pt>
                <c:pt idx="255">
                  <c:v>26.70353755551324</c:v>
                </c:pt>
                <c:pt idx="256">
                  <c:v>26.8082573106329</c:v>
                </c:pt>
                <c:pt idx="257">
                  <c:v>26.91297706575256</c:v>
                </c:pt>
                <c:pt idx="258">
                  <c:v>27.017696820872221</c:v>
                </c:pt>
                <c:pt idx="259">
                  <c:v>27.122416575991878</c:v>
                </c:pt>
                <c:pt idx="260">
                  <c:v>27.227136331111538</c:v>
                </c:pt>
                <c:pt idx="261">
                  <c:v>27.331856086231198</c:v>
                </c:pt>
                <c:pt idx="262">
                  <c:v>27.436575841350859</c:v>
                </c:pt>
                <c:pt idx="263">
                  <c:v>27.541295596470519</c:v>
                </c:pt>
                <c:pt idx="264">
                  <c:v>27.646015351590179</c:v>
                </c:pt>
                <c:pt idx="265">
                  <c:v>27.750735106709836</c:v>
                </c:pt>
                <c:pt idx="266">
                  <c:v>27.855454861829497</c:v>
                </c:pt>
                <c:pt idx="267">
                  <c:v>27.960174616949157</c:v>
                </c:pt>
                <c:pt idx="268">
                  <c:v>28.064894372068817</c:v>
                </c:pt>
                <c:pt idx="269">
                  <c:v>28.169614127188478</c:v>
                </c:pt>
                <c:pt idx="270">
                  <c:v>28.274333882308138</c:v>
                </c:pt>
                <c:pt idx="271">
                  <c:v>28.379053637427795</c:v>
                </c:pt>
                <c:pt idx="272">
                  <c:v>28.483773392547455</c:v>
                </c:pt>
                <c:pt idx="273">
                  <c:v>28.588493147667116</c:v>
                </c:pt>
                <c:pt idx="274">
                  <c:v>28.693212902786776</c:v>
                </c:pt>
                <c:pt idx="275">
                  <c:v>28.797932657906436</c:v>
                </c:pt>
                <c:pt idx="276">
                  <c:v>28.902652413026097</c:v>
                </c:pt>
                <c:pt idx="277">
                  <c:v>29.007372168145753</c:v>
                </c:pt>
                <c:pt idx="278">
                  <c:v>29.112091923265414</c:v>
                </c:pt>
                <c:pt idx="279">
                  <c:v>29.216811678385074</c:v>
                </c:pt>
                <c:pt idx="280">
                  <c:v>29.321531433504735</c:v>
                </c:pt>
                <c:pt idx="281">
                  <c:v>29.426251188624395</c:v>
                </c:pt>
                <c:pt idx="282">
                  <c:v>29.530970943744055</c:v>
                </c:pt>
                <c:pt idx="283">
                  <c:v>29.635690698863712</c:v>
                </c:pt>
                <c:pt idx="284">
                  <c:v>29.740410453983372</c:v>
                </c:pt>
                <c:pt idx="285">
                  <c:v>29.845130209103033</c:v>
                </c:pt>
                <c:pt idx="286">
                  <c:v>29.949849964222693</c:v>
                </c:pt>
                <c:pt idx="287">
                  <c:v>30.054569719342354</c:v>
                </c:pt>
                <c:pt idx="288">
                  <c:v>30.159289474462014</c:v>
                </c:pt>
                <c:pt idx="289">
                  <c:v>30.264009229581671</c:v>
                </c:pt>
                <c:pt idx="290">
                  <c:v>30.368728984701331</c:v>
                </c:pt>
                <c:pt idx="291">
                  <c:v>30.473448739820991</c:v>
                </c:pt>
                <c:pt idx="292">
                  <c:v>30.578168494940652</c:v>
                </c:pt>
                <c:pt idx="293">
                  <c:v>30.682888250060312</c:v>
                </c:pt>
                <c:pt idx="294">
                  <c:v>30.787608005179973</c:v>
                </c:pt>
                <c:pt idx="295">
                  <c:v>30.892327760299629</c:v>
                </c:pt>
                <c:pt idx="296">
                  <c:v>30.99704751541929</c:v>
                </c:pt>
                <c:pt idx="297">
                  <c:v>31.10176727053895</c:v>
                </c:pt>
                <c:pt idx="298">
                  <c:v>31.20648702565861</c:v>
                </c:pt>
                <c:pt idx="299">
                  <c:v>31.311206780778271</c:v>
                </c:pt>
                <c:pt idx="300">
                  <c:v>31.415926535897931</c:v>
                </c:pt>
                <c:pt idx="301">
                  <c:v>31.520646291017588</c:v>
                </c:pt>
                <c:pt idx="302">
                  <c:v>31.625366046137248</c:v>
                </c:pt>
                <c:pt idx="303">
                  <c:v>31.730085801256909</c:v>
                </c:pt>
                <c:pt idx="304">
                  <c:v>31.834805556376569</c:v>
                </c:pt>
                <c:pt idx="305">
                  <c:v>31.939525311496229</c:v>
                </c:pt>
                <c:pt idx="306">
                  <c:v>32.044245066615886</c:v>
                </c:pt>
                <c:pt idx="307">
                  <c:v>32.148964821735547</c:v>
                </c:pt>
                <c:pt idx="308">
                  <c:v>32.253684576855207</c:v>
                </c:pt>
                <c:pt idx="309">
                  <c:v>32.358404331974867</c:v>
                </c:pt>
                <c:pt idx="310">
                  <c:v>32.463124087094528</c:v>
                </c:pt>
                <c:pt idx="311">
                  <c:v>32.567843842214188</c:v>
                </c:pt>
                <c:pt idx="312">
                  <c:v>32.672563597333848</c:v>
                </c:pt>
                <c:pt idx="313">
                  <c:v>32.777283352453509</c:v>
                </c:pt>
                <c:pt idx="314">
                  <c:v>32.882003107573169</c:v>
                </c:pt>
                <c:pt idx="315">
                  <c:v>32.986722862692829</c:v>
                </c:pt>
                <c:pt idx="316">
                  <c:v>33.091442617812483</c:v>
                </c:pt>
                <c:pt idx="317">
                  <c:v>33.196162372932143</c:v>
                </c:pt>
                <c:pt idx="318">
                  <c:v>33.300882128051803</c:v>
                </c:pt>
                <c:pt idx="319">
                  <c:v>33.405601883171464</c:v>
                </c:pt>
                <c:pt idx="320">
                  <c:v>33.510321638291124</c:v>
                </c:pt>
                <c:pt idx="321">
                  <c:v>33.615041393410785</c:v>
                </c:pt>
                <c:pt idx="322">
                  <c:v>33.719761148530445</c:v>
                </c:pt>
                <c:pt idx="323">
                  <c:v>33.824480903650105</c:v>
                </c:pt>
                <c:pt idx="324">
                  <c:v>33.929200658769766</c:v>
                </c:pt>
                <c:pt idx="325">
                  <c:v>34.033920413889426</c:v>
                </c:pt>
                <c:pt idx="326">
                  <c:v>34.138640169009086</c:v>
                </c:pt>
                <c:pt idx="327">
                  <c:v>34.243359924128747</c:v>
                </c:pt>
                <c:pt idx="328">
                  <c:v>34.3480796792484</c:v>
                </c:pt>
                <c:pt idx="329">
                  <c:v>34.45279943436806</c:v>
                </c:pt>
                <c:pt idx="330">
                  <c:v>34.557519189487721</c:v>
                </c:pt>
                <c:pt idx="331">
                  <c:v>34.662238944607381</c:v>
                </c:pt>
                <c:pt idx="332">
                  <c:v>34.766958699727041</c:v>
                </c:pt>
                <c:pt idx="333">
                  <c:v>34.871678454846702</c:v>
                </c:pt>
                <c:pt idx="334">
                  <c:v>34.976398209966362</c:v>
                </c:pt>
                <c:pt idx="335">
                  <c:v>35.081117965086023</c:v>
                </c:pt>
                <c:pt idx="336">
                  <c:v>35.185837720205683</c:v>
                </c:pt>
                <c:pt idx="337">
                  <c:v>35.290557475325343</c:v>
                </c:pt>
                <c:pt idx="338">
                  <c:v>35.395277230445004</c:v>
                </c:pt>
                <c:pt idx="339">
                  <c:v>35.499996985564664</c:v>
                </c:pt>
                <c:pt idx="340">
                  <c:v>35.604716740684317</c:v>
                </c:pt>
                <c:pt idx="341">
                  <c:v>35.709436495803978</c:v>
                </c:pt>
                <c:pt idx="342">
                  <c:v>35.814156250923638</c:v>
                </c:pt>
                <c:pt idx="343">
                  <c:v>35.918876006043298</c:v>
                </c:pt>
                <c:pt idx="344">
                  <c:v>36.023595761162959</c:v>
                </c:pt>
                <c:pt idx="345">
                  <c:v>36.128315516282619</c:v>
                </c:pt>
                <c:pt idx="346">
                  <c:v>36.233035271402279</c:v>
                </c:pt>
                <c:pt idx="347">
                  <c:v>36.33775502652194</c:v>
                </c:pt>
                <c:pt idx="348">
                  <c:v>36.4424747816416</c:v>
                </c:pt>
                <c:pt idx="349">
                  <c:v>36.547194536761261</c:v>
                </c:pt>
                <c:pt idx="350">
                  <c:v>36.651914291880921</c:v>
                </c:pt>
                <c:pt idx="351">
                  <c:v>36.756634047000581</c:v>
                </c:pt>
                <c:pt idx="352">
                  <c:v>36.861353802120234</c:v>
                </c:pt>
                <c:pt idx="353">
                  <c:v>36.966073557239895</c:v>
                </c:pt>
                <c:pt idx="354">
                  <c:v>37.070793312359555</c:v>
                </c:pt>
                <c:pt idx="355">
                  <c:v>37.175513067479216</c:v>
                </c:pt>
                <c:pt idx="356">
                  <c:v>37.280232822598876</c:v>
                </c:pt>
                <c:pt idx="357">
                  <c:v>37.384952577718536</c:v>
                </c:pt>
                <c:pt idx="358">
                  <c:v>37.489672332838197</c:v>
                </c:pt>
                <c:pt idx="359">
                  <c:v>37.594392087957857</c:v>
                </c:pt>
                <c:pt idx="360">
                  <c:v>37.699111843077517</c:v>
                </c:pt>
                <c:pt idx="361">
                  <c:v>37.803831598197178</c:v>
                </c:pt>
                <c:pt idx="362">
                  <c:v>37.908551353316838</c:v>
                </c:pt>
                <c:pt idx="363">
                  <c:v>38.013271108436498</c:v>
                </c:pt>
                <c:pt idx="364">
                  <c:v>38.117990863556152</c:v>
                </c:pt>
                <c:pt idx="365">
                  <c:v>38.222710618675812</c:v>
                </c:pt>
                <c:pt idx="366">
                  <c:v>38.327430373795472</c:v>
                </c:pt>
                <c:pt idx="367">
                  <c:v>38.432150128915133</c:v>
                </c:pt>
                <c:pt idx="368">
                  <c:v>38.536869884034793</c:v>
                </c:pt>
                <c:pt idx="369">
                  <c:v>38.641589639154454</c:v>
                </c:pt>
                <c:pt idx="370">
                  <c:v>38.746309394274114</c:v>
                </c:pt>
                <c:pt idx="371">
                  <c:v>38.851029149393774</c:v>
                </c:pt>
                <c:pt idx="372">
                  <c:v>38.955748904513435</c:v>
                </c:pt>
                <c:pt idx="373">
                  <c:v>39.060468659633095</c:v>
                </c:pt>
                <c:pt idx="374">
                  <c:v>39.165188414752755</c:v>
                </c:pt>
                <c:pt idx="375">
                  <c:v>39.269908169872416</c:v>
                </c:pt>
                <c:pt idx="376">
                  <c:v>39.374627924992069</c:v>
                </c:pt>
                <c:pt idx="377">
                  <c:v>39.479347680111729</c:v>
                </c:pt>
                <c:pt idx="378">
                  <c:v>39.58406743523139</c:v>
                </c:pt>
                <c:pt idx="379">
                  <c:v>39.68878719035105</c:v>
                </c:pt>
                <c:pt idx="380">
                  <c:v>39.79350694547071</c:v>
                </c:pt>
                <c:pt idx="381">
                  <c:v>39.898226700590371</c:v>
                </c:pt>
                <c:pt idx="382">
                  <c:v>40.002946455710031</c:v>
                </c:pt>
                <c:pt idx="383">
                  <c:v>40.107666210829692</c:v>
                </c:pt>
                <c:pt idx="384">
                  <c:v>40.212385965949352</c:v>
                </c:pt>
                <c:pt idx="385">
                  <c:v>40.317105721069012</c:v>
                </c:pt>
                <c:pt idx="386">
                  <c:v>40.421825476188673</c:v>
                </c:pt>
                <c:pt idx="387">
                  <c:v>40.526545231308326</c:v>
                </c:pt>
                <c:pt idx="388">
                  <c:v>40.631264986427986</c:v>
                </c:pt>
                <c:pt idx="389">
                  <c:v>40.735984741547647</c:v>
                </c:pt>
                <c:pt idx="390">
                  <c:v>40.840704496667307</c:v>
                </c:pt>
                <c:pt idx="391">
                  <c:v>40.945424251786967</c:v>
                </c:pt>
                <c:pt idx="392">
                  <c:v>41.050144006906628</c:v>
                </c:pt>
                <c:pt idx="393">
                  <c:v>41.154863762026288</c:v>
                </c:pt>
                <c:pt idx="394">
                  <c:v>41.259583517145948</c:v>
                </c:pt>
                <c:pt idx="395">
                  <c:v>41.364303272265609</c:v>
                </c:pt>
                <c:pt idx="396">
                  <c:v>41.469023027385269</c:v>
                </c:pt>
                <c:pt idx="397">
                  <c:v>41.573742782504929</c:v>
                </c:pt>
                <c:pt idx="398">
                  <c:v>41.67846253762459</c:v>
                </c:pt>
                <c:pt idx="399">
                  <c:v>41.783182292744243</c:v>
                </c:pt>
                <c:pt idx="400">
                  <c:v>41.887902047863903</c:v>
                </c:pt>
                <c:pt idx="401">
                  <c:v>41.992621802983564</c:v>
                </c:pt>
                <c:pt idx="402">
                  <c:v>42.097341558103224</c:v>
                </c:pt>
                <c:pt idx="403">
                  <c:v>42.202061313222885</c:v>
                </c:pt>
                <c:pt idx="404">
                  <c:v>42.306781068342545</c:v>
                </c:pt>
                <c:pt idx="405">
                  <c:v>42.411500823462205</c:v>
                </c:pt>
                <c:pt idx="406">
                  <c:v>42.516220578581866</c:v>
                </c:pt>
                <c:pt idx="407">
                  <c:v>42.620940333701526</c:v>
                </c:pt>
                <c:pt idx="408">
                  <c:v>42.725660088821186</c:v>
                </c:pt>
                <c:pt idx="409">
                  <c:v>42.830379843940847</c:v>
                </c:pt>
                <c:pt idx="410">
                  <c:v>42.935099599060507</c:v>
                </c:pt>
                <c:pt idx="411">
                  <c:v>43.03981935418016</c:v>
                </c:pt>
                <c:pt idx="412">
                  <c:v>43.144539109299821</c:v>
                </c:pt>
                <c:pt idx="413">
                  <c:v>43.249258864419481</c:v>
                </c:pt>
                <c:pt idx="414">
                  <c:v>43.353978619539141</c:v>
                </c:pt>
                <c:pt idx="415">
                  <c:v>43.458698374658802</c:v>
                </c:pt>
                <c:pt idx="416">
                  <c:v>43.563418129778462</c:v>
                </c:pt>
                <c:pt idx="417">
                  <c:v>43.668137884898123</c:v>
                </c:pt>
                <c:pt idx="418">
                  <c:v>43.772857640017783</c:v>
                </c:pt>
                <c:pt idx="419">
                  <c:v>43.877577395137443</c:v>
                </c:pt>
                <c:pt idx="420">
                  <c:v>43.982297150257104</c:v>
                </c:pt>
                <c:pt idx="421">
                  <c:v>44.087016905376764</c:v>
                </c:pt>
                <c:pt idx="422">
                  <c:v>44.191736660496424</c:v>
                </c:pt>
                <c:pt idx="423">
                  <c:v>44.296456415616078</c:v>
                </c:pt>
                <c:pt idx="424">
                  <c:v>44.401176170735738</c:v>
                </c:pt>
                <c:pt idx="425">
                  <c:v>44.505895925855398</c:v>
                </c:pt>
                <c:pt idx="426">
                  <c:v>44.610615680975059</c:v>
                </c:pt>
                <c:pt idx="427">
                  <c:v>44.715335436094719</c:v>
                </c:pt>
                <c:pt idx="428">
                  <c:v>44.820055191214379</c:v>
                </c:pt>
                <c:pt idx="429">
                  <c:v>44.92477494633404</c:v>
                </c:pt>
                <c:pt idx="430">
                  <c:v>45.0294947014537</c:v>
                </c:pt>
                <c:pt idx="431">
                  <c:v>45.134214456573361</c:v>
                </c:pt>
                <c:pt idx="432">
                  <c:v>45.238934211693021</c:v>
                </c:pt>
                <c:pt idx="433">
                  <c:v>45.343653966812681</c:v>
                </c:pt>
                <c:pt idx="434">
                  <c:v>45.448373721932342</c:v>
                </c:pt>
                <c:pt idx="435">
                  <c:v>45.553093477051995</c:v>
                </c:pt>
                <c:pt idx="436">
                  <c:v>45.657813232171655</c:v>
                </c:pt>
                <c:pt idx="437">
                  <c:v>45.762532987291316</c:v>
                </c:pt>
                <c:pt idx="438">
                  <c:v>45.867252742410976</c:v>
                </c:pt>
                <c:pt idx="439">
                  <c:v>45.971972497530636</c:v>
                </c:pt>
                <c:pt idx="440">
                  <c:v>46.076692252650297</c:v>
                </c:pt>
                <c:pt idx="441">
                  <c:v>46.181412007769957</c:v>
                </c:pt>
                <c:pt idx="442">
                  <c:v>46.286131762889617</c:v>
                </c:pt>
                <c:pt idx="443">
                  <c:v>46.390851518009278</c:v>
                </c:pt>
                <c:pt idx="444">
                  <c:v>46.495571273128938</c:v>
                </c:pt>
                <c:pt idx="445">
                  <c:v>46.600291028248598</c:v>
                </c:pt>
                <c:pt idx="446">
                  <c:v>46.705010783368259</c:v>
                </c:pt>
                <c:pt idx="447">
                  <c:v>46.809730538487912</c:v>
                </c:pt>
                <c:pt idx="448">
                  <c:v>46.914450293607572</c:v>
                </c:pt>
                <c:pt idx="449">
                  <c:v>47.019170048727233</c:v>
                </c:pt>
                <c:pt idx="450">
                  <c:v>47.123889803846893</c:v>
                </c:pt>
                <c:pt idx="451">
                  <c:v>47.228609558966554</c:v>
                </c:pt>
                <c:pt idx="452">
                  <c:v>47.333329314086214</c:v>
                </c:pt>
                <c:pt idx="453">
                  <c:v>47.438049069205874</c:v>
                </c:pt>
                <c:pt idx="454">
                  <c:v>47.542768824325535</c:v>
                </c:pt>
                <c:pt idx="455">
                  <c:v>47.647488579445195</c:v>
                </c:pt>
                <c:pt idx="456">
                  <c:v>47.752208334564855</c:v>
                </c:pt>
                <c:pt idx="457">
                  <c:v>47.856928089684516</c:v>
                </c:pt>
                <c:pt idx="458">
                  <c:v>47.961647844804176</c:v>
                </c:pt>
                <c:pt idx="459">
                  <c:v>48.066367599923829</c:v>
                </c:pt>
                <c:pt idx="460">
                  <c:v>48.17108735504349</c:v>
                </c:pt>
                <c:pt idx="461">
                  <c:v>48.27580711016315</c:v>
                </c:pt>
                <c:pt idx="462">
                  <c:v>48.38052686528281</c:v>
                </c:pt>
                <c:pt idx="463">
                  <c:v>48.485246620402471</c:v>
                </c:pt>
                <c:pt idx="464">
                  <c:v>48.589966375522131</c:v>
                </c:pt>
                <c:pt idx="465">
                  <c:v>48.694686130641792</c:v>
                </c:pt>
                <c:pt idx="466">
                  <c:v>48.799405885761452</c:v>
                </c:pt>
                <c:pt idx="467">
                  <c:v>48.904125640881112</c:v>
                </c:pt>
                <c:pt idx="468">
                  <c:v>49.008845396000773</c:v>
                </c:pt>
                <c:pt idx="469">
                  <c:v>49.113565151120433</c:v>
                </c:pt>
                <c:pt idx="470">
                  <c:v>49.218284906240093</c:v>
                </c:pt>
                <c:pt idx="471">
                  <c:v>49.323004661359747</c:v>
                </c:pt>
                <c:pt idx="472">
                  <c:v>49.427724416479407</c:v>
                </c:pt>
                <c:pt idx="473">
                  <c:v>49.532444171599067</c:v>
                </c:pt>
                <c:pt idx="474">
                  <c:v>49.637163926718728</c:v>
                </c:pt>
                <c:pt idx="475">
                  <c:v>49.741883681838388</c:v>
                </c:pt>
                <c:pt idx="476">
                  <c:v>49.846603436958048</c:v>
                </c:pt>
                <c:pt idx="477">
                  <c:v>49.951323192077709</c:v>
                </c:pt>
                <c:pt idx="478">
                  <c:v>50.056042947197369</c:v>
                </c:pt>
                <c:pt idx="479">
                  <c:v>50.160762702317029</c:v>
                </c:pt>
                <c:pt idx="480">
                  <c:v>50.26548245743669</c:v>
                </c:pt>
                <c:pt idx="481">
                  <c:v>50.37020221255635</c:v>
                </c:pt>
                <c:pt idx="482">
                  <c:v>50.474921967676011</c:v>
                </c:pt>
                <c:pt idx="483">
                  <c:v>50.579641722795664</c:v>
                </c:pt>
                <c:pt idx="484">
                  <c:v>50.684361477915324</c:v>
                </c:pt>
                <c:pt idx="485">
                  <c:v>50.789081233034985</c:v>
                </c:pt>
                <c:pt idx="486">
                  <c:v>50.893800988154645</c:v>
                </c:pt>
                <c:pt idx="487">
                  <c:v>50.998520743274305</c:v>
                </c:pt>
                <c:pt idx="488">
                  <c:v>51.103240498393966</c:v>
                </c:pt>
                <c:pt idx="489">
                  <c:v>51.207960253513626</c:v>
                </c:pt>
                <c:pt idx="490">
                  <c:v>51.312680008633286</c:v>
                </c:pt>
                <c:pt idx="491">
                  <c:v>51.417399763752947</c:v>
                </c:pt>
                <c:pt idx="492">
                  <c:v>51.522119518872607</c:v>
                </c:pt>
                <c:pt idx="493">
                  <c:v>51.626839273992267</c:v>
                </c:pt>
                <c:pt idx="494">
                  <c:v>51.731559029111928</c:v>
                </c:pt>
                <c:pt idx="495">
                  <c:v>51.836278784231581</c:v>
                </c:pt>
                <c:pt idx="496">
                  <c:v>51.940998539351241</c:v>
                </c:pt>
                <c:pt idx="497">
                  <c:v>52.045718294470902</c:v>
                </c:pt>
                <c:pt idx="498">
                  <c:v>52.150438049590562</c:v>
                </c:pt>
                <c:pt idx="499">
                  <c:v>52.255157804710223</c:v>
                </c:pt>
                <c:pt idx="500">
                  <c:v>52.359877559829883</c:v>
                </c:pt>
                <c:pt idx="501">
                  <c:v>52.464597314949543</c:v>
                </c:pt>
                <c:pt idx="502">
                  <c:v>52.569317070069204</c:v>
                </c:pt>
                <c:pt idx="503">
                  <c:v>52.674036825188864</c:v>
                </c:pt>
                <c:pt idx="504">
                  <c:v>52.778756580308524</c:v>
                </c:pt>
                <c:pt idx="505">
                  <c:v>52.883476335428185</c:v>
                </c:pt>
                <c:pt idx="506">
                  <c:v>52.988196090547845</c:v>
                </c:pt>
                <c:pt idx="507">
                  <c:v>53.092915845667498</c:v>
                </c:pt>
                <c:pt idx="508">
                  <c:v>53.197635600787159</c:v>
                </c:pt>
                <c:pt idx="509">
                  <c:v>53.302355355906819</c:v>
                </c:pt>
                <c:pt idx="510">
                  <c:v>53.407075111026479</c:v>
                </c:pt>
                <c:pt idx="511">
                  <c:v>53.51179486614614</c:v>
                </c:pt>
                <c:pt idx="512">
                  <c:v>53.6165146212658</c:v>
                </c:pt>
                <c:pt idx="513">
                  <c:v>53.721234376385461</c:v>
                </c:pt>
                <c:pt idx="514">
                  <c:v>53.825954131505121</c:v>
                </c:pt>
                <c:pt idx="515">
                  <c:v>53.930673886624781</c:v>
                </c:pt>
                <c:pt idx="516">
                  <c:v>54.035393641744442</c:v>
                </c:pt>
                <c:pt idx="517">
                  <c:v>54.140113396864102</c:v>
                </c:pt>
                <c:pt idx="518">
                  <c:v>54.244833151983755</c:v>
                </c:pt>
                <c:pt idx="519">
                  <c:v>54.349552907103416</c:v>
                </c:pt>
                <c:pt idx="520">
                  <c:v>54.454272662223076</c:v>
                </c:pt>
                <c:pt idx="521">
                  <c:v>54.558992417342736</c:v>
                </c:pt>
                <c:pt idx="522">
                  <c:v>54.663712172462397</c:v>
                </c:pt>
                <c:pt idx="523">
                  <c:v>54.768431927582057</c:v>
                </c:pt>
                <c:pt idx="524">
                  <c:v>54.873151682701717</c:v>
                </c:pt>
                <c:pt idx="525">
                  <c:v>54.977871437821378</c:v>
                </c:pt>
                <c:pt idx="526">
                  <c:v>55.082591192941038</c:v>
                </c:pt>
                <c:pt idx="527">
                  <c:v>55.187310948060698</c:v>
                </c:pt>
                <c:pt idx="528">
                  <c:v>55.292030703180359</c:v>
                </c:pt>
                <c:pt idx="529">
                  <c:v>55.396750458300019</c:v>
                </c:pt>
                <c:pt idx="530">
                  <c:v>55.501470213419672</c:v>
                </c:pt>
                <c:pt idx="531">
                  <c:v>55.606189968539333</c:v>
                </c:pt>
                <c:pt idx="532">
                  <c:v>55.710909723658993</c:v>
                </c:pt>
                <c:pt idx="533">
                  <c:v>55.815629478778654</c:v>
                </c:pt>
                <c:pt idx="534">
                  <c:v>55.920349233898314</c:v>
                </c:pt>
                <c:pt idx="535">
                  <c:v>56.025068989017974</c:v>
                </c:pt>
                <c:pt idx="536">
                  <c:v>56.129788744137635</c:v>
                </c:pt>
                <c:pt idx="537">
                  <c:v>56.234508499257295</c:v>
                </c:pt>
                <c:pt idx="538">
                  <c:v>56.339228254376955</c:v>
                </c:pt>
                <c:pt idx="539">
                  <c:v>56.443948009496616</c:v>
                </c:pt>
                <c:pt idx="540">
                  <c:v>56.548667764616276</c:v>
                </c:pt>
                <c:pt idx="541">
                  <c:v>56.653387519735936</c:v>
                </c:pt>
                <c:pt idx="542">
                  <c:v>56.75810727485559</c:v>
                </c:pt>
                <c:pt idx="543">
                  <c:v>56.86282702997525</c:v>
                </c:pt>
                <c:pt idx="544">
                  <c:v>56.96754678509491</c:v>
                </c:pt>
                <c:pt idx="545">
                  <c:v>57.072266540214571</c:v>
                </c:pt>
                <c:pt idx="546">
                  <c:v>57.176986295334231</c:v>
                </c:pt>
                <c:pt idx="547">
                  <c:v>57.281706050453892</c:v>
                </c:pt>
                <c:pt idx="548">
                  <c:v>57.386425805573552</c:v>
                </c:pt>
                <c:pt idx="549">
                  <c:v>57.491145560693212</c:v>
                </c:pt>
                <c:pt idx="550">
                  <c:v>57.595865315812873</c:v>
                </c:pt>
                <c:pt idx="551">
                  <c:v>57.700585070932533</c:v>
                </c:pt>
                <c:pt idx="552">
                  <c:v>57.805304826052193</c:v>
                </c:pt>
                <c:pt idx="553">
                  <c:v>57.910024581171854</c:v>
                </c:pt>
                <c:pt idx="554">
                  <c:v>58.014744336291507</c:v>
                </c:pt>
                <c:pt idx="555">
                  <c:v>58.119464091411167</c:v>
                </c:pt>
                <c:pt idx="556">
                  <c:v>58.224183846530828</c:v>
                </c:pt>
                <c:pt idx="557">
                  <c:v>58.328903601650488</c:v>
                </c:pt>
                <c:pt idx="558">
                  <c:v>58.433623356770148</c:v>
                </c:pt>
                <c:pt idx="559">
                  <c:v>58.538343111889809</c:v>
                </c:pt>
                <c:pt idx="560">
                  <c:v>58.643062867009469</c:v>
                </c:pt>
                <c:pt idx="561">
                  <c:v>58.747782622129129</c:v>
                </c:pt>
                <c:pt idx="562">
                  <c:v>58.85250237724879</c:v>
                </c:pt>
                <c:pt idx="563">
                  <c:v>58.95722213236845</c:v>
                </c:pt>
                <c:pt idx="564">
                  <c:v>59.061941887488111</c:v>
                </c:pt>
                <c:pt idx="565">
                  <c:v>59.166661642607771</c:v>
                </c:pt>
                <c:pt idx="566">
                  <c:v>59.271381397727424</c:v>
                </c:pt>
                <c:pt idx="567">
                  <c:v>59.376101152847085</c:v>
                </c:pt>
                <c:pt idx="568">
                  <c:v>59.480820907966745</c:v>
                </c:pt>
                <c:pt idx="569">
                  <c:v>59.585540663086405</c:v>
                </c:pt>
                <c:pt idx="570">
                  <c:v>59.690260418206066</c:v>
                </c:pt>
                <c:pt idx="571">
                  <c:v>59.794980173325726</c:v>
                </c:pt>
                <c:pt idx="572">
                  <c:v>59.899699928445386</c:v>
                </c:pt>
                <c:pt idx="573">
                  <c:v>60.004419683565047</c:v>
                </c:pt>
                <c:pt idx="574">
                  <c:v>60.109139438684707</c:v>
                </c:pt>
                <c:pt idx="575">
                  <c:v>60.213859193804367</c:v>
                </c:pt>
                <c:pt idx="576">
                  <c:v>60.318578948924028</c:v>
                </c:pt>
                <c:pt idx="577">
                  <c:v>60.423298704043688</c:v>
                </c:pt>
                <c:pt idx="578">
                  <c:v>60.528018459163341</c:v>
                </c:pt>
                <c:pt idx="579">
                  <c:v>60.632738214283002</c:v>
                </c:pt>
                <c:pt idx="580">
                  <c:v>60.737457969402662</c:v>
                </c:pt>
                <c:pt idx="581">
                  <c:v>60.842177724522323</c:v>
                </c:pt>
                <c:pt idx="582">
                  <c:v>60.946897479641983</c:v>
                </c:pt>
                <c:pt idx="583">
                  <c:v>61.051617234761643</c:v>
                </c:pt>
                <c:pt idx="584">
                  <c:v>61.156336989881304</c:v>
                </c:pt>
                <c:pt idx="585">
                  <c:v>61.261056745000964</c:v>
                </c:pt>
                <c:pt idx="586">
                  <c:v>61.365776500120624</c:v>
                </c:pt>
                <c:pt idx="587">
                  <c:v>61.470496255240285</c:v>
                </c:pt>
                <c:pt idx="588">
                  <c:v>61.575216010359945</c:v>
                </c:pt>
                <c:pt idx="589">
                  <c:v>61.679935765479605</c:v>
                </c:pt>
                <c:pt idx="590">
                  <c:v>61.784655520599259</c:v>
                </c:pt>
                <c:pt idx="591">
                  <c:v>61.889375275718919</c:v>
                </c:pt>
                <c:pt idx="592">
                  <c:v>61.994095030838579</c:v>
                </c:pt>
                <c:pt idx="593">
                  <c:v>62.09881478595824</c:v>
                </c:pt>
                <c:pt idx="594">
                  <c:v>62.2035345410779</c:v>
                </c:pt>
                <c:pt idx="595">
                  <c:v>62.308254296197561</c:v>
                </c:pt>
                <c:pt idx="596">
                  <c:v>62.412974051317221</c:v>
                </c:pt>
                <c:pt idx="597">
                  <c:v>62.517693806436881</c:v>
                </c:pt>
                <c:pt idx="598">
                  <c:v>62.622413561556542</c:v>
                </c:pt>
                <c:pt idx="599">
                  <c:v>62.727133316676202</c:v>
                </c:pt>
              </c:numCache>
            </c:numRef>
          </c:xVal>
          <c:yVal>
            <c:numRef>
              <c:f>'Datos excel'!$J$3:$J$601</c:f>
            </c:numRef>
          </c:yVal>
          <c:smooth val="0"/>
          <c:extLst>
            <c:ext xmlns:c16="http://schemas.microsoft.com/office/drawing/2014/chart" uri="{C3380CC4-5D6E-409C-BE32-E72D297353CC}">
              <c16:uniqueId val="{00000000-21EE-4BC2-8D0E-19B86690C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0.10471975511965977</c:v>
                </c:pt>
                <c:pt idx="2">
                  <c:v>0.20943951023931953</c:v>
                </c:pt>
                <c:pt idx="3">
                  <c:v>0.31415926535897931</c:v>
                </c:pt>
                <c:pt idx="4">
                  <c:v>0.41887902047863906</c:v>
                </c:pt>
                <c:pt idx="5">
                  <c:v>0.52359877559829882</c:v>
                </c:pt>
                <c:pt idx="6">
                  <c:v>0.62831853071795862</c:v>
                </c:pt>
                <c:pt idx="7">
                  <c:v>0.73303828583761832</c:v>
                </c:pt>
                <c:pt idx="8">
                  <c:v>0.83775804095727813</c:v>
                </c:pt>
                <c:pt idx="9">
                  <c:v>0.94247779607693793</c:v>
                </c:pt>
                <c:pt idx="10">
                  <c:v>1.0471975511965976</c:v>
                </c:pt>
                <c:pt idx="11">
                  <c:v>1.1519173063162573</c:v>
                </c:pt>
                <c:pt idx="12">
                  <c:v>1.2566370614359172</c:v>
                </c:pt>
                <c:pt idx="13">
                  <c:v>1.3613568165555769</c:v>
                </c:pt>
                <c:pt idx="14">
                  <c:v>1.4660765716752366</c:v>
                </c:pt>
                <c:pt idx="15">
                  <c:v>1.5707963267948966</c:v>
                </c:pt>
                <c:pt idx="16">
                  <c:v>1.6755160819145563</c:v>
                </c:pt>
                <c:pt idx="17">
                  <c:v>1.780235837034216</c:v>
                </c:pt>
                <c:pt idx="18">
                  <c:v>1.8849555921538759</c:v>
                </c:pt>
                <c:pt idx="19">
                  <c:v>1.9896753472735356</c:v>
                </c:pt>
                <c:pt idx="20">
                  <c:v>2.0943951023931953</c:v>
                </c:pt>
                <c:pt idx="21">
                  <c:v>2.1991148575128552</c:v>
                </c:pt>
                <c:pt idx="22">
                  <c:v>2.3038346126325147</c:v>
                </c:pt>
                <c:pt idx="23">
                  <c:v>2.4085543677521746</c:v>
                </c:pt>
                <c:pt idx="24">
                  <c:v>2.5132741228718345</c:v>
                </c:pt>
                <c:pt idx="25">
                  <c:v>2.617993877991494</c:v>
                </c:pt>
                <c:pt idx="26">
                  <c:v>2.7227136331111539</c:v>
                </c:pt>
                <c:pt idx="27">
                  <c:v>2.8274333882308138</c:v>
                </c:pt>
                <c:pt idx="28">
                  <c:v>2.9321531433504733</c:v>
                </c:pt>
                <c:pt idx="29">
                  <c:v>3.0368728984701332</c:v>
                </c:pt>
                <c:pt idx="30">
                  <c:v>3.1415926535897931</c:v>
                </c:pt>
                <c:pt idx="31">
                  <c:v>3.2463124087094526</c:v>
                </c:pt>
                <c:pt idx="32">
                  <c:v>3.3510321638291125</c:v>
                </c:pt>
                <c:pt idx="33">
                  <c:v>3.4557519189487724</c:v>
                </c:pt>
                <c:pt idx="34">
                  <c:v>3.5604716740684319</c:v>
                </c:pt>
                <c:pt idx="35">
                  <c:v>3.6651914291880918</c:v>
                </c:pt>
                <c:pt idx="36">
                  <c:v>3.7699111843077517</c:v>
                </c:pt>
                <c:pt idx="37">
                  <c:v>3.8746309394274112</c:v>
                </c:pt>
                <c:pt idx="38">
                  <c:v>3.9793506945470711</c:v>
                </c:pt>
                <c:pt idx="39">
                  <c:v>4.0840704496667311</c:v>
                </c:pt>
                <c:pt idx="40">
                  <c:v>4.1887902047863905</c:v>
                </c:pt>
                <c:pt idx="41">
                  <c:v>4.29350995990605</c:v>
                </c:pt>
                <c:pt idx="42">
                  <c:v>4.3982297150257104</c:v>
                </c:pt>
                <c:pt idx="43">
                  <c:v>4.5029494701453698</c:v>
                </c:pt>
                <c:pt idx="44">
                  <c:v>4.6076692252650293</c:v>
                </c:pt>
                <c:pt idx="45">
                  <c:v>4.7123889803846897</c:v>
                </c:pt>
                <c:pt idx="46">
                  <c:v>4.8171087355043491</c:v>
                </c:pt>
                <c:pt idx="47">
                  <c:v>4.9218284906240086</c:v>
                </c:pt>
                <c:pt idx="48">
                  <c:v>5.026548245743669</c:v>
                </c:pt>
                <c:pt idx="49">
                  <c:v>5.1312680008633285</c:v>
                </c:pt>
                <c:pt idx="50">
                  <c:v>5.2359877559829879</c:v>
                </c:pt>
                <c:pt idx="51">
                  <c:v>5.3407075111026483</c:v>
                </c:pt>
                <c:pt idx="52">
                  <c:v>5.4454272662223078</c:v>
                </c:pt>
                <c:pt idx="53">
                  <c:v>5.5501470213419672</c:v>
                </c:pt>
                <c:pt idx="54">
                  <c:v>5.6548667764616276</c:v>
                </c:pt>
                <c:pt idx="55">
                  <c:v>5.7595865315812871</c:v>
                </c:pt>
                <c:pt idx="56">
                  <c:v>5.8643062867009466</c:v>
                </c:pt>
                <c:pt idx="57">
                  <c:v>5.9690260418206069</c:v>
                </c:pt>
                <c:pt idx="58">
                  <c:v>6.0737457969402664</c:v>
                </c:pt>
                <c:pt idx="59">
                  <c:v>6.1784655520599259</c:v>
                </c:pt>
                <c:pt idx="60">
                  <c:v>6.2831853071795862</c:v>
                </c:pt>
                <c:pt idx="61">
                  <c:v>6.3879050622992457</c:v>
                </c:pt>
                <c:pt idx="62">
                  <c:v>6.4926248174189052</c:v>
                </c:pt>
                <c:pt idx="63">
                  <c:v>6.5973445725385655</c:v>
                </c:pt>
                <c:pt idx="64">
                  <c:v>6.702064327658225</c:v>
                </c:pt>
                <c:pt idx="65">
                  <c:v>6.8067840827778845</c:v>
                </c:pt>
                <c:pt idx="66">
                  <c:v>6.9115038378975449</c:v>
                </c:pt>
                <c:pt idx="67">
                  <c:v>7.0162235930172043</c:v>
                </c:pt>
                <c:pt idx="68">
                  <c:v>7.1209433481368638</c:v>
                </c:pt>
                <c:pt idx="69">
                  <c:v>7.2256631032565242</c:v>
                </c:pt>
                <c:pt idx="70">
                  <c:v>7.3303828583761836</c:v>
                </c:pt>
                <c:pt idx="71">
                  <c:v>7.4351026134958431</c:v>
                </c:pt>
                <c:pt idx="72">
                  <c:v>7.5398223686155035</c:v>
                </c:pt>
                <c:pt idx="73">
                  <c:v>7.644542123735163</c:v>
                </c:pt>
                <c:pt idx="74">
                  <c:v>7.7492618788548224</c:v>
                </c:pt>
                <c:pt idx="75">
                  <c:v>7.8539816339744828</c:v>
                </c:pt>
                <c:pt idx="76">
                  <c:v>7.9587013890941423</c:v>
                </c:pt>
                <c:pt idx="77">
                  <c:v>8.0634211442138017</c:v>
                </c:pt>
                <c:pt idx="78">
                  <c:v>8.1681408993334621</c:v>
                </c:pt>
                <c:pt idx="79">
                  <c:v>8.2728606544531207</c:v>
                </c:pt>
                <c:pt idx="80">
                  <c:v>8.3775804095727811</c:v>
                </c:pt>
                <c:pt idx="81">
                  <c:v>8.4823001646924414</c:v>
                </c:pt>
                <c:pt idx="82">
                  <c:v>8.5870199198121</c:v>
                </c:pt>
                <c:pt idx="83">
                  <c:v>8.6917396749317604</c:v>
                </c:pt>
                <c:pt idx="84">
                  <c:v>8.7964594300514207</c:v>
                </c:pt>
                <c:pt idx="85">
                  <c:v>8.9011791851710793</c:v>
                </c:pt>
                <c:pt idx="86">
                  <c:v>9.0058989402907397</c:v>
                </c:pt>
                <c:pt idx="87">
                  <c:v>9.1106186954104</c:v>
                </c:pt>
                <c:pt idx="88">
                  <c:v>9.2153384505300586</c:v>
                </c:pt>
                <c:pt idx="89">
                  <c:v>9.320058205649719</c:v>
                </c:pt>
                <c:pt idx="90">
                  <c:v>9.4247779607693793</c:v>
                </c:pt>
                <c:pt idx="91">
                  <c:v>9.5294977158890379</c:v>
                </c:pt>
                <c:pt idx="92">
                  <c:v>9.6342174710086983</c:v>
                </c:pt>
                <c:pt idx="93">
                  <c:v>9.7389372261283587</c:v>
                </c:pt>
                <c:pt idx="94">
                  <c:v>9.8436569812480172</c:v>
                </c:pt>
                <c:pt idx="95">
                  <c:v>9.9483767363676776</c:v>
                </c:pt>
                <c:pt idx="96">
                  <c:v>10.053096491487338</c:v>
                </c:pt>
                <c:pt idx="97">
                  <c:v>10.157816246606997</c:v>
                </c:pt>
                <c:pt idx="98">
                  <c:v>10.262536001726657</c:v>
                </c:pt>
                <c:pt idx="99">
                  <c:v>10.367255756846317</c:v>
                </c:pt>
                <c:pt idx="100">
                  <c:v>10.471975511965976</c:v>
                </c:pt>
                <c:pt idx="101">
                  <c:v>10.576695267085636</c:v>
                </c:pt>
                <c:pt idx="102">
                  <c:v>10.681415022205297</c:v>
                </c:pt>
                <c:pt idx="103">
                  <c:v>10.786134777324955</c:v>
                </c:pt>
                <c:pt idx="104">
                  <c:v>10.890854532444616</c:v>
                </c:pt>
                <c:pt idx="105">
                  <c:v>10.995574287564276</c:v>
                </c:pt>
                <c:pt idx="106">
                  <c:v>11.100294042683934</c:v>
                </c:pt>
                <c:pt idx="107">
                  <c:v>11.205013797803595</c:v>
                </c:pt>
                <c:pt idx="108">
                  <c:v>11.309733552923255</c:v>
                </c:pt>
                <c:pt idx="109">
                  <c:v>11.414453308042914</c:v>
                </c:pt>
                <c:pt idx="110">
                  <c:v>11.519173063162574</c:v>
                </c:pt>
                <c:pt idx="111">
                  <c:v>11.623892818282235</c:v>
                </c:pt>
                <c:pt idx="112">
                  <c:v>11.728612573401893</c:v>
                </c:pt>
                <c:pt idx="113">
                  <c:v>11.833332328521553</c:v>
                </c:pt>
                <c:pt idx="114">
                  <c:v>11.938052083641214</c:v>
                </c:pt>
                <c:pt idx="115">
                  <c:v>12.042771838760872</c:v>
                </c:pt>
                <c:pt idx="116">
                  <c:v>12.147491593880533</c:v>
                </c:pt>
                <c:pt idx="117">
                  <c:v>12.252211349000193</c:v>
                </c:pt>
                <c:pt idx="118">
                  <c:v>12.356931104119852</c:v>
                </c:pt>
                <c:pt idx="119">
                  <c:v>12.461650859239512</c:v>
                </c:pt>
                <c:pt idx="120">
                  <c:v>12.566370614359172</c:v>
                </c:pt>
                <c:pt idx="121">
                  <c:v>12.671090369478831</c:v>
                </c:pt>
                <c:pt idx="122">
                  <c:v>12.775810124598491</c:v>
                </c:pt>
                <c:pt idx="123">
                  <c:v>12.880529879718152</c:v>
                </c:pt>
                <c:pt idx="124">
                  <c:v>12.98524963483781</c:v>
                </c:pt>
                <c:pt idx="125">
                  <c:v>13.089969389957471</c:v>
                </c:pt>
                <c:pt idx="126">
                  <c:v>13.194689145077131</c:v>
                </c:pt>
                <c:pt idx="127">
                  <c:v>13.29940890019679</c:v>
                </c:pt>
                <c:pt idx="128">
                  <c:v>13.40412865531645</c:v>
                </c:pt>
                <c:pt idx="129">
                  <c:v>13.50884841043611</c:v>
                </c:pt>
                <c:pt idx="130">
                  <c:v>13.613568165555769</c:v>
                </c:pt>
                <c:pt idx="131">
                  <c:v>13.718287920675429</c:v>
                </c:pt>
                <c:pt idx="132">
                  <c:v>13.82300767579509</c:v>
                </c:pt>
                <c:pt idx="133">
                  <c:v>13.927727430914748</c:v>
                </c:pt>
                <c:pt idx="134">
                  <c:v>14.032447186034409</c:v>
                </c:pt>
                <c:pt idx="135">
                  <c:v>14.137166941154069</c:v>
                </c:pt>
                <c:pt idx="136">
                  <c:v>14.241886696273728</c:v>
                </c:pt>
                <c:pt idx="137">
                  <c:v>14.346606451393388</c:v>
                </c:pt>
                <c:pt idx="138">
                  <c:v>14.451326206513048</c:v>
                </c:pt>
                <c:pt idx="139">
                  <c:v>14.556045961632707</c:v>
                </c:pt>
                <c:pt idx="140">
                  <c:v>14.660765716752367</c:v>
                </c:pt>
                <c:pt idx="141">
                  <c:v>14.765485471872028</c:v>
                </c:pt>
                <c:pt idx="142">
                  <c:v>14.870205226991686</c:v>
                </c:pt>
                <c:pt idx="143">
                  <c:v>14.974924982111347</c:v>
                </c:pt>
                <c:pt idx="144">
                  <c:v>15.079644737231007</c:v>
                </c:pt>
                <c:pt idx="145">
                  <c:v>15.184364492350666</c:v>
                </c:pt>
                <c:pt idx="146">
                  <c:v>15.289084247470326</c:v>
                </c:pt>
                <c:pt idx="147">
                  <c:v>15.393804002589986</c:v>
                </c:pt>
                <c:pt idx="148">
                  <c:v>15.498523757709645</c:v>
                </c:pt>
                <c:pt idx="149">
                  <c:v>15.603243512829305</c:v>
                </c:pt>
                <c:pt idx="150">
                  <c:v>15.707963267948966</c:v>
                </c:pt>
                <c:pt idx="151">
                  <c:v>15.812683023068624</c:v>
                </c:pt>
                <c:pt idx="152">
                  <c:v>15.917402778188285</c:v>
                </c:pt>
                <c:pt idx="153">
                  <c:v>16.022122533307943</c:v>
                </c:pt>
                <c:pt idx="154">
                  <c:v>16.126842288427603</c:v>
                </c:pt>
                <c:pt idx="155">
                  <c:v>16.231562043547264</c:v>
                </c:pt>
                <c:pt idx="156">
                  <c:v>16.336281798666924</c:v>
                </c:pt>
                <c:pt idx="157">
                  <c:v>16.441001553786585</c:v>
                </c:pt>
                <c:pt idx="158">
                  <c:v>16.545721308906241</c:v>
                </c:pt>
                <c:pt idx="159">
                  <c:v>16.650441064025902</c:v>
                </c:pt>
                <c:pt idx="160">
                  <c:v>16.755160819145562</c:v>
                </c:pt>
                <c:pt idx="161">
                  <c:v>16.859880574265222</c:v>
                </c:pt>
                <c:pt idx="162">
                  <c:v>16.964600329384883</c:v>
                </c:pt>
                <c:pt idx="163">
                  <c:v>17.069320084504543</c:v>
                </c:pt>
                <c:pt idx="164">
                  <c:v>17.1740398396242</c:v>
                </c:pt>
                <c:pt idx="165">
                  <c:v>17.27875959474386</c:v>
                </c:pt>
                <c:pt idx="166">
                  <c:v>17.383479349863521</c:v>
                </c:pt>
                <c:pt idx="167">
                  <c:v>17.488199104983181</c:v>
                </c:pt>
                <c:pt idx="168">
                  <c:v>17.592918860102841</c:v>
                </c:pt>
                <c:pt idx="169">
                  <c:v>17.697638615222502</c:v>
                </c:pt>
                <c:pt idx="170">
                  <c:v>17.802358370342159</c:v>
                </c:pt>
                <c:pt idx="171">
                  <c:v>17.907078125461819</c:v>
                </c:pt>
                <c:pt idx="172">
                  <c:v>18.011797880581479</c:v>
                </c:pt>
                <c:pt idx="173">
                  <c:v>18.11651763570114</c:v>
                </c:pt>
                <c:pt idx="174">
                  <c:v>18.2212373908208</c:v>
                </c:pt>
                <c:pt idx="175">
                  <c:v>18.32595714594046</c:v>
                </c:pt>
                <c:pt idx="176">
                  <c:v>18.430676901060117</c:v>
                </c:pt>
                <c:pt idx="177">
                  <c:v>18.535396656179778</c:v>
                </c:pt>
                <c:pt idx="178">
                  <c:v>18.640116411299438</c:v>
                </c:pt>
                <c:pt idx="179">
                  <c:v>18.744836166419098</c:v>
                </c:pt>
                <c:pt idx="180">
                  <c:v>18.849555921538759</c:v>
                </c:pt>
                <c:pt idx="181">
                  <c:v>18.954275676658419</c:v>
                </c:pt>
                <c:pt idx="182">
                  <c:v>19.058995431778076</c:v>
                </c:pt>
                <c:pt idx="183">
                  <c:v>19.163715186897736</c:v>
                </c:pt>
                <c:pt idx="184">
                  <c:v>19.268434942017397</c:v>
                </c:pt>
                <c:pt idx="185">
                  <c:v>19.373154697137057</c:v>
                </c:pt>
                <c:pt idx="186">
                  <c:v>19.477874452256717</c:v>
                </c:pt>
                <c:pt idx="187">
                  <c:v>19.582594207376378</c:v>
                </c:pt>
                <c:pt idx="188">
                  <c:v>19.687313962496034</c:v>
                </c:pt>
                <c:pt idx="189">
                  <c:v>19.792033717615695</c:v>
                </c:pt>
                <c:pt idx="190">
                  <c:v>19.896753472735355</c:v>
                </c:pt>
                <c:pt idx="191">
                  <c:v>20.001473227855016</c:v>
                </c:pt>
                <c:pt idx="192">
                  <c:v>20.106192982974676</c:v>
                </c:pt>
                <c:pt idx="193">
                  <c:v>20.210912738094336</c:v>
                </c:pt>
                <c:pt idx="194">
                  <c:v>20.315632493213993</c:v>
                </c:pt>
                <c:pt idx="195">
                  <c:v>20.420352248333653</c:v>
                </c:pt>
                <c:pt idx="196">
                  <c:v>20.525072003453314</c:v>
                </c:pt>
                <c:pt idx="197">
                  <c:v>20.629791758572974</c:v>
                </c:pt>
                <c:pt idx="198">
                  <c:v>20.734511513692635</c:v>
                </c:pt>
                <c:pt idx="199">
                  <c:v>20.839231268812295</c:v>
                </c:pt>
                <c:pt idx="200">
                  <c:v>20.943951023931952</c:v>
                </c:pt>
                <c:pt idx="201">
                  <c:v>21.048670779051612</c:v>
                </c:pt>
                <c:pt idx="202">
                  <c:v>21.153390534171272</c:v>
                </c:pt>
                <c:pt idx="203">
                  <c:v>21.258110289290933</c:v>
                </c:pt>
                <c:pt idx="204">
                  <c:v>21.362830044410593</c:v>
                </c:pt>
                <c:pt idx="205">
                  <c:v>21.467549799530254</c:v>
                </c:pt>
                <c:pt idx="206">
                  <c:v>21.57226955464991</c:v>
                </c:pt>
                <c:pt idx="207">
                  <c:v>21.676989309769571</c:v>
                </c:pt>
                <c:pt idx="208">
                  <c:v>21.781709064889231</c:v>
                </c:pt>
                <c:pt idx="209">
                  <c:v>21.886428820008891</c:v>
                </c:pt>
                <c:pt idx="210">
                  <c:v>21.991148575128552</c:v>
                </c:pt>
                <c:pt idx="211">
                  <c:v>22.095868330248212</c:v>
                </c:pt>
                <c:pt idx="212">
                  <c:v>22.200588085367869</c:v>
                </c:pt>
                <c:pt idx="213">
                  <c:v>22.305307840487529</c:v>
                </c:pt>
                <c:pt idx="214">
                  <c:v>22.41002759560719</c:v>
                </c:pt>
                <c:pt idx="215">
                  <c:v>22.51474735072685</c:v>
                </c:pt>
                <c:pt idx="216">
                  <c:v>22.61946710584651</c:v>
                </c:pt>
                <c:pt idx="217">
                  <c:v>22.724186860966171</c:v>
                </c:pt>
                <c:pt idx="218">
                  <c:v>22.828906616085828</c:v>
                </c:pt>
                <c:pt idx="219">
                  <c:v>22.933626371205488</c:v>
                </c:pt>
                <c:pt idx="220">
                  <c:v>23.038346126325148</c:v>
                </c:pt>
                <c:pt idx="221">
                  <c:v>23.143065881444809</c:v>
                </c:pt>
                <c:pt idx="222">
                  <c:v>23.247785636564469</c:v>
                </c:pt>
                <c:pt idx="223">
                  <c:v>23.352505391684129</c:v>
                </c:pt>
                <c:pt idx="224">
                  <c:v>23.457225146803786</c:v>
                </c:pt>
                <c:pt idx="225">
                  <c:v>23.561944901923447</c:v>
                </c:pt>
                <c:pt idx="226">
                  <c:v>23.666664657043107</c:v>
                </c:pt>
                <c:pt idx="227">
                  <c:v>23.771384412162767</c:v>
                </c:pt>
                <c:pt idx="228">
                  <c:v>23.876104167282428</c:v>
                </c:pt>
                <c:pt idx="229">
                  <c:v>23.980823922402088</c:v>
                </c:pt>
                <c:pt idx="230">
                  <c:v>24.085543677521745</c:v>
                </c:pt>
                <c:pt idx="231">
                  <c:v>24.190263432641405</c:v>
                </c:pt>
                <c:pt idx="232">
                  <c:v>24.294983187761066</c:v>
                </c:pt>
                <c:pt idx="233">
                  <c:v>24.399702942880726</c:v>
                </c:pt>
                <c:pt idx="234">
                  <c:v>24.504422698000386</c:v>
                </c:pt>
                <c:pt idx="235">
                  <c:v>24.609142453120047</c:v>
                </c:pt>
                <c:pt idx="236">
                  <c:v>24.713862208239703</c:v>
                </c:pt>
                <c:pt idx="237">
                  <c:v>24.818581963359364</c:v>
                </c:pt>
                <c:pt idx="238">
                  <c:v>24.923301718479024</c:v>
                </c:pt>
                <c:pt idx="239">
                  <c:v>25.028021473598685</c:v>
                </c:pt>
                <c:pt idx="240">
                  <c:v>25.132741228718345</c:v>
                </c:pt>
                <c:pt idx="241">
                  <c:v>25.237460983838005</c:v>
                </c:pt>
                <c:pt idx="242">
                  <c:v>25.342180738957662</c:v>
                </c:pt>
                <c:pt idx="243">
                  <c:v>25.446900494077322</c:v>
                </c:pt>
                <c:pt idx="244">
                  <c:v>25.551620249196983</c:v>
                </c:pt>
                <c:pt idx="245">
                  <c:v>25.656340004316643</c:v>
                </c:pt>
                <c:pt idx="246">
                  <c:v>25.761059759436304</c:v>
                </c:pt>
                <c:pt idx="247">
                  <c:v>25.865779514555964</c:v>
                </c:pt>
                <c:pt idx="248">
                  <c:v>25.970499269675621</c:v>
                </c:pt>
                <c:pt idx="249">
                  <c:v>26.075219024795281</c:v>
                </c:pt>
                <c:pt idx="250">
                  <c:v>26.179938779914941</c:v>
                </c:pt>
                <c:pt idx="251">
                  <c:v>26.284658535034602</c:v>
                </c:pt>
                <c:pt idx="252">
                  <c:v>26.389378290154262</c:v>
                </c:pt>
                <c:pt idx="253">
                  <c:v>26.494098045273923</c:v>
                </c:pt>
                <c:pt idx="254">
                  <c:v>26.598817800393579</c:v>
                </c:pt>
                <c:pt idx="255">
                  <c:v>26.70353755551324</c:v>
                </c:pt>
                <c:pt idx="256">
                  <c:v>26.8082573106329</c:v>
                </c:pt>
                <c:pt idx="257">
                  <c:v>26.91297706575256</c:v>
                </c:pt>
                <c:pt idx="258">
                  <c:v>27.017696820872221</c:v>
                </c:pt>
                <c:pt idx="259">
                  <c:v>27.122416575991878</c:v>
                </c:pt>
                <c:pt idx="260">
                  <c:v>27.227136331111538</c:v>
                </c:pt>
                <c:pt idx="261">
                  <c:v>27.331856086231198</c:v>
                </c:pt>
                <c:pt idx="262">
                  <c:v>27.436575841350859</c:v>
                </c:pt>
                <c:pt idx="263">
                  <c:v>27.541295596470519</c:v>
                </c:pt>
                <c:pt idx="264">
                  <c:v>27.646015351590179</c:v>
                </c:pt>
                <c:pt idx="265">
                  <c:v>27.750735106709836</c:v>
                </c:pt>
                <c:pt idx="266">
                  <c:v>27.855454861829497</c:v>
                </c:pt>
                <c:pt idx="267">
                  <c:v>27.960174616949157</c:v>
                </c:pt>
                <c:pt idx="268">
                  <c:v>28.064894372068817</c:v>
                </c:pt>
                <c:pt idx="269">
                  <c:v>28.169614127188478</c:v>
                </c:pt>
                <c:pt idx="270">
                  <c:v>28.274333882308138</c:v>
                </c:pt>
                <c:pt idx="271">
                  <c:v>28.379053637427795</c:v>
                </c:pt>
                <c:pt idx="272">
                  <c:v>28.483773392547455</c:v>
                </c:pt>
                <c:pt idx="273">
                  <c:v>28.588493147667116</c:v>
                </c:pt>
                <c:pt idx="274">
                  <c:v>28.693212902786776</c:v>
                </c:pt>
                <c:pt idx="275">
                  <c:v>28.797932657906436</c:v>
                </c:pt>
                <c:pt idx="276">
                  <c:v>28.902652413026097</c:v>
                </c:pt>
                <c:pt idx="277">
                  <c:v>29.007372168145753</c:v>
                </c:pt>
                <c:pt idx="278">
                  <c:v>29.112091923265414</c:v>
                </c:pt>
                <c:pt idx="279">
                  <c:v>29.216811678385074</c:v>
                </c:pt>
                <c:pt idx="280">
                  <c:v>29.321531433504735</c:v>
                </c:pt>
                <c:pt idx="281">
                  <c:v>29.426251188624395</c:v>
                </c:pt>
                <c:pt idx="282">
                  <c:v>29.530970943744055</c:v>
                </c:pt>
                <c:pt idx="283">
                  <c:v>29.635690698863712</c:v>
                </c:pt>
                <c:pt idx="284">
                  <c:v>29.740410453983372</c:v>
                </c:pt>
                <c:pt idx="285">
                  <c:v>29.845130209103033</c:v>
                </c:pt>
                <c:pt idx="286">
                  <c:v>29.949849964222693</c:v>
                </c:pt>
                <c:pt idx="287">
                  <c:v>30.054569719342354</c:v>
                </c:pt>
                <c:pt idx="288">
                  <c:v>30.159289474462014</c:v>
                </c:pt>
                <c:pt idx="289">
                  <c:v>30.264009229581671</c:v>
                </c:pt>
                <c:pt idx="290">
                  <c:v>30.368728984701331</c:v>
                </c:pt>
                <c:pt idx="291">
                  <c:v>30.473448739820991</c:v>
                </c:pt>
                <c:pt idx="292">
                  <c:v>30.578168494940652</c:v>
                </c:pt>
                <c:pt idx="293">
                  <c:v>30.682888250060312</c:v>
                </c:pt>
                <c:pt idx="294">
                  <c:v>30.787608005179973</c:v>
                </c:pt>
                <c:pt idx="295">
                  <c:v>30.892327760299629</c:v>
                </c:pt>
                <c:pt idx="296">
                  <c:v>30.99704751541929</c:v>
                </c:pt>
                <c:pt idx="297">
                  <c:v>31.10176727053895</c:v>
                </c:pt>
                <c:pt idx="298">
                  <c:v>31.20648702565861</c:v>
                </c:pt>
                <c:pt idx="299">
                  <c:v>31.311206780778271</c:v>
                </c:pt>
                <c:pt idx="300">
                  <c:v>31.415926535897931</c:v>
                </c:pt>
                <c:pt idx="301">
                  <c:v>31.520646291017588</c:v>
                </c:pt>
                <c:pt idx="302">
                  <c:v>31.625366046137248</c:v>
                </c:pt>
                <c:pt idx="303">
                  <c:v>31.730085801256909</c:v>
                </c:pt>
                <c:pt idx="304">
                  <c:v>31.834805556376569</c:v>
                </c:pt>
                <c:pt idx="305">
                  <c:v>31.939525311496229</c:v>
                </c:pt>
                <c:pt idx="306">
                  <c:v>32.044245066615886</c:v>
                </c:pt>
                <c:pt idx="307">
                  <c:v>32.148964821735547</c:v>
                </c:pt>
                <c:pt idx="308">
                  <c:v>32.253684576855207</c:v>
                </c:pt>
                <c:pt idx="309">
                  <c:v>32.358404331974867</c:v>
                </c:pt>
                <c:pt idx="310">
                  <c:v>32.463124087094528</c:v>
                </c:pt>
                <c:pt idx="311">
                  <c:v>32.567843842214188</c:v>
                </c:pt>
                <c:pt idx="312">
                  <c:v>32.672563597333848</c:v>
                </c:pt>
                <c:pt idx="313">
                  <c:v>32.777283352453509</c:v>
                </c:pt>
                <c:pt idx="314">
                  <c:v>32.882003107573169</c:v>
                </c:pt>
                <c:pt idx="315">
                  <c:v>32.986722862692829</c:v>
                </c:pt>
                <c:pt idx="316">
                  <c:v>33.091442617812483</c:v>
                </c:pt>
                <c:pt idx="317">
                  <c:v>33.196162372932143</c:v>
                </c:pt>
                <c:pt idx="318">
                  <c:v>33.300882128051803</c:v>
                </c:pt>
                <c:pt idx="319">
                  <c:v>33.405601883171464</c:v>
                </c:pt>
                <c:pt idx="320">
                  <c:v>33.510321638291124</c:v>
                </c:pt>
                <c:pt idx="321">
                  <c:v>33.615041393410785</c:v>
                </c:pt>
                <c:pt idx="322">
                  <c:v>33.719761148530445</c:v>
                </c:pt>
                <c:pt idx="323">
                  <c:v>33.824480903650105</c:v>
                </c:pt>
                <c:pt idx="324">
                  <c:v>33.929200658769766</c:v>
                </c:pt>
                <c:pt idx="325">
                  <c:v>34.033920413889426</c:v>
                </c:pt>
                <c:pt idx="326">
                  <c:v>34.138640169009086</c:v>
                </c:pt>
                <c:pt idx="327">
                  <c:v>34.243359924128747</c:v>
                </c:pt>
                <c:pt idx="328">
                  <c:v>34.3480796792484</c:v>
                </c:pt>
                <c:pt idx="329">
                  <c:v>34.45279943436806</c:v>
                </c:pt>
                <c:pt idx="330">
                  <c:v>34.557519189487721</c:v>
                </c:pt>
                <c:pt idx="331">
                  <c:v>34.662238944607381</c:v>
                </c:pt>
                <c:pt idx="332">
                  <c:v>34.766958699727041</c:v>
                </c:pt>
                <c:pt idx="333">
                  <c:v>34.871678454846702</c:v>
                </c:pt>
                <c:pt idx="334">
                  <c:v>34.976398209966362</c:v>
                </c:pt>
                <c:pt idx="335">
                  <c:v>35.081117965086023</c:v>
                </c:pt>
                <c:pt idx="336">
                  <c:v>35.185837720205683</c:v>
                </c:pt>
                <c:pt idx="337">
                  <c:v>35.290557475325343</c:v>
                </c:pt>
                <c:pt idx="338">
                  <c:v>35.395277230445004</c:v>
                </c:pt>
                <c:pt idx="339">
                  <c:v>35.499996985564664</c:v>
                </c:pt>
                <c:pt idx="340">
                  <c:v>35.604716740684317</c:v>
                </c:pt>
                <c:pt idx="341">
                  <c:v>35.709436495803978</c:v>
                </c:pt>
                <c:pt idx="342">
                  <c:v>35.814156250923638</c:v>
                </c:pt>
                <c:pt idx="343">
                  <c:v>35.918876006043298</c:v>
                </c:pt>
                <c:pt idx="344">
                  <c:v>36.023595761162959</c:v>
                </c:pt>
                <c:pt idx="345">
                  <c:v>36.128315516282619</c:v>
                </c:pt>
                <c:pt idx="346">
                  <c:v>36.233035271402279</c:v>
                </c:pt>
                <c:pt idx="347">
                  <c:v>36.33775502652194</c:v>
                </c:pt>
                <c:pt idx="348">
                  <c:v>36.4424747816416</c:v>
                </c:pt>
                <c:pt idx="349">
                  <c:v>36.547194536761261</c:v>
                </c:pt>
                <c:pt idx="350">
                  <c:v>36.651914291880921</c:v>
                </c:pt>
                <c:pt idx="351">
                  <c:v>36.756634047000581</c:v>
                </c:pt>
                <c:pt idx="352">
                  <c:v>36.861353802120234</c:v>
                </c:pt>
                <c:pt idx="353">
                  <c:v>36.966073557239895</c:v>
                </c:pt>
                <c:pt idx="354">
                  <c:v>37.070793312359555</c:v>
                </c:pt>
                <c:pt idx="355">
                  <c:v>37.175513067479216</c:v>
                </c:pt>
                <c:pt idx="356">
                  <c:v>37.280232822598876</c:v>
                </c:pt>
                <c:pt idx="357">
                  <c:v>37.384952577718536</c:v>
                </c:pt>
                <c:pt idx="358">
                  <c:v>37.489672332838197</c:v>
                </c:pt>
                <c:pt idx="359">
                  <c:v>37.594392087957857</c:v>
                </c:pt>
                <c:pt idx="360">
                  <c:v>37.699111843077517</c:v>
                </c:pt>
                <c:pt idx="361">
                  <c:v>37.803831598197178</c:v>
                </c:pt>
                <c:pt idx="362">
                  <c:v>37.908551353316838</c:v>
                </c:pt>
                <c:pt idx="363">
                  <c:v>38.013271108436498</c:v>
                </c:pt>
                <c:pt idx="364">
                  <c:v>38.117990863556152</c:v>
                </c:pt>
                <c:pt idx="365">
                  <c:v>38.222710618675812</c:v>
                </c:pt>
                <c:pt idx="366">
                  <c:v>38.327430373795472</c:v>
                </c:pt>
                <c:pt idx="367">
                  <c:v>38.432150128915133</c:v>
                </c:pt>
                <c:pt idx="368">
                  <c:v>38.536869884034793</c:v>
                </c:pt>
                <c:pt idx="369">
                  <c:v>38.641589639154454</c:v>
                </c:pt>
                <c:pt idx="370">
                  <c:v>38.746309394274114</c:v>
                </c:pt>
                <c:pt idx="371">
                  <c:v>38.851029149393774</c:v>
                </c:pt>
                <c:pt idx="372">
                  <c:v>38.955748904513435</c:v>
                </c:pt>
                <c:pt idx="373">
                  <c:v>39.060468659633095</c:v>
                </c:pt>
                <c:pt idx="374">
                  <c:v>39.165188414752755</c:v>
                </c:pt>
                <c:pt idx="375">
                  <c:v>39.269908169872416</c:v>
                </c:pt>
                <c:pt idx="376">
                  <c:v>39.374627924992069</c:v>
                </c:pt>
                <c:pt idx="377">
                  <c:v>39.479347680111729</c:v>
                </c:pt>
                <c:pt idx="378">
                  <c:v>39.58406743523139</c:v>
                </c:pt>
                <c:pt idx="379">
                  <c:v>39.68878719035105</c:v>
                </c:pt>
                <c:pt idx="380">
                  <c:v>39.79350694547071</c:v>
                </c:pt>
                <c:pt idx="381">
                  <c:v>39.898226700590371</c:v>
                </c:pt>
                <c:pt idx="382">
                  <c:v>40.002946455710031</c:v>
                </c:pt>
                <c:pt idx="383">
                  <c:v>40.107666210829692</c:v>
                </c:pt>
                <c:pt idx="384">
                  <c:v>40.212385965949352</c:v>
                </c:pt>
                <c:pt idx="385">
                  <c:v>40.317105721069012</c:v>
                </c:pt>
                <c:pt idx="386">
                  <c:v>40.421825476188673</c:v>
                </c:pt>
                <c:pt idx="387">
                  <c:v>40.526545231308326</c:v>
                </c:pt>
                <c:pt idx="388">
                  <c:v>40.631264986427986</c:v>
                </c:pt>
                <c:pt idx="389">
                  <c:v>40.735984741547647</c:v>
                </c:pt>
                <c:pt idx="390">
                  <c:v>40.840704496667307</c:v>
                </c:pt>
                <c:pt idx="391">
                  <c:v>40.945424251786967</c:v>
                </c:pt>
                <c:pt idx="392">
                  <c:v>41.050144006906628</c:v>
                </c:pt>
                <c:pt idx="393">
                  <c:v>41.154863762026288</c:v>
                </c:pt>
                <c:pt idx="394">
                  <c:v>41.259583517145948</c:v>
                </c:pt>
                <c:pt idx="395">
                  <c:v>41.364303272265609</c:v>
                </c:pt>
                <c:pt idx="396">
                  <c:v>41.469023027385269</c:v>
                </c:pt>
                <c:pt idx="397">
                  <c:v>41.573742782504929</c:v>
                </c:pt>
                <c:pt idx="398">
                  <c:v>41.67846253762459</c:v>
                </c:pt>
                <c:pt idx="399">
                  <c:v>41.783182292744243</c:v>
                </c:pt>
                <c:pt idx="400">
                  <c:v>41.887902047863903</c:v>
                </c:pt>
                <c:pt idx="401">
                  <c:v>41.992621802983564</c:v>
                </c:pt>
                <c:pt idx="402">
                  <c:v>42.097341558103224</c:v>
                </c:pt>
                <c:pt idx="403">
                  <c:v>42.202061313222885</c:v>
                </c:pt>
                <c:pt idx="404">
                  <c:v>42.306781068342545</c:v>
                </c:pt>
                <c:pt idx="405">
                  <c:v>42.411500823462205</c:v>
                </c:pt>
                <c:pt idx="406">
                  <c:v>42.516220578581866</c:v>
                </c:pt>
                <c:pt idx="407">
                  <c:v>42.620940333701526</c:v>
                </c:pt>
                <c:pt idx="408">
                  <c:v>42.725660088821186</c:v>
                </c:pt>
                <c:pt idx="409">
                  <c:v>42.830379843940847</c:v>
                </c:pt>
                <c:pt idx="410">
                  <c:v>42.935099599060507</c:v>
                </c:pt>
                <c:pt idx="411">
                  <c:v>43.03981935418016</c:v>
                </c:pt>
                <c:pt idx="412">
                  <c:v>43.144539109299821</c:v>
                </c:pt>
                <c:pt idx="413">
                  <c:v>43.249258864419481</c:v>
                </c:pt>
                <c:pt idx="414">
                  <c:v>43.353978619539141</c:v>
                </c:pt>
                <c:pt idx="415">
                  <c:v>43.458698374658802</c:v>
                </c:pt>
                <c:pt idx="416">
                  <c:v>43.563418129778462</c:v>
                </c:pt>
                <c:pt idx="417">
                  <c:v>43.668137884898123</c:v>
                </c:pt>
                <c:pt idx="418">
                  <c:v>43.772857640017783</c:v>
                </c:pt>
                <c:pt idx="419">
                  <c:v>43.877577395137443</c:v>
                </c:pt>
                <c:pt idx="420">
                  <c:v>43.982297150257104</c:v>
                </c:pt>
                <c:pt idx="421">
                  <c:v>44.087016905376764</c:v>
                </c:pt>
                <c:pt idx="422">
                  <c:v>44.191736660496424</c:v>
                </c:pt>
                <c:pt idx="423">
                  <c:v>44.296456415616078</c:v>
                </c:pt>
                <c:pt idx="424">
                  <c:v>44.401176170735738</c:v>
                </c:pt>
                <c:pt idx="425">
                  <c:v>44.505895925855398</c:v>
                </c:pt>
                <c:pt idx="426">
                  <c:v>44.610615680975059</c:v>
                </c:pt>
                <c:pt idx="427">
                  <c:v>44.715335436094719</c:v>
                </c:pt>
                <c:pt idx="428">
                  <c:v>44.820055191214379</c:v>
                </c:pt>
                <c:pt idx="429">
                  <c:v>44.92477494633404</c:v>
                </c:pt>
                <c:pt idx="430">
                  <c:v>45.0294947014537</c:v>
                </c:pt>
                <c:pt idx="431">
                  <c:v>45.134214456573361</c:v>
                </c:pt>
                <c:pt idx="432">
                  <c:v>45.238934211693021</c:v>
                </c:pt>
                <c:pt idx="433">
                  <c:v>45.343653966812681</c:v>
                </c:pt>
                <c:pt idx="434">
                  <c:v>45.448373721932342</c:v>
                </c:pt>
                <c:pt idx="435">
                  <c:v>45.553093477051995</c:v>
                </c:pt>
                <c:pt idx="436">
                  <c:v>45.657813232171655</c:v>
                </c:pt>
                <c:pt idx="437">
                  <c:v>45.762532987291316</c:v>
                </c:pt>
                <c:pt idx="438">
                  <c:v>45.867252742410976</c:v>
                </c:pt>
                <c:pt idx="439">
                  <c:v>45.971972497530636</c:v>
                </c:pt>
                <c:pt idx="440">
                  <c:v>46.076692252650297</c:v>
                </c:pt>
                <c:pt idx="441">
                  <c:v>46.181412007769957</c:v>
                </c:pt>
                <c:pt idx="442">
                  <c:v>46.286131762889617</c:v>
                </c:pt>
                <c:pt idx="443">
                  <c:v>46.390851518009278</c:v>
                </c:pt>
                <c:pt idx="444">
                  <c:v>46.495571273128938</c:v>
                </c:pt>
                <c:pt idx="445">
                  <c:v>46.600291028248598</c:v>
                </c:pt>
                <c:pt idx="446">
                  <c:v>46.705010783368259</c:v>
                </c:pt>
                <c:pt idx="447">
                  <c:v>46.809730538487912</c:v>
                </c:pt>
                <c:pt idx="448">
                  <c:v>46.914450293607572</c:v>
                </c:pt>
                <c:pt idx="449">
                  <c:v>47.019170048727233</c:v>
                </c:pt>
                <c:pt idx="450">
                  <c:v>47.123889803846893</c:v>
                </c:pt>
                <c:pt idx="451">
                  <c:v>47.228609558966554</c:v>
                </c:pt>
                <c:pt idx="452">
                  <c:v>47.333329314086214</c:v>
                </c:pt>
                <c:pt idx="453">
                  <c:v>47.438049069205874</c:v>
                </c:pt>
                <c:pt idx="454">
                  <c:v>47.542768824325535</c:v>
                </c:pt>
                <c:pt idx="455">
                  <c:v>47.647488579445195</c:v>
                </c:pt>
                <c:pt idx="456">
                  <c:v>47.752208334564855</c:v>
                </c:pt>
                <c:pt idx="457">
                  <c:v>47.856928089684516</c:v>
                </c:pt>
                <c:pt idx="458">
                  <c:v>47.961647844804176</c:v>
                </c:pt>
                <c:pt idx="459">
                  <c:v>48.066367599923829</c:v>
                </c:pt>
                <c:pt idx="460">
                  <c:v>48.17108735504349</c:v>
                </c:pt>
                <c:pt idx="461">
                  <c:v>48.27580711016315</c:v>
                </c:pt>
                <c:pt idx="462">
                  <c:v>48.38052686528281</c:v>
                </c:pt>
                <c:pt idx="463">
                  <c:v>48.485246620402471</c:v>
                </c:pt>
                <c:pt idx="464">
                  <c:v>48.589966375522131</c:v>
                </c:pt>
                <c:pt idx="465">
                  <c:v>48.694686130641792</c:v>
                </c:pt>
                <c:pt idx="466">
                  <c:v>48.799405885761452</c:v>
                </c:pt>
                <c:pt idx="467">
                  <c:v>48.904125640881112</c:v>
                </c:pt>
                <c:pt idx="468">
                  <c:v>49.008845396000773</c:v>
                </c:pt>
                <c:pt idx="469">
                  <c:v>49.113565151120433</c:v>
                </c:pt>
                <c:pt idx="470">
                  <c:v>49.218284906240093</c:v>
                </c:pt>
                <c:pt idx="471">
                  <c:v>49.323004661359747</c:v>
                </c:pt>
                <c:pt idx="472">
                  <c:v>49.427724416479407</c:v>
                </c:pt>
                <c:pt idx="473">
                  <c:v>49.532444171599067</c:v>
                </c:pt>
                <c:pt idx="474">
                  <c:v>49.637163926718728</c:v>
                </c:pt>
                <c:pt idx="475">
                  <c:v>49.741883681838388</c:v>
                </c:pt>
                <c:pt idx="476">
                  <c:v>49.846603436958048</c:v>
                </c:pt>
                <c:pt idx="477">
                  <c:v>49.951323192077709</c:v>
                </c:pt>
                <c:pt idx="478">
                  <c:v>50.056042947197369</c:v>
                </c:pt>
                <c:pt idx="479">
                  <c:v>50.160762702317029</c:v>
                </c:pt>
                <c:pt idx="480">
                  <c:v>50.26548245743669</c:v>
                </c:pt>
                <c:pt idx="481">
                  <c:v>50.37020221255635</c:v>
                </c:pt>
                <c:pt idx="482">
                  <c:v>50.474921967676011</c:v>
                </c:pt>
                <c:pt idx="483">
                  <c:v>50.579641722795664</c:v>
                </c:pt>
                <c:pt idx="484">
                  <c:v>50.684361477915324</c:v>
                </c:pt>
                <c:pt idx="485">
                  <c:v>50.789081233034985</c:v>
                </c:pt>
                <c:pt idx="486">
                  <c:v>50.893800988154645</c:v>
                </c:pt>
                <c:pt idx="487">
                  <c:v>50.998520743274305</c:v>
                </c:pt>
                <c:pt idx="488">
                  <c:v>51.103240498393966</c:v>
                </c:pt>
                <c:pt idx="489">
                  <c:v>51.207960253513626</c:v>
                </c:pt>
                <c:pt idx="490">
                  <c:v>51.312680008633286</c:v>
                </c:pt>
                <c:pt idx="491">
                  <c:v>51.417399763752947</c:v>
                </c:pt>
                <c:pt idx="492">
                  <c:v>51.522119518872607</c:v>
                </c:pt>
                <c:pt idx="493">
                  <c:v>51.626839273992267</c:v>
                </c:pt>
                <c:pt idx="494">
                  <c:v>51.731559029111928</c:v>
                </c:pt>
                <c:pt idx="495">
                  <c:v>51.836278784231581</c:v>
                </c:pt>
                <c:pt idx="496">
                  <c:v>51.940998539351241</c:v>
                </c:pt>
                <c:pt idx="497">
                  <c:v>52.045718294470902</c:v>
                </c:pt>
                <c:pt idx="498">
                  <c:v>52.150438049590562</c:v>
                </c:pt>
                <c:pt idx="499">
                  <c:v>52.255157804710223</c:v>
                </c:pt>
                <c:pt idx="500">
                  <c:v>52.359877559829883</c:v>
                </c:pt>
                <c:pt idx="501">
                  <c:v>52.464597314949543</c:v>
                </c:pt>
                <c:pt idx="502">
                  <c:v>52.569317070069204</c:v>
                </c:pt>
                <c:pt idx="503">
                  <c:v>52.674036825188864</c:v>
                </c:pt>
                <c:pt idx="504">
                  <c:v>52.778756580308524</c:v>
                </c:pt>
                <c:pt idx="505">
                  <c:v>52.883476335428185</c:v>
                </c:pt>
                <c:pt idx="506">
                  <c:v>52.988196090547845</c:v>
                </c:pt>
                <c:pt idx="507">
                  <c:v>53.092915845667498</c:v>
                </c:pt>
                <c:pt idx="508">
                  <c:v>53.197635600787159</c:v>
                </c:pt>
                <c:pt idx="509">
                  <c:v>53.302355355906819</c:v>
                </c:pt>
                <c:pt idx="510">
                  <c:v>53.407075111026479</c:v>
                </c:pt>
                <c:pt idx="511">
                  <c:v>53.51179486614614</c:v>
                </c:pt>
                <c:pt idx="512">
                  <c:v>53.6165146212658</c:v>
                </c:pt>
                <c:pt idx="513">
                  <c:v>53.721234376385461</c:v>
                </c:pt>
                <c:pt idx="514">
                  <c:v>53.825954131505121</c:v>
                </c:pt>
                <c:pt idx="515">
                  <c:v>53.930673886624781</c:v>
                </c:pt>
                <c:pt idx="516">
                  <c:v>54.035393641744442</c:v>
                </c:pt>
                <c:pt idx="517">
                  <c:v>54.140113396864102</c:v>
                </c:pt>
                <c:pt idx="518">
                  <c:v>54.244833151983755</c:v>
                </c:pt>
                <c:pt idx="519">
                  <c:v>54.349552907103416</c:v>
                </c:pt>
                <c:pt idx="520">
                  <c:v>54.454272662223076</c:v>
                </c:pt>
                <c:pt idx="521">
                  <c:v>54.558992417342736</c:v>
                </c:pt>
                <c:pt idx="522">
                  <c:v>54.663712172462397</c:v>
                </c:pt>
                <c:pt idx="523">
                  <c:v>54.768431927582057</c:v>
                </c:pt>
                <c:pt idx="524">
                  <c:v>54.873151682701717</c:v>
                </c:pt>
                <c:pt idx="525">
                  <c:v>54.977871437821378</c:v>
                </c:pt>
                <c:pt idx="526">
                  <c:v>55.082591192941038</c:v>
                </c:pt>
                <c:pt idx="527">
                  <c:v>55.187310948060698</c:v>
                </c:pt>
                <c:pt idx="528">
                  <c:v>55.292030703180359</c:v>
                </c:pt>
                <c:pt idx="529">
                  <c:v>55.396750458300019</c:v>
                </c:pt>
                <c:pt idx="530">
                  <c:v>55.501470213419672</c:v>
                </c:pt>
                <c:pt idx="531">
                  <c:v>55.606189968539333</c:v>
                </c:pt>
                <c:pt idx="532">
                  <c:v>55.710909723658993</c:v>
                </c:pt>
                <c:pt idx="533">
                  <c:v>55.815629478778654</c:v>
                </c:pt>
                <c:pt idx="534">
                  <c:v>55.920349233898314</c:v>
                </c:pt>
                <c:pt idx="535">
                  <c:v>56.025068989017974</c:v>
                </c:pt>
                <c:pt idx="536">
                  <c:v>56.129788744137635</c:v>
                </c:pt>
                <c:pt idx="537">
                  <c:v>56.234508499257295</c:v>
                </c:pt>
                <c:pt idx="538">
                  <c:v>56.339228254376955</c:v>
                </c:pt>
                <c:pt idx="539">
                  <c:v>56.443948009496616</c:v>
                </c:pt>
                <c:pt idx="540">
                  <c:v>56.548667764616276</c:v>
                </c:pt>
                <c:pt idx="541">
                  <c:v>56.653387519735936</c:v>
                </c:pt>
                <c:pt idx="542">
                  <c:v>56.75810727485559</c:v>
                </c:pt>
                <c:pt idx="543">
                  <c:v>56.86282702997525</c:v>
                </c:pt>
                <c:pt idx="544">
                  <c:v>56.96754678509491</c:v>
                </c:pt>
                <c:pt idx="545">
                  <c:v>57.072266540214571</c:v>
                </c:pt>
                <c:pt idx="546">
                  <c:v>57.176986295334231</c:v>
                </c:pt>
                <c:pt idx="547">
                  <c:v>57.281706050453892</c:v>
                </c:pt>
                <c:pt idx="548">
                  <c:v>57.386425805573552</c:v>
                </c:pt>
                <c:pt idx="549">
                  <c:v>57.491145560693212</c:v>
                </c:pt>
                <c:pt idx="550">
                  <c:v>57.595865315812873</c:v>
                </c:pt>
                <c:pt idx="551">
                  <c:v>57.700585070932533</c:v>
                </c:pt>
                <c:pt idx="552">
                  <c:v>57.805304826052193</c:v>
                </c:pt>
                <c:pt idx="553">
                  <c:v>57.910024581171854</c:v>
                </c:pt>
                <c:pt idx="554">
                  <c:v>58.014744336291507</c:v>
                </c:pt>
                <c:pt idx="555">
                  <c:v>58.119464091411167</c:v>
                </c:pt>
                <c:pt idx="556">
                  <c:v>58.224183846530828</c:v>
                </c:pt>
                <c:pt idx="557">
                  <c:v>58.328903601650488</c:v>
                </c:pt>
                <c:pt idx="558">
                  <c:v>58.433623356770148</c:v>
                </c:pt>
                <c:pt idx="559">
                  <c:v>58.538343111889809</c:v>
                </c:pt>
                <c:pt idx="560">
                  <c:v>58.643062867009469</c:v>
                </c:pt>
                <c:pt idx="561">
                  <c:v>58.747782622129129</c:v>
                </c:pt>
                <c:pt idx="562">
                  <c:v>58.85250237724879</c:v>
                </c:pt>
                <c:pt idx="563">
                  <c:v>58.95722213236845</c:v>
                </c:pt>
                <c:pt idx="564">
                  <c:v>59.061941887488111</c:v>
                </c:pt>
                <c:pt idx="565">
                  <c:v>59.166661642607771</c:v>
                </c:pt>
                <c:pt idx="566">
                  <c:v>59.271381397727424</c:v>
                </c:pt>
                <c:pt idx="567">
                  <c:v>59.376101152847085</c:v>
                </c:pt>
                <c:pt idx="568">
                  <c:v>59.480820907966745</c:v>
                </c:pt>
                <c:pt idx="569">
                  <c:v>59.585540663086405</c:v>
                </c:pt>
                <c:pt idx="570">
                  <c:v>59.690260418206066</c:v>
                </c:pt>
                <c:pt idx="571">
                  <c:v>59.794980173325726</c:v>
                </c:pt>
                <c:pt idx="572">
                  <c:v>59.899699928445386</c:v>
                </c:pt>
                <c:pt idx="573">
                  <c:v>60.004419683565047</c:v>
                </c:pt>
                <c:pt idx="574">
                  <c:v>60.109139438684707</c:v>
                </c:pt>
                <c:pt idx="575">
                  <c:v>60.213859193804367</c:v>
                </c:pt>
                <c:pt idx="576">
                  <c:v>60.318578948924028</c:v>
                </c:pt>
                <c:pt idx="577">
                  <c:v>60.423298704043688</c:v>
                </c:pt>
                <c:pt idx="578">
                  <c:v>60.528018459163341</c:v>
                </c:pt>
                <c:pt idx="579">
                  <c:v>60.632738214283002</c:v>
                </c:pt>
                <c:pt idx="580">
                  <c:v>60.737457969402662</c:v>
                </c:pt>
                <c:pt idx="581">
                  <c:v>60.842177724522323</c:v>
                </c:pt>
                <c:pt idx="582">
                  <c:v>60.946897479641983</c:v>
                </c:pt>
                <c:pt idx="583">
                  <c:v>61.051617234761643</c:v>
                </c:pt>
                <c:pt idx="584">
                  <c:v>61.156336989881304</c:v>
                </c:pt>
                <c:pt idx="585">
                  <c:v>61.261056745000964</c:v>
                </c:pt>
                <c:pt idx="586">
                  <c:v>61.365776500120624</c:v>
                </c:pt>
                <c:pt idx="587">
                  <c:v>61.470496255240285</c:v>
                </c:pt>
                <c:pt idx="588">
                  <c:v>61.575216010359945</c:v>
                </c:pt>
                <c:pt idx="589">
                  <c:v>61.679935765479605</c:v>
                </c:pt>
                <c:pt idx="590">
                  <c:v>61.784655520599259</c:v>
                </c:pt>
                <c:pt idx="591">
                  <c:v>61.889375275718919</c:v>
                </c:pt>
                <c:pt idx="592">
                  <c:v>61.994095030838579</c:v>
                </c:pt>
                <c:pt idx="593">
                  <c:v>62.09881478595824</c:v>
                </c:pt>
                <c:pt idx="594">
                  <c:v>62.2035345410779</c:v>
                </c:pt>
                <c:pt idx="595">
                  <c:v>62.308254296197561</c:v>
                </c:pt>
                <c:pt idx="596">
                  <c:v>62.412974051317221</c:v>
                </c:pt>
                <c:pt idx="597">
                  <c:v>62.517693806436881</c:v>
                </c:pt>
                <c:pt idx="598">
                  <c:v>62.622413561556542</c:v>
                </c:pt>
                <c:pt idx="599">
                  <c:v>62.727133316676202</c:v>
                </c:pt>
              </c:numCache>
            </c:numRef>
          </c:xVal>
          <c:yVal>
            <c:numRef>
              <c:f>'Datos excel'!$K$3:$K$600</c:f>
            </c:numRef>
          </c:yVal>
          <c:smooth val="0"/>
          <c:extLst>
            <c:ext xmlns:c16="http://schemas.microsoft.com/office/drawing/2014/chart" uri="{C3380CC4-5D6E-409C-BE32-E72D297353CC}">
              <c16:uniqueId val="{00000000-E367-41F5-9894-5384AB1D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0.10471975511965977</c:v>
                </c:pt>
                <c:pt idx="2">
                  <c:v>0.20943951023931953</c:v>
                </c:pt>
                <c:pt idx="3">
                  <c:v>0.31415926535897931</c:v>
                </c:pt>
                <c:pt idx="4">
                  <c:v>0.41887902047863906</c:v>
                </c:pt>
                <c:pt idx="5">
                  <c:v>0.52359877559829882</c:v>
                </c:pt>
                <c:pt idx="6">
                  <c:v>0.62831853071795862</c:v>
                </c:pt>
                <c:pt idx="7">
                  <c:v>0.73303828583761832</c:v>
                </c:pt>
                <c:pt idx="8">
                  <c:v>0.83775804095727813</c:v>
                </c:pt>
                <c:pt idx="9">
                  <c:v>0.94247779607693793</c:v>
                </c:pt>
                <c:pt idx="10">
                  <c:v>1.0471975511965976</c:v>
                </c:pt>
                <c:pt idx="11">
                  <c:v>1.1519173063162573</c:v>
                </c:pt>
                <c:pt idx="12">
                  <c:v>1.2566370614359172</c:v>
                </c:pt>
                <c:pt idx="13">
                  <c:v>1.3613568165555769</c:v>
                </c:pt>
                <c:pt idx="14">
                  <c:v>1.4660765716752366</c:v>
                </c:pt>
                <c:pt idx="15">
                  <c:v>1.5707963267948966</c:v>
                </c:pt>
                <c:pt idx="16">
                  <c:v>1.6755160819145563</c:v>
                </c:pt>
                <c:pt idx="17">
                  <c:v>1.780235837034216</c:v>
                </c:pt>
                <c:pt idx="18">
                  <c:v>1.8849555921538759</c:v>
                </c:pt>
                <c:pt idx="19">
                  <c:v>1.9896753472735356</c:v>
                </c:pt>
                <c:pt idx="20">
                  <c:v>2.0943951023931953</c:v>
                </c:pt>
                <c:pt idx="21">
                  <c:v>2.1991148575128552</c:v>
                </c:pt>
                <c:pt idx="22">
                  <c:v>2.3038346126325147</c:v>
                </c:pt>
                <c:pt idx="23">
                  <c:v>2.4085543677521746</c:v>
                </c:pt>
                <c:pt idx="24">
                  <c:v>2.5132741228718345</c:v>
                </c:pt>
                <c:pt idx="25">
                  <c:v>2.617993877991494</c:v>
                </c:pt>
                <c:pt idx="26">
                  <c:v>2.7227136331111539</c:v>
                </c:pt>
                <c:pt idx="27">
                  <c:v>2.8274333882308138</c:v>
                </c:pt>
                <c:pt idx="28">
                  <c:v>2.9321531433504733</c:v>
                </c:pt>
                <c:pt idx="29">
                  <c:v>3.0368728984701332</c:v>
                </c:pt>
                <c:pt idx="30">
                  <c:v>3.1415926535897931</c:v>
                </c:pt>
                <c:pt idx="31">
                  <c:v>3.2463124087094526</c:v>
                </c:pt>
                <c:pt idx="32">
                  <c:v>3.3510321638291125</c:v>
                </c:pt>
                <c:pt idx="33">
                  <c:v>3.4557519189487724</c:v>
                </c:pt>
                <c:pt idx="34">
                  <c:v>3.5604716740684319</c:v>
                </c:pt>
                <c:pt idx="35">
                  <c:v>3.6651914291880918</c:v>
                </c:pt>
                <c:pt idx="36">
                  <c:v>3.7699111843077517</c:v>
                </c:pt>
                <c:pt idx="37">
                  <c:v>3.8746309394274112</c:v>
                </c:pt>
                <c:pt idx="38">
                  <c:v>3.9793506945470711</c:v>
                </c:pt>
                <c:pt idx="39">
                  <c:v>4.0840704496667311</c:v>
                </c:pt>
                <c:pt idx="40">
                  <c:v>4.1887902047863905</c:v>
                </c:pt>
                <c:pt idx="41">
                  <c:v>4.29350995990605</c:v>
                </c:pt>
                <c:pt idx="42">
                  <c:v>4.3982297150257104</c:v>
                </c:pt>
                <c:pt idx="43">
                  <c:v>4.5029494701453698</c:v>
                </c:pt>
                <c:pt idx="44">
                  <c:v>4.6076692252650293</c:v>
                </c:pt>
                <c:pt idx="45">
                  <c:v>4.7123889803846897</c:v>
                </c:pt>
                <c:pt idx="46">
                  <c:v>4.8171087355043491</c:v>
                </c:pt>
                <c:pt idx="47">
                  <c:v>4.9218284906240086</c:v>
                </c:pt>
                <c:pt idx="48">
                  <c:v>5.026548245743669</c:v>
                </c:pt>
                <c:pt idx="49">
                  <c:v>5.1312680008633285</c:v>
                </c:pt>
                <c:pt idx="50">
                  <c:v>5.2359877559829879</c:v>
                </c:pt>
                <c:pt idx="51">
                  <c:v>5.3407075111026483</c:v>
                </c:pt>
                <c:pt idx="52">
                  <c:v>5.4454272662223078</c:v>
                </c:pt>
                <c:pt idx="53">
                  <c:v>5.5501470213419672</c:v>
                </c:pt>
                <c:pt idx="54">
                  <c:v>5.6548667764616276</c:v>
                </c:pt>
                <c:pt idx="55">
                  <c:v>5.7595865315812871</c:v>
                </c:pt>
                <c:pt idx="56">
                  <c:v>5.8643062867009466</c:v>
                </c:pt>
                <c:pt idx="57">
                  <c:v>5.9690260418206069</c:v>
                </c:pt>
                <c:pt idx="58">
                  <c:v>6.0737457969402664</c:v>
                </c:pt>
                <c:pt idx="59">
                  <c:v>6.1784655520599259</c:v>
                </c:pt>
                <c:pt idx="60">
                  <c:v>6.2831853071795862</c:v>
                </c:pt>
                <c:pt idx="61">
                  <c:v>6.3879050622992457</c:v>
                </c:pt>
                <c:pt idx="62">
                  <c:v>6.4926248174189052</c:v>
                </c:pt>
                <c:pt idx="63">
                  <c:v>6.5973445725385655</c:v>
                </c:pt>
                <c:pt idx="64">
                  <c:v>6.702064327658225</c:v>
                </c:pt>
                <c:pt idx="65">
                  <c:v>6.8067840827778845</c:v>
                </c:pt>
                <c:pt idx="66">
                  <c:v>6.9115038378975449</c:v>
                </c:pt>
                <c:pt idx="67">
                  <c:v>7.0162235930172043</c:v>
                </c:pt>
                <c:pt idx="68">
                  <c:v>7.1209433481368638</c:v>
                </c:pt>
                <c:pt idx="69">
                  <c:v>7.2256631032565242</c:v>
                </c:pt>
                <c:pt idx="70">
                  <c:v>7.3303828583761836</c:v>
                </c:pt>
                <c:pt idx="71">
                  <c:v>7.4351026134958431</c:v>
                </c:pt>
                <c:pt idx="72">
                  <c:v>7.5398223686155035</c:v>
                </c:pt>
                <c:pt idx="73">
                  <c:v>7.644542123735163</c:v>
                </c:pt>
                <c:pt idx="74">
                  <c:v>7.7492618788548224</c:v>
                </c:pt>
                <c:pt idx="75">
                  <c:v>7.8539816339744828</c:v>
                </c:pt>
                <c:pt idx="76">
                  <c:v>7.9587013890941423</c:v>
                </c:pt>
                <c:pt idx="77">
                  <c:v>8.0634211442138017</c:v>
                </c:pt>
                <c:pt idx="78">
                  <c:v>8.1681408993334621</c:v>
                </c:pt>
                <c:pt idx="79">
                  <c:v>8.2728606544531207</c:v>
                </c:pt>
                <c:pt idx="80">
                  <c:v>8.3775804095727811</c:v>
                </c:pt>
                <c:pt idx="81">
                  <c:v>8.4823001646924414</c:v>
                </c:pt>
                <c:pt idx="82">
                  <c:v>8.5870199198121</c:v>
                </c:pt>
                <c:pt idx="83">
                  <c:v>8.6917396749317604</c:v>
                </c:pt>
                <c:pt idx="84">
                  <c:v>8.7964594300514207</c:v>
                </c:pt>
                <c:pt idx="85">
                  <c:v>8.9011791851710793</c:v>
                </c:pt>
                <c:pt idx="86">
                  <c:v>9.0058989402907397</c:v>
                </c:pt>
                <c:pt idx="87">
                  <c:v>9.1106186954104</c:v>
                </c:pt>
                <c:pt idx="88">
                  <c:v>9.2153384505300586</c:v>
                </c:pt>
                <c:pt idx="89">
                  <c:v>9.320058205649719</c:v>
                </c:pt>
                <c:pt idx="90">
                  <c:v>9.4247779607693793</c:v>
                </c:pt>
                <c:pt idx="91">
                  <c:v>9.5294977158890379</c:v>
                </c:pt>
                <c:pt idx="92">
                  <c:v>9.6342174710086983</c:v>
                </c:pt>
                <c:pt idx="93">
                  <c:v>9.7389372261283587</c:v>
                </c:pt>
                <c:pt idx="94">
                  <c:v>9.8436569812480172</c:v>
                </c:pt>
                <c:pt idx="95">
                  <c:v>9.9483767363676776</c:v>
                </c:pt>
                <c:pt idx="96">
                  <c:v>10.053096491487338</c:v>
                </c:pt>
                <c:pt idx="97">
                  <c:v>10.157816246606997</c:v>
                </c:pt>
                <c:pt idx="98">
                  <c:v>10.262536001726657</c:v>
                </c:pt>
                <c:pt idx="99">
                  <c:v>10.367255756846317</c:v>
                </c:pt>
                <c:pt idx="100">
                  <c:v>10.471975511965976</c:v>
                </c:pt>
                <c:pt idx="101">
                  <c:v>10.576695267085636</c:v>
                </c:pt>
                <c:pt idx="102">
                  <c:v>10.681415022205297</c:v>
                </c:pt>
                <c:pt idx="103">
                  <c:v>10.786134777324955</c:v>
                </c:pt>
                <c:pt idx="104">
                  <c:v>10.890854532444616</c:v>
                </c:pt>
                <c:pt idx="105">
                  <c:v>10.995574287564276</c:v>
                </c:pt>
                <c:pt idx="106">
                  <c:v>11.100294042683934</c:v>
                </c:pt>
                <c:pt idx="107">
                  <c:v>11.205013797803595</c:v>
                </c:pt>
                <c:pt idx="108">
                  <c:v>11.309733552923255</c:v>
                </c:pt>
                <c:pt idx="109">
                  <c:v>11.414453308042914</c:v>
                </c:pt>
                <c:pt idx="110">
                  <c:v>11.519173063162574</c:v>
                </c:pt>
                <c:pt idx="111">
                  <c:v>11.623892818282235</c:v>
                </c:pt>
                <c:pt idx="112">
                  <c:v>11.728612573401893</c:v>
                </c:pt>
                <c:pt idx="113">
                  <c:v>11.833332328521553</c:v>
                </c:pt>
                <c:pt idx="114">
                  <c:v>11.938052083641214</c:v>
                </c:pt>
                <c:pt idx="115">
                  <c:v>12.042771838760872</c:v>
                </c:pt>
                <c:pt idx="116">
                  <c:v>12.147491593880533</c:v>
                </c:pt>
                <c:pt idx="117">
                  <c:v>12.252211349000193</c:v>
                </c:pt>
                <c:pt idx="118">
                  <c:v>12.356931104119852</c:v>
                </c:pt>
                <c:pt idx="119">
                  <c:v>12.461650859239512</c:v>
                </c:pt>
                <c:pt idx="120">
                  <c:v>12.566370614359172</c:v>
                </c:pt>
                <c:pt idx="121">
                  <c:v>12.671090369478831</c:v>
                </c:pt>
                <c:pt idx="122">
                  <c:v>12.775810124598491</c:v>
                </c:pt>
                <c:pt idx="123">
                  <c:v>12.880529879718152</c:v>
                </c:pt>
                <c:pt idx="124">
                  <c:v>12.98524963483781</c:v>
                </c:pt>
                <c:pt idx="125">
                  <c:v>13.089969389957471</c:v>
                </c:pt>
                <c:pt idx="126">
                  <c:v>13.194689145077131</c:v>
                </c:pt>
                <c:pt idx="127">
                  <c:v>13.29940890019679</c:v>
                </c:pt>
                <c:pt idx="128">
                  <c:v>13.40412865531645</c:v>
                </c:pt>
                <c:pt idx="129">
                  <c:v>13.50884841043611</c:v>
                </c:pt>
                <c:pt idx="130">
                  <c:v>13.613568165555769</c:v>
                </c:pt>
                <c:pt idx="131">
                  <c:v>13.718287920675429</c:v>
                </c:pt>
                <c:pt idx="132">
                  <c:v>13.82300767579509</c:v>
                </c:pt>
                <c:pt idx="133">
                  <c:v>13.927727430914748</c:v>
                </c:pt>
                <c:pt idx="134">
                  <c:v>14.032447186034409</c:v>
                </c:pt>
                <c:pt idx="135">
                  <c:v>14.137166941154069</c:v>
                </c:pt>
                <c:pt idx="136">
                  <c:v>14.241886696273728</c:v>
                </c:pt>
                <c:pt idx="137">
                  <c:v>14.346606451393388</c:v>
                </c:pt>
                <c:pt idx="138">
                  <c:v>14.451326206513048</c:v>
                </c:pt>
                <c:pt idx="139">
                  <c:v>14.556045961632707</c:v>
                </c:pt>
                <c:pt idx="140">
                  <c:v>14.660765716752367</c:v>
                </c:pt>
                <c:pt idx="141">
                  <c:v>14.765485471872028</c:v>
                </c:pt>
                <c:pt idx="142">
                  <c:v>14.870205226991686</c:v>
                </c:pt>
                <c:pt idx="143">
                  <c:v>14.974924982111347</c:v>
                </c:pt>
                <c:pt idx="144">
                  <c:v>15.079644737231007</c:v>
                </c:pt>
                <c:pt idx="145">
                  <c:v>15.184364492350666</c:v>
                </c:pt>
                <c:pt idx="146">
                  <c:v>15.289084247470326</c:v>
                </c:pt>
                <c:pt idx="147">
                  <c:v>15.393804002589986</c:v>
                </c:pt>
                <c:pt idx="148">
                  <c:v>15.498523757709645</c:v>
                </c:pt>
                <c:pt idx="149">
                  <c:v>15.603243512829305</c:v>
                </c:pt>
                <c:pt idx="150">
                  <c:v>15.707963267948966</c:v>
                </c:pt>
                <c:pt idx="151">
                  <c:v>15.812683023068624</c:v>
                </c:pt>
                <c:pt idx="152">
                  <c:v>15.917402778188285</c:v>
                </c:pt>
                <c:pt idx="153">
                  <c:v>16.022122533307943</c:v>
                </c:pt>
                <c:pt idx="154">
                  <c:v>16.126842288427603</c:v>
                </c:pt>
                <c:pt idx="155">
                  <c:v>16.231562043547264</c:v>
                </c:pt>
                <c:pt idx="156">
                  <c:v>16.336281798666924</c:v>
                </c:pt>
                <c:pt idx="157">
                  <c:v>16.441001553786585</c:v>
                </c:pt>
                <c:pt idx="158">
                  <c:v>16.545721308906241</c:v>
                </c:pt>
                <c:pt idx="159">
                  <c:v>16.650441064025902</c:v>
                </c:pt>
                <c:pt idx="160">
                  <c:v>16.755160819145562</c:v>
                </c:pt>
                <c:pt idx="161">
                  <c:v>16.859880574265222</c:v>
                </c:pt>
                <c:pt idx="162">
                  <c:v>16.964600329384883</c:v>
                </c:pt>
                <c:pt idx="163">
                  <c:v>17.069320084504543</c:v>
                </c:pt>
                <c:pt idx="164">
                  <c:v>17.1740398396242</c:v>
                </c:pt>
                <c:pt idx="165">
                  <c:v>17.27875959474386</c:v>
                </c:pt>
                <c:pt idx="166">
                  <c:v>17.383479349863521</c:v>
                </c:pt>
                <c:pt idx="167">
                  <c:v>17.488199104983181</c:v>
                </c:pt>
                <c:pt idx="168">
                  <c:v>17.592918860102841</c:v>
                </c:pt>
                <c:pt idx="169">
                  <c:v>17.697638615222502</c:v>
                </c:pt>
                <c:pt idx="170">
                  <c:v>17.802358370342159</c:v>
                </c:pt>
                <c:pt idx="171">
                  <c:v>17.907078125461819</c:v>
                </c:pt>
                <c:pt idx="172">
                  <c:v>18.011797880581479</c:v>
                </c:pt>
                <c:pt idx="173">
                  <c:v>18.11651763570114</c:v>
                </c:pt>
                <c:pt idx="174">
                  <c:v>18.2212373908208</c:v>
                </c:pt>
                <c:pt idx="175">
                  <c:v>18.32595714594046</c:v>
                </c:pt>
                <c:pt idx="176">
                  <c:v>18.430676901060117</c:v>
                </c:pt>
                <c:pt idx="177">
                  <c:v>18.535396656179778</c:v>
                </c:pt>
                <c:pt idx="178">
                  <c:v>18.640116411299438</c:v>
                </c:pt>
                <c:pt idx="179">
                  <c:v>18.744836166419098</c:v>
                </c:pt>
                <c:pt idx="180">
                  <c:v>18.849555921538759</c:v>
                </c:pt>
                <c:pt idx="181">
                  <c:v>18.954275676658419</c:v>
                </c:pt>
                <c:pt idx="182">
                  <c:v>19.058995431778076</c:v>
                </c:pt>
                <c:pt idx="183">
                  <c:v>19.163715186897736</c:v>
                </c:pt>
                <c:pt idx="184">
                  <c:v>19.268434942017397</c:v>
                </c:pt>
                <c:pt idx="185">
                  <c:v>19.373154697137057</c:v>
                </c:pt>
                <c:pt idx="186">
                  <c:v>19.477874452256717</c:v>
                </c:pt>
                <c:pt idx="187">
                  <c:v>19.582594207376378</c:v>
                </c:pt>
                <c:pt idx="188">
                  <c:v>19.687313962496034</c:v>
                </c:pt>
                <c:pt idx="189">
                  <c:v>19.792033717615695</c:v>
                </c:pt>
                <c:pt idx="190">
                  <c:v>19.896753472735355</c:v>
                </c:pt>
                <c:pt idx="191">
                  <c:v>20.001473227855016</c:v>
                </c:pt>
                <c:pt idx="192">
                  <c:v>20.106192982974676</c:v>
                </c:pt>
                <c:pt idx="193">
                  <c:v>20.210912738094336</c:v>
                </c:pt>
                <c:pt idx="194">
                  <c:v>20.315632493213993</c:v>
                </c:pt>
                <c:pt idx="195">
                  <c:v>20.420352248333653</c:v>
                </c:pt>
                <c:pt idx="196">
                  <c:v>20.525072003453314</c:v>
                </c:pt>
                <c:pt idx="197">
                  <c:v>20.629791758572974</c:v>
                </c:pt>
                <c:pt idx="198">
                  <c:v>20.734511513692635</c:v>
                </c:pt>
                <c:pt idx="199">
                  <c:v>20.839231268812295</c:v>
                </c:pt>
                <c:pt idx="200">
                  <c:v>20.943951023931952</c:v>
                </c:pt>
                <c:pt idx="201">
                  <c:v>21.048670779051612</c:v>
                </c:pt>
                <c:pt idx="202">
                  <c:v>21.153390534171272</c:v>
                </c:pt>
                <c:pt idx="203">
                  <c:v>21.258110289290933</c:v>
                </c:pt>
                <c:pt idx="204">
                  <c:v>21.362830044410593</c:v>
                </c:pt>
                <c:pt idx="205">
                  <c:v>21.467549799530254</c:v>
                </c:pt>
                <c:pt idx="206">
                  <c:v>21.57226955464991</c:v>
                </c:pt>
                <c:pt idx="207">
                  <c:v>21.676989309769571</c:v>
                </c:pt>
                <c:pt idx="208">
                  <c:v>21.781709064889231</c:v>
                </c:pt>
                <c:pt idx="209">
                  <c:v>21.886428820008891</c:v>
                </c:pt>
                <c:pt idx="210">
                  <c:v>21.991148575128552</c:v>
                </c:pt>
                <c:pt idx="211">
                  <c:v>22.095868330248212</c:v>
                </c:pt>
                <c:pt idx="212">
                  <c:v>22.200588085367869</c:v>
                </c:pt>
                <c:pt idx="213">
                  <c:v>22.305307840487529</c:v>
                </c:pt>
                <c:pt idx="214">
                  <c:v>22.41002759560719</c:v>
                </c:pt>
                <c:pt idx="215">
                  <c:v>22.51474735072685</c:v>
                </c:pt>
                <c:pt idx="216">
                  <c:v>22.61946710584651</c:v>
                </c:pt>
                <c:pt idx="217">
                  <c:v>22.724186860966171</c:v>
                </c:pt>
                <c:pt idx="218">
                  <c:v>22.828906616085828</c:v>
                </c:pt>
                <c:pt idx="219">
                  <c:v>22.933626371205488</c:v>
                </c:pt>
                <c:pt idx="220">
                  <c:v>23.038346126325148</c:v>
                </c:pt>
                <c:pt idx="221">
                  <c:v>23.143065881444809</c:v>
                </c:pt>
                <c:pt idx="222">
                  <c:v>23.247785636564469</c:v>
                </c:pt>
                <c:pt idx="223">
                  <c:v>23.352505391684129</c:v>
                </c:pt>
                <c:pt idx="224">
                  <c:v>23.457225146803786</c:v>
                </c:pt>
                <c:pt idx="225">
                  <c:v>23.561944901923447</c:v>
                </c:pt>
                <c:pt idx="226">
                  <c:v>23.666664657043107</c:v>
                </c:pt>
                <c:pt idx="227">
                  <c:v>23.771384412162767</c:v>
                </c:pt>
                <c:pt idx="228">
                  <c:v>23.876104167282428</c:v>
                </c:pt>
                <c:pt idx="229">
                  <c:v>23.980823922402088</c:v>
                </c:pt>
                <c:pt idx="230">
                  <c:v>24.085543677521745</c:v>
                </c:pt>
                <c:pt idx="231">
                  <c:v>24.190263432641405</c:v>
                </c:pt>
                <c:pt idx="232">
                  <c:v>24.294983187761066</c:v>
                </c:pt>
                <c:pt idx="233">
                  <c:v>24.399702942880726</c:v>
                </c:pt>
                <c:pt idx="234">
                  <c:v>24.504422698000386</c:v>
                </c:pt>
                <c:pt idx="235">
                  <c:v>24.609142453120047</c:v>
                </c:pt>
                <c:pt idx="236">
                  <c:v>24.713862208239703</c:v>
                </c:pt>
                <c:pt idx="237">
                  <c:v>24.818581963359364</c:v>
                </c:pt>
                <c:pt idx="238">
                  <c:v>24.923301718479024</c:v>
                </c:pt>
                <c:pt idx="239">
                  <c:v>25.028021473598685</c:v>
                </c:pt>
                <c:pt idx="240">
                  <c:v>25.132741228718345</c:v>
                </c:pt>
                <c:pt idx="241">
                  <c:v>25.237460983838005</c:v>
                </c:pt>
                <c:pt idx="242">
                  <c:v>25.342180738957662</c:v>
                </c:pt>
                <c:pt idx="243">
                  <c:v>25.446900494077322</c:v>
                </c:pt>
                <c:pt idx="244">
                  <c:v>25.551620249196983</c:v>
                </c:pt>
                <c:pt idx="245">
                  <c:v>25.656340004316643</c:v>
                </c:pt>
                <c:pt idx="246">
                  <c:v>25.761059759436304</c:v>
                </c:pt>
                <c:pt idx="247">
                  <c:v>25.865779514555964</c:v>
                </c:pt>
                <c:pt idx="248">
                  <c:v>25.970499269675621</c:v>
                </c:pt>
                <c:pt idx="249">
                  <c:v>26.075219024795281</c:v>
                </c:pt>
                <c:pt idx="250">
                  <c:v>26.179938779914941</c:v>
                </c:pt>
                <c:pt idx="251">
                  <c:v>26.284658535034602</c:v>
                </c:pt>
                <c:pt idx="252">
                  <c:v>26.389378290154262</c:v>
                </c:pt>
                <c:pt idx="253">
                  <c:v>26.494098045273923</c:v>
                </c:pt>
                <c:pt idx="254">
                  <c:v>26.598817800393579</c:v>
                </c:pt>
                <c:pt idx="255">
                  <c:v>26.70353755551324</c:v>
                </c:pt>
                <c:pt idx="256">
                  <c:v>26.8082573106329</c:v>
                </c:pt>
                <c:pt idx="257">
                  <c:v>26.91297706575256</c:v>
                </c:pt>
                <c:pt idx="258">
                  <c:v>27.017696820872221</c:v>
                </c:pt>
                <c:pt idx="259">
                  <c:v>27.122416575991878</c:v>
                </c:pt>
                <c:pt idx="260">
                  <c:v>27.227136331111538</c:v>
                </c:pt>
                <c:pt idx="261">
                  <c:v>27.331856086231198</c:v>
                </c:pt>
                <c:pt idx="262">
                  <c:v>27.436575841350859</c:v>
                </c:pt>
                <c:pt idx="263">
                  <c:v>27.541295596470519</c:v>
                </c:pt>
                <c:pt idx="264">
                  <c:v>27.646015351590179</c:v>
                </c:pt>
                <c:pt idx="265">
                  <c:v>27.750735106709836</c:v>
                </c:pt>
                <c:pt idx="266">
                  <c:v>27.855454861829497</c:v>
                </c:pt>
                <c:pt idx="267">
                  <c:v>27.960174616949157</c:v>
                </c:pt>
                <c:pt idx="268">
                  <c:v>28.064894372068817</c:v>
                </c:pt>
                <c:pt idx="269">
                  <c:v>28.169614127188478</c:v>
                </c:pt>
                <c:pt idx="270">
                  <c:v>28.274333882308138</c:v>
                </c:pt>
                <c:pt idx="271">
                  <c:v>28.379053637427795</c:v>
                </c:pt>
                <c:pt idx="272">
                  <c:v>28.483773392547455</c:v>
                </c:pt>
                <c:pt idx="273">
                  <c:v>28.588493147667116</c:v>
                </c:pt>
                <c:pt idx="274">
                  <c:v>28.693212902786776</c:v>
                </c:pt>
                <c:pt idx="275">
                  <c:v>28.797932657906436</c:v>
                </c:pt>
                <c:pt idx="276">
                  <c:v>28.902652413026097</c:v>
                </c:pt>
                <c:pt idx="277">
                  <c:v>29.007372168145753</c:v>
                </c:pt>
                <c:pt idx="278">
                  <c:v>29.112091923265414</c:v>
                </c:pt>
                <c:pt idx="279">
                  <c:v>29.216811678385074</c:v>
                </c:pt>
                <c:pt idx="280">
                  <c:v>29.321531433504735</c:v>
                </c:pt>
                <c:pt idx="281">
                  <c:v>29.426251188624395</c:v>
                </c:pt>
                <c:pt idx="282">
                  <c:v>29.530970943744055</c:v>
                </c:pt>
                <c:pt idx="283">
                  <c:v>29.635690698863712</c:v>
                </c:pt>
                <c:pt idx="284">
                  <c:v>29.740410453983372</c:v>
                </c:pt>
                <c:pt idx="285">
                  <c:v>29.845130209103033</c:v>
                </c:pt>
                <c:pt idx="286">
                  <c:v>29.949849964222693</c:v>
                </c:pt>
                <c:pt idx="287">
                  <c:v>30.054569719342354</c:v>
                </c:pt>
                <c:pt idx="288">
                  <c:v>30.159289474462014</c:v>
                </c:pt>
                <c:pt idx="289">
                  <c:v>30.264009229581671</c:v>
                </c:pt>
                <c:pt idx="290">
                  <c:v>30.368728984701331</c:v>
                </c:pt>
                <c:pt idx="291">
                  <c:v>30.473448739820991</c:v>
                </c:pt>
                <c:pt idx="292">
                  <c:v>30.578168494940652</c:v>
                </c:pt>
                <c:pt idx="293">
                  <c:v>30.682888250060312</c:v>
                </c:pt>
                <c:pt idx="294">
                  <c:v>30.787608005179973</c:v>
                </c:pt>
                <c:pt idx="295">
                  <c:v>30.892327760299629</c:v>
                </c:pt>
                <c:pt idx="296">
                  <c:v>30.99704751541929</c:v>
                </c:pt>
                <c:pt idx="297">
                  <c:v>31.10176727053895</c:v>
                </c:pt>
                <c:pt idx="298">
                  <c:v>31.20648702565861</c:v>
                </c:pt>
                <c:pt idx="299">
                  <c:v>31.311206780778271</c:v>
                </c:pt>
                <c:pt idx="300">
                  <c:v>31.415926535897931</c:v>
                </c:pt>
                <c:pt idx="301">
                  <c:v>31.520646291017588</c:v>
                </c:pt>
                <c:pt idx="302">
                  <c:v>31.625366046137248</c:v>
                </c:pt>
                <c:pt idx="303">
                  <c:v>31.730085801256909</c:v>
                </c:pt>
                <c:pt idx="304">
                  <c:v>31.834805556376569</c:v>
                </c:pt>
                <c:pt idx="305">
                  <c:v>31.939525311496229</c:v>
                </c:pt>
                <c:pt idx="306">
                  <c:v>32.044245066615886</c:v>
                </c:pt>
                <c:pt idx="307">
                  <c:v>32.148964821735547</c:v>
                </c:pt>
                <c:pt idx="308">
                  <c:v>32.253684576855207</c:v>
                </c:pt>
                <c:pt idx="309">
                  <c:v>32.358404331974867</c:v>
                </c:pt>
                <c:pt idx="310">
                  <c:v>32.463124087094528</c:v>
                </c:pt>
                <c:pt idx="311">
                  <c:v>32.567843842214188</c:v>
                </c:pt>
                <c:pt idx="312">
                  <c:v>32.672563597333848</c:v>
                </c:pt>
                <c:pt idx="313">
                  <c:v>32.777283352453509</c:v>
                </c:pt>
                <c:pt idx="314">
                  <c:v>32.882003107573169</c:v>
                </c:pt>
                <c:pt idx="315">
                  <c:v>32.986722862692829</c:v>
                </c:pt>
                <c:pt idx="316">
                  <c:v>33.091442617812483</c:v>
                </c:pt>
                <c:pt idx="317">
                  <c:v>33.196162372932143</c:v>
                </c:pt>
                <c:pt idx="318">
                  <c:v>33.300882128051803</c:v>
                </c:pt>
                <c:pt idx="319">
                  <c:v>33.405601883171464</c:v>
                </c:pt>
                <c:pt idx="320">
                  <c:v>33.510321638291124</c:v>
                </c:pt>
                <c:pt idx="321">
                  <c:v>33.615041393410785</c:v>
                </c:pt>
                <c:pt idx="322">
                  <c:v>33.719761148530445</c:v>
                </c:pt>
                <c:pt idx="323">
                  <c:v>33.824480903650105</c:v>
                </c:pt>
                <c:pt idx="324">
                  <c:v>33.929200658769766</c:v>
                </c:pt>
                <c:pt idx="325">
                  <c:v>34.033920413889426</c:v>
                </c:pt>
                <c:pt idx="326">
                  <c:v>34.138640169009086</c:v>
                </c:pt>
                <c:pt idx="327">
                  <c:v>34.243359924128747</c:v>
                </c:pt>
                <c:pt idx="328">
                  <c:v>34.3480796792484</c:v>
                </c:pt>
                <c:pt idx="329">
                  <c:v>34.45279943436806</c:v>
                </c:pt>
                <c:pt idx="330">
                  <c:v>34.557519189487721</c:v>
                </c:pt>
                <c:pt idx="331">
                  <c:v>34.662238944607381</c:v>
                </c:pt>
                <c:pt idx="332">
                  <c:v>34.766958699727041</c:v>
                </c:pt>
                <c:pt idx="333">
                  <c:v>34.871678454846702</c:v>
                </c:pt>
                <c:pt idx="334">
                  <c:v>34.976398209966362</c:v>
                </c:pt>
                <c:pt idx="335">
                  <c:v>35.081117965086023</c:v>
                </c:pt>
                <c:pt idx="336">
                  <c:v>35.185837720205683</c:v>
                </c:pt>
                <c:pt idx="337">
                  <c:v>35.290557475325343</c:v>
                </c:pt>
                <c:pt idx="338">
                  <c:v>35.395277230445004</c:v>
                </c:pt>
                <c:pt idx="339">
                  <c:v>35.499996985564664</c:v>
                </c:pt>
                <c:pt idx="340">
                  <c:v>35.604716740684317</c:v>
                </c:pt>
                <c:pt idx="341">
                  <c:v>35.709436495803978</c:v>
                </c:pt>
                <c:pt idx="342">
                  <c:v>35.814156250923638</c:v>
                </c:pt>
                <c:pt idx="343">
                  <c:v>35.918876006043298</c:v>
                </c:pt>
                <c:pt idx="344">
                  <c:v>36.023595761162959</c:v>
                </c:pt>
                <c:pt idx="345">
                  <c:v>36.128315516282619</c:v>
                </c:pt>
                <c:pt idx="346">
                  <c:v>36.233035271402279</c:v>
                </c:pt>
                <c:pt idx="347">
                  <c:v>36.33775502652194</c:v>
                </c:pt>
                <c:pt idx="348">
                  <c:v>36.4424747816416</c:v>
                </c:pt>
                <c:pt idx="349">
                  <c:v>36.547194536761261</c:v>
                </c:pt>
                <c:pt idx="350">
                  <c:v>36.651914291880921</c:v>
                </c:pt>
                <c:pt idx="351">
                  <c:v>36.756634047000581</c:v>
                </c:pt>
                <c:pt idx="352">
                  <c:v>36.861353802120234</c:v>
                </c:pt>
                <c:pt idx="353">
                  <c:v>36.966073557239895</c:v>
                </c:pt>
                <c:pt idx="354">
                  <c:v>37.070793312359555</c:v>
                </c:pt>
                <c:pt idx="355">
                  <c:v>37.175513067479216</c:v>
                </c:pt>
                <c:pt idx="356">
                  <c:v>37.280232822598876</c:v>
                </c:pt>
                <c:pt idx="357">
                  <c:v>37.384952577718536</c:v>
                </c:pt>
                <c:pt idx="358">
                  <c:v>37.489672332838197</c:v>
                </c:pt>
                <c:pt idx="359">
                  <c:v>37.594392087957857</c:v>
                </c:pt>
                <c:pt idx="360">
                  <c:v>37.699111843077517</c:v>
                </c:pt>
                <c:pt idx="361">
                  <c:v>37.803831598197178</c:v>
                </c:pt>
                <c:pt idx="362">
                  <c:v>37.908551353316838</c:v>
                </c:pt>
                <c:pt idx="363">
                  <c:v>38.013271108436498</c:v>
                </c:pt>
                <c:pt idx="364">
                  <c:v>38.117990863556152</c:v>
                </c:pt>
                <c:pt idx="365">
                  <c:v>38.222710618675812</c:v>
                </c:pt>
                <c:pt idx="366">
                  <c:v>38.327430373795472</c:v>
                </c:pt>
                <c:pt idx="367">
                  <c:v>38.432150128915133</c:v>
                </c:pt>
                <c:pt idx="368">
                  <c:v>38.536869884034793</c:v>
                </c:pt>
                <c:pt idx="369">
                  <c:v>38.641589639154454</c:v>
                </c:pt>
                <c:pt idx="370">
                  <c:v>38.746309394274114</c:v>
                </c:pt>
                <c:pt idx="371">
                  <c:v>38.851029149393774</c:v>
                </c:pt>
                <c:pt idx="372">
                  <c:v>38.955748904513435</c:v>
                </c:pt>
                <c:pt idx="373">
                  <c:v>39.060468659633095</c:v>
                </c:pt>
                <c:pt idx="374">
                  <c:v>39.165188414752755</c:v>
                </c:pt>
                <c:pt idx="375">
                  <c:v>39.269908169872416</c:v>
                </c:pt>
                <c:pt idx="376">
                  <c:v>39.374627924992069</c:v>
                </c:pt>
                <c:pt idx="377">
                  <c:v>39.479347680111729</c:v>
                </c:pt>
                <c:pt idx="378">
                  <c:v>39.58406743523139</c:v>
                </c:pt>
                <c:pt idx="379">
                  <c:v>39.68878719035105</c:v>
                </c:pt>
                <c:pt idx="380">
                  <c:v>39.79350694547071</c:v>
                </c:pt>
                <c:pt idx="381">
                  <c:v>39.898226700590371</c:v>
                </c:pt>
                <c:pt idx="382">
                  <c:v>40.002946455710031</c:v>
                </c:pt>
                <c:pt idx="383">
                  <c:v>40.107666210829692</c:v>
                </c:pt>
                <c:pt idx="384">
                  <c:v>40.212385965949352</c:v>
                </c:pt>
                <c:pt idx="385">
                  <c:v>40.317105721069012</c:v>
                </c:pt>
                <c:pt idx="386">
                  <c:v>40.421825476188673</c:v>
                </c:pt>
                <c:pt idx="387">
                  <c:v>40.526545231308326</c:v>
                </c:pt>
                <c:pt idx="388">
                  <c:v>40.631264986427986</c:v>
                </c:pt>
                <c:pt idx="389">
                  <c:v>40.735984741547647</c:v>
                </c:pt>
                <c:pt idx="390">
                  <c:v>40.840704496667307</c:v>
                </c:pt>
                <c:pt idx="391">
                  <c:v>40.945424251786967</c:v>
                </c:pt>
                <c:pt idx="392">
                  <c:v>41.050144006906628</c:v>
                </c:pt>
                <c:pt idx="393">
                  <c:v>41.154863762026288</c:v>
                </c:pt>
                <c:pt idx="394">
                  <c:v>41.259583517145948</c:v>
                </c:pt>
                <c:pt idx="395">
                  <c:v>41.364303272265609</c:v>
                </c:pt>
                <c:pt idx="396">
                  <c:v>41.469023027385269</c:v>
                </c:pt>
                <c:pt idx="397">
                  <c:v>41.573742782504929</c:v>
                </c:pt>
                <c:pt idx="398">
                  <c:v>41.67846253762459</c:v>
                </c:pt>
                <c:pt idx="399">
                  <c:v>41.783182292744243</c:v>
                </c:pt>
                <c:pt idx="400">
                  <c:v>41.887902047863903</c:v>
                </c:pt>
                <c:pt idx="401">
                  <c:v>41.992621802983564</c:v>
                </c:pt>
                <c:pt idx="402">
                  <c:v>42.097341558103224</c:v>
                </c:pt>
                <c:pt idx="403">
                  <c:v>42.202061313222885</c:v>
                </c:pt>
                <c:pt idx="404">
                  <c:v>42.306781068342545</c:v>
                </c:pt>
                <c:pt idx="405">
                  <c:v>42.411500823462205</c:v>
                </c:pt>
                <c:pt idx="406">
                  <c:v>42.516220578581866</c:v>
                </c:pt>
                <c:pt idx="407">
                  <c:v>42.620940333701526</c:v>
                </c:pt>
                <c:pt idx="408">
                  <c:v>42.725660088821186</c:v>
                </c:pt>
                <c:pt idx="409">
                  <c:v>42.830379843940847</c:v>
                </c:pt>
                <c:pt idx="410">
                  <c:v>42.935099599060507</c:v>
                </c:pt>
                <c:pt idx="411">
                  <c:v>43.03981935418016</c:v>
                </c:pt>
                <c:pt idx="412">
                  <c:v>43.144539109299821</c:v>
                </c:pt>
                <c:pt idx="413">
                  <c:v>43.249258864419481</c:v>
                </c:pt>
                <c:pt idx="414">
                  <c:v>43.353978619539141</c:v>
                </c:pt>
                <c:pt idx="415">
                  <c:v>43.458698374658802</c:v>
                </c:pt>
                <c:pt idx="416">
                  <c:v>43.563418129778462</c:v>
                </c:pt>
                <c:pt idx="417">
                  <c:v>43.668137884898123</c:v>
                </c:pt>
                <c:pt idx="418">
                  <c:v>43.772857640017783</c:v>
                </c:pt>
                <c:pt idx="419">
                  <c:v>43.877577395137443</c:v>
                </c:pt>
                <c:pt idx="420">
                  <c:v>43.982297150257104</c:v>
                </c:pt>
                <c:pt idx="421">
                  <c:v>44.087016905376764</c:v>
                </c:pt>
                <c:pt idx="422">
                  <c:v>44.191736660496424</c:v>
                </c:pt>
                <c:pt idx="423">
                  <c:v>44.296456415616078</c:v>
                </c:pt>
                <c:pt idx="424">
                  <c:v>44.401176170735738</c:v>
                </c:pt>
                <c:pt idx="425">
                  <c:v>44.505895925855398</c:v>
                </c:pt>
                <c:pt idx="426">
                  <c:v>44.610615680975059</c:v>
                </c:pt>
                <c:pt idx="427">
                  <c:v>44.715335436094719</c:v>
                </c:pt>
                <c:pt idx="428">
                  <c:v>44.820055191214379</c:v>
                </c:pt>
                <c:pt idx="429">
                  <c:v>44.92477494633404</c:v>
                </c:pt>
                <c:pt idx="430">
                  <c:v>45.0294947014537</c:v>
                </c:pt>
                <c:pt idx="431">
                  <c:v>45.134214456573361</c:v>
                </c:pt>
                <c:pt idx="432">
                  <c:v>45.238934211693021</c:v>
                </c:pt>
                <c:pt idx="433">
                  <c:v>45.343653966812681</c:v>
                </c:pt>
                <c:pt idx="434">
                  <c:v>45.448373721932342</c:v>
                </c:pt>
                <c:pt idx="435">
                  <c:v>45.553093477051995</c:v>
                </c:pt>
                <c:pt idx="436">
                  <c:v>45.657813232171655</c:v>
                </c:pt>
                <c:pt idx="437">
                  <c:v>45.762532987291316</c:v>
                </c:pt>
                <c:pt idx="438">
                  <c:v>45.867252742410976</c:v>
                </c:pt>
                <c:pt idx="439">
                  <c:v>45.971972497530636</c:v>
                </c:pt>
                <c:pt idx="440">
                  <c:v>46.076692252650297</c:v>
                </c:pt>
                <c:pt idx="441">
                  <c:v>46.181412007769957</c:v>
                </c:pt>
                <c:pt idx="442">
                  <c:v>46.286131762889617</c:v>
                </c:pt>
                <c:pt idx="443">
                  <c:v>46.390851518009278</c:v>
                </c:pt>
                <c:pt idx="444">
                  <c:v>46.495571273128938</c:v>
                </c:pt>
                <c:pt idx="445">
                  <c:v>46.600291028248598</c:v>
                </c:pt>
                <c:pt idx="446">
                  <c:v>46.705010783368259</c:v>
                </c:pt>
                <c:pt idx="447">
                  <c:v>46.809730538487912</c:v>
                </c:pt>
                <c:pt idx="448">
                  <c:v>46.914450293607572</c:v>
                </c:pt>
                <c:pt idx="449">
                  <c:v>47.019170048727233</c:v>
                </c:pt>
                <c:pt idx="450">
                  <c:v>47.123889803846893</c:v>
                </c:pt>
                <c:pt idx="451">
                  <c:v>47.228609558966554</c:v>
                </c:pt>
                <c:pt idx="452">
                  <c:v>47.333329314086214</c:v>
                </c:pt>
                <c:pt idx="453">
                  <c:v>47.438049069205874</c:v>
                </c:pt>
                <c:pt idx="454">
                  <c:v>47.542768824325535</c:v>
                </c:pt>
                <c:pt idx="455">
                  <c:v>47.647488579445195</c:v>
                </c:pt>
                <c:pt idx="456">
                  <c:v>47.752208334564855</c:v>
                </c:pt>
                <c:pt idx="457">
                  <c:v>47.856928089684516</c:v>
                </c:pt>
                <c:pt idx="458">
                  <c:v>47.961647844804176</c:v>
                </c:pt>
                <c:pt idx="459">
                  <c:v>48.066367599923829</c:v>
                </c:pt>
                <c:pt idx="460">
                  <c:v>48.17108735504349</c:v>
                </c:pt>
                <c:pt idx="461">
                  <c:v>48.27580711016315</c:v>
                </c:pt>
                <c:pt idx="462">
                  <c:v>48.38052686528281</c:v>
                </c:pt>
                <c:pt idx="463">
                  <c:v>48.485246620402471</c:v>
                </c:pt>
                <c:pt idx="464">
                  <c:v>48.589966375522131</c:v>
                </c:pt>
                <c:pt idx="465">
                  <c:v>48.694686130641792</c:v>
                </c:pt>
                <c:pt idx="466">
                  <c:v>48.799405885761452</c:v>
                </c:pt>
                <c:pt idx="467">
                  <c:v>48.904125640881112</c:v>
                </c:pt>
                <c:pt idx="468">
                  <c:v>49.008845396000773</c:v>
                </c:pt>
                <c:pt idx="469">
                  <c:v>49.113565151120433</c:v>
                </c:pt>
                <c:pt idx="470">
                  <c:v>49.218284906240093</c:v>
                </c:pt>
                <c:pt idx="471">
                  <c:v>49.323004661359747</c:v>
                </c:pt>
                <c:pt idx="472">
                  <c:v>49.427724416479407</c:v>
                </c:pt>
                <c:pt idx="473">
                  <c:v>49.532444171599067</c:v>
                </c:pt>
                <c:pt idx="474">
                  <c:v>49.637163926718728</c:v>
                </c:pt>
                <c:pt idx="475">
                  <c:v>49.741883681838388</c:v>
                </c:pt>
                <c:pt idx="476">
                  <c:v>49.846603436958048</c:v>
                </c:pt>
                <c:pt idx="477">
                  <c:v>49.951323192077709</c:v>
                </c:pt>
                <c:pt idx="478">
                  <c:v>50.056042947197369</c:v>
                </c:pt>
                <c:pt idx="479">
                  <c:v>50.160762702317029</c:v>
                </c:pt>
                <c:pt idx="480">
                  <c:v>50.26548245743669</c:v>
                </c:pt>
                <c:pt idx="481">
                  <c:v>50.37020221255635</c:v>
                </c:pt>
                <c:pt idx="482">
                  <c:v>50.474921967676011</c:v>
                </c:pt>
                <c:pt idx="483">
                  <c:v>50.579641722795664</c:v>
                </c:pt>
                <c:pt idx="484">
                  <c:v>50.684361477915324</c:v>
                </c:pt>
                <c:pt idx="485">
                  <c:v>50.789081233034985</c:v>
                </c:pt>
                <c:pt idx="486">
                  <c:v>50.893800988154645</c:v>
                </c:pt>
                <c:pt idx="487">
                  <c:v>50.998520743274305</c:v>
                </c:pt>
                <c:pt idx="488">
                  <c:v>51.103240498393966</c:v>
                </c:pt>
                <c:pt idx="489">
                  <c:v>51.207960253513626</c:v>
                </c:pt>
                <c:pt idx="490">
                  <c:v>51.312680008633286</c:v>
                </c:pt>
                <c:pt idx="491">
                  <c:v>51.417399763752947</c:v>
                </c:pt>
                <c:pt idx="492">
                  <c:v>51.522119518872607</c:v>
                </c:pt>
                <c:pt idx="493">
                  <c:v>51.626839273992267</c:v>
                </c:pt>
                <c:pt idx="494">
                  <c:v>51.731559029111928</c:v>
                </c:pt>
                <c:pt idx="495">
                  <c:v>51.836278784231581</c:v>
                </c:pt>
                <c:pt idx="496">
                  <c:v>51.940998539351241</c:v>
                </c:pt>
                <c:pt idx="497">
                  <c:v>52.045718294470902</c:v>
                </c:pt>
                <c:pt idx="498">
                  <c:v>52.150438049590562</c:v>
                </c:pt>
                <c:pt idx="499">
                  <c:v>52.255157804710223</c:v>
                </c:pt>
                <c:pt idx="500">
                  <c:v>52.359877559829883</c:v>
                </c:pt>
                <c:pt idx="501">
                  <c:v>52.464597314949543</c:v>
                </c:pt>
                <c:pt idx="502">
                  <c:v>52.569317070069204</c:v>
                </c:pt>
                <c:pt idx="503">
                  <c:v>52.674036825188864</c:v>
                </c:pt>
                <c:pt idx="504">
                  <c:v>52.778756580308524</c:v>
                </c:pt>
                <c:pt idx="505">
                  <c:v>52.883476335428185</c:v>
                </c:pt>
                <c:pt idx="506">
                  <c:v>52.988196090547845</c:v>
                </c:pt>
                <c:pt idx="507">
                  <c:v>53.092915845667498</c:v>
                </c:pt>
                <c:pt idx="508">
                  <c:v>53.197635600787159</c:v>
                </c:pt>
                <c:pt idx="509">
                  <c:v>53.302355355906819</c:v>
                </c:pt>
                <c:pt idx="510">
                  <c:v>53.407075111026479</c:v>
                </c:pt>
                <c:pt idx="511">
                  <c:v>53.51179486614614</c:v>
                </c:pt>
                <c:pt idx="512">
                  <c:v>53.6165146212658</c:v>
                </c:pt>
                <c:pt idx="513">
                  <c:v>53.721234376385461</c:v>
                </c:pt>
                <c:pt idx="514">
                  <c:v>53.825954131505121</c:v>
                </c:pt>
                <c:pt idx="515">
                  <c:v>53.930673886624781</c:v>
                </c:pt>
                <c:pt idx="516">
                  <c:v>54.035393641744442</c:v>
                </c:pt>
                <c:pt idx="517">
                  <c:v>54.140113396864102</c:v>
                </c:pt>
                <c:pt idx="518">
                  <c:v>54.244833151983755</c:v>
                </c:pt>
                <c:pt idx="519">
                  <c:v>54.349552907103416</c:v>
                </c:pt>
                <c:pt idx="520">
                  <c:v>54.454272662223076</c:v>
                </c:pt>
                <c:pt idx="521">
                  <c:v>54.558992417342736</c:v>
                </c:pt>
                <c:pt idx="522">
                  <c:v>54.663712172462397</c:v>
                </c:pt>
                <c:pt idx="523">
                  <c:v>54.768431927582057</c:v>
                </c:pt>
                <c:pt idx="524">
                  <c:v>54.873151682701717</c:v>
                </c:pt>
                <c:pt idx="525">
                  <c:v>54.977871437821378</c:v>
                </c:pt>
                <c:pt idx="526">
                  <c:v>55.082591192941038</c:v>
                </c:pt>
                <c:pt idx="527">
                  <c:v>55.187310948060698</c:v>
                </c:pt>
                <c:pt idx="528">
                  <c:v>55.292030703180359</c:v>
                </c:pt>
                <c:pt idx="529">
                  <c:v>55.396750458300019</c:v>
                </c:pt>
                <c:pt idx="530">
                  <c:v>55.501470213419672</c:v>
                </c:pt>
                <c:pt idx="531">
                  <c:v>55.606189968539333</c:v>
                </c:pt>
                <c:pt idx="532">
                  <c:v>55.710909723658993</c:v>
                </c:pt>
                <c:pt idx="533">
                  <c:v>55.815629478778654</c:v>
                </c:pt>
                <c:pt idx="534">
                  <c:v>55.920349233898314</c:v>
                </c:pt>
                <c:pt idx="535">
                  <c:v>56.025068989017974</c:v>
                </c:pt>
                <c:pt idx="536">
                  <c:v>56.129788744137635</c:v>
                </c:pt>
                <c:pt idx="537">
                  <c:v>56.234508499257295</c:v>
                </c:pt>
                <c:pt idx="538">
                  <c:v>56.339228254376955</c:v>
                </c:pt>
                <c:pt idx="539">
                  <c:v>56.443948009496616</c:v>
                </c:pt>
                <c:pt idx="540">
                  <c:v>56.548667764616276</c:v>
                </c:pt>
                <c:pt idx="541">
                  <c:v>56.653387519735936</c:v>
                </c:pt>
                <c:pt idx="542">
                  <c:v>56.75810727485559</c:v>
                </c:pt>
                <c:pt idx="543">
                  <c:v>56.86282702997525</c:v>
                </c:pt>
                <c:pt idx="544">
                  <c:v>56.96754678509491</c:v>
                </c:pt>
                <c:pt idx="545">
                  <c:v>57.072266540214571</c:v>
                </c:pt>
                <c:pt idx="546">
                  <c:v>57.176986295334231</c:v>
                </c:pt>
                <c:pt idx="547">
                  <c:v>57.281706050453892</c:v>
                </c:pt>
                <c:pt idx="548">
                  <c:v>57.386425805573552</c:v>
                </c:pt>
                <c:pt idx="549">
                  <c:v>57.491145560693212</c:v>
                </c:pt>
                <c:pt idx="550">
                  <c:v>57.595865315812873</c:v>
                </c:pt>
                <c:pt idx="551">
                  <c:v>57.700585070932533</c:v>
                </c:pt>
                <c:pt idx="552">
                  <c:v>57.805304826052193</c:v>
                </c:pt>
                <c:pt idx="553">
                  <c:v>57.910024581171854</c:v>
                </c:pt>
                <c:pt idx="554">
                  <c:v>58.014744336291507</c:v>
                </c:pt>
                <c:pt idx="555">
                  <c:v>58.119464091411167</c:v>
                </c:pt>
                <c:pt idx="556">
                  <c:v>58.224183846530828</c:v>
                </c:pt>
                <c:pt idx="557">
                  <c:v>58.328903601650488</c:v>
                </c:pt>
                <c:pt idx="558">
                  <c:v>58.433623356770148</c:v>
                </c:pt>
                <c:pt idx="559">
                  <c:v>58.538343111889809</c:v>
                </c:pt>
                <c:pt idx="560">
                  <c:v>58.643062867009469</c:v>
                </c:pt>
                <c:pt idx="561">
                  <c:v>58.747782622129129</c:v>
                </c:pt>
                <c:pt idx="562">
                  <c:v>58.85250237724879</c:v>
                </c:pt>
                <c:pt idx="563">
                  <c:v>58.95722213236845</c:v>
                </c:pt>
                <c:pt idx="564">
                  <c:v>59.061941887488111</c:v>
                </c:pt>
                <c:pt idx="565">
                  <c:v>59.166661642607771</c:v>
                </c:pt>
                <c:pt idx="566">
                  <c:v>59.271381397727424</c:v>
                </c:pt>
                <c:pt idx="567">
                  <c:v>59.376101152847085</c:v>
                </c:pt>
                <c:pt idx="568">
                  <c:v>59.480820907966745</c:v>
                </c:pt>
                <c:pt idx="569">
                  <c:v>59.585540663086405</c:v>
                </c:pt>
                <c:pt idx="570">
                  <c:v>59.690260418206066</c:v>
                </c:pt>
                <c:pt idx="571">
                  <c:v>59.794980173325726</c:v>
                </c:pt>
                <c:pt idx="572">
                  <c:v>59.899699928445386</c:v>
                </c:pt>
                <c:pt idx="573">
                  <c:v>60.004419683565047</c:v>
                </c:pt>
                <c:pt idx="574">
                  <c:v>60.109139438684707</c:v>
                </c:pt>
                <c:pt idx="575">
                  <c:v>60.213859193804367</c:v>
                </c:pt>
                <c:pt idx="576">
                  <c:v>60.318578948924028</c:v>
                </c:pt>
                <c:pt idx="577">
                  <c:v>60.423298704043688</c:v>
                </c:pt>
                <c:pt idx="578">
                  <c:v>60.528018459163341</c:v>
                </c:pt>
                <c:pt idx="579">
                  <c:v>60.632738214283002</c:v>
                </c:pt>
                <c:pt idx="580">
                  <c:v>60.737457969402662</c:v>
                </c:pt>
                <c:pt idx="581">
                  <c:v>60.842177724522323</c:v>
                </c:pt>
                <c:pt idx="582">
                  <c:v>60.946897479641983</c:v>
                </c:pt>
                <c:pt idx="583">
                  <c:v>61.051617234761643</c:v>
                </c:pt>
                <c:pt idx="584">
                  <c:v>61.156336989881304</c:v>
                </c:pt>
                <c:pt idx="585">
                  <c:v>61.261056745000964</c:v>
                </c:pt>
                <c:pt idx="586">
                  <c:v>61.365776500120624</c:v>
                </c:pt>
                <c:pt idx="587">
                  <c:v>61.470496255240285</c:v>
                </c:pt>
                <c:pt idx="588">
                  <c:v>61.575216010359945</c:v>
                </c:pt>
                <c:pt idx="589">
                  <c:v>61.679935765479605</c:v>
                </c:pt>
                <c:pt idx="590">
                  <c:v>61.784655520599259</c:v>
                </c:pt>
                <c:pt idx="591">
                  <c:v>61.889375275718919</c:v>
                </c:pt>
                <c:pt idx="592">
                  <c:v>61.994095030838579</c:v>
                </c:pt>
                <c:pt idx="593">
                  <c:v>62.09881478595824</c:v>
                </c:pt>
                <c:pt idx="594">
                  <c:v>62.2035345410779</c:v>
                </c:pt>
                <c:pt idx="595">
                  <c:v>62.308254296197561</c:v>
                </c:pt>
                <c:pt idx="596">
                  <c:v>62.412974051317221</c:v>
                </c:pt>
                <c:pt idx="597">
                  <c:v>62.517693806436881</c:v>
                </c:pt>
                <c:pt idx="598">
                  <c:v>62.622413561556542</c:v>
                </c:pt>
                <c:pt idx="599">
                  <c:v>62.727133316676202</c:v>
                </c:pt>
              </c:numCache>
            </c:numRef>
          </c:xVal>
          <c:yVal>
            <c:numRef>
              <c:f>'Datos excel'!$L$3:$L$599</c:f>
            </c:numRef>
          </c:yVal>
          <c:smooth val="0"/>
          <c:extLst>
            <c:ext xmlns:c16="http://schemas.microsoft.com/office/drawing/2014/chart" uri="{C3380CC4-5D6E-409C-BE32-E72D297353CC}">
              <c16:uniqueId val="{00000000-0B36-4AEA-8665-DF9CE379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0.10471975511965977</c:v>
                </c:pt>
                <c:pt idx="2">
                  <c:v>0.20943951023931953</c:v>
                </c:pt>
                <c:pt idx="3">
                  <c:v>0.31415926535897931</c:v>
                </c:pt>
                <c:pt idx="4">
                  <c:v>0.41887902047863906</c:v>
                </c:pt>
                <c:pt idx="5">
                  <c:v>0.52359877559829882</c:v>
                </c:pt>
                <c:pt idx="6">
                  <c:v>0.62831853071795862</c:v>
                </c:pt>
                <c:pt idx="7">
                  <c:v>0.73303828583761832</c:v>
                </c:pt>
                <c:pt idx="8">
                  <c:v>0.83775804095727813</c:v>
                </c:pt>
                <c:pt idx="9">
                  <c:v>0.94247779607693793</c:v>
                </c:pt>
                <c:pt idx="10">
                  <c:v>1.0471975511965976</c:v>
                </c:pt>
                <c:pt idx="11">
                  <c:v>1.1519173063162573</c:v>
                </c:pt>
                <c:pt idx="12">
                  <c:v>1.2566370614359172</c:v>
                </c:pt>
                <c:pt idx="13">
                  <c:v>1.3613568165555769</c:v>
                </c:pt>
                <c:pt idx="14">
                  <c:v>1.4660765716752366</c:v>
                </c:pt>
                <c:pt idx="15">
                  <c:v>1.5707963267948966</c:v>
                </c:pt>
                <c:pt idx="16">
                  <c:v>1.6755160819145563</c:v>
                </c:pt>
                <c:pt idx="17">
                  <c:v>1.780235837034216</c:v>
                </c:pt>
                <c:pt idx="18">
                  <c:v>1.8849555921538759</c:v>
                </c:pt>
                <c:pt idx="19">
                  <c:v>1.9896753472735356</c:v>
                </c:pt>
                <c:pt idx="20">
                  <c:v>2.0943951023931953</c:v>
                </c:pt>
                <c:pt idx="21">
                  <c:v>2.1991148575128552</c:v>
                </c:pt>
                <c:pt idx="22">
                  <c:v>2.3038346126325147</c:v>
                </c:pt>
                <c:pt idx="23">
                  <c:v>2.4085543677521746</c:v>
                </c:pt>
                <c:pt idx="24">
                  <c:v>2.5132741228718345</c:v>
                </c:pt>
                <c:pt idx="25">
                  <c:v>2.617993877991494</c:v>
                </c:pt>
                <c:pt idx="26">
                  <c:v>2.7227136331111539</c:v>
                </c:pt>
                <c:pt idx="27">
                  <c:v>2.8274333882308138</c:v>
                </c:pt>
                <c:pt idx="28">
                  <c:v>2.9321531433504733</c:v>
                </c:pt>
                <c:pt idx="29">
                  <c:v>3.0368728984701332</c:v>
                </c:pt>
                <c:pt idx="30">
                  <c:v>3.1415926535897931</c:v>
                </c:pt>
                <c:pt idx="31">
                  <c:v>3.2463124087094526</c:v>
                </c:pt>
                <c:pt idx="32">
                  <c:v>3.3510321638291125</c:v>
                </c:pt>
                <c:pt idx="33">
                  <c:v>3.4557519189487724</c:v>
                </c:pt>
                <c:pt idx="34">
                  <c:v>3.5604716740684319</c:v>
                </c:pt>
                <c:pt idx="35">
                  <c:v>3.6651914291880918</c:v>
                </c:pt>
                <c:pt idx="36">
                  <c:v>3.7699111843077517</c:v>
                </c:pt>
                <c:pt idx="37">
                  <c:v>3.8746309394274112</c:v>
                </c:pt>
                <c:pt idx="38">
                  <c:v>3.9793506945470711</c:v>
                </c:pt>
                <c:pt idx="39">
                  <c:v>4.0840704496667311</c:v>
                </c:pt>
                <c:pt idx="40">
                  <c:v>4.1887902047863905</c:v>
                </c:pt>
                <c:pt idx="41">
                  <c:v>4.29350995990605</c:v>
                </c:pt>
                <c:pt idx="42">
                  <c:v>4.3982297150257104</c:v>
                </c:pt>
                <c:pt idx="43">
                  <c:v>4.5029494701453698</c:v>
                </c:pt>
                <c:pt idx="44">
                  <c:v>4.6076692252650293</c:v>
                </c:pt>
                <c:pt idx="45">
                  <c:v>4.7123889803846897</c:v>
                </c:pt>
                <c:pt idx="46">
                  <c:v>4.8171087355043491</c:v>
                </c:pt>
                <c:pt idx="47">
                  <c:v>4.9218284906240086</c:v>
                </c:pt>
                <c:pt idx="48">
                  <c:v>5.026548245743669</c:v>
                </c:pt>
                <c:pt idx="49">
                  <c:v>5.1312680008633285</c:v>
                </c:pt>
                <c:pt idx="50">
                  <c:v>5.2359877559829879</c:v>
                </c:pt>
                <c:pt idx="51">
                  <c:v>5.3407075111026483</c:v>
                </c:pt>
                <c:pt idx="52">
                  <c:v>5.4454272662223078</c:v>
                </c:pt>
                <c:pt idx="53">
                  <c:v>5.5501470213419672</c:v>
                </c:pt>
                <c:pt idx="54">
                  <c:v>5.6548667764616276</c:v>
                </c:pt>
                <c:pt idx="55">
                  <c:v>5.7595865315812871</c:v>
                </c:pt>
                <c:pt idx="56">
                  <c:v>5.8643062867009466</c:v>
                </c:pt>
                <c:pt idx="57">
                  <c:v>5.9690260418206069</c:v>
                </c:pt>
                <c:pt idx="58">
                  <c:v>6.0737457969402664</c:v>
                </c:pt>
                <c:pt idx="59">
                  <c:v>6.1784655520599259</c:v>
                </c:pt>
                <c:pt idx="60">
                  <c:v>6.2831853071795862</c:v>
                </c:pt>
                <c:pt idx="61">
                  <c:v>6.3879050622992457</c:v>
                </c:pt>
                <c:pt idx="62">
                  <c:v>6.4926248174189052</c:v>
                </c:pt>
                <c:pt idx="63">
                  <c:v>6.5973445725385655</c:v>
                </c:pt>
                <c:pt idx="64">
                  <c:v>6.702064327658225</c:v>
                </c:pt>
                <c:pt idx="65">
                  <c:v>6.8067840827778845</c:v>
                </c:pt>
                <c:pt idx="66">
                  <c:v>6.9115038378975449</c:v>
                </c:pt>
                <c:pt idx="67">
                  <c:v>7.0162235930172043</c:v>
                </c:pt>
                <c:pt idx="68">
                  <c:v>7.1209433481368638</c:v>
                </c:pt>
                <c:pt idx="69">
                  <c:v>7.2256631032565242</c:v>
                </c:pt>
                <c:pt idx="70">
                  <c:v>7.3303828583761836</c:v>
                </c:pt>
                <c:pt idx="71">
                  <c:v>7.4351026134958431</c:v>
                </c:pt>
                <c:pt idx="72">
                  <c:v>7.5398223686155035</c:v>
                </c:pt>
                <c:pt idx="73">
                  <c:v>7.644542123735163</c:v>
                </c:pt>
                <c:pt idx="74">
                  <c:v>7.7492618788548224</c:v>
                </c:pt>
                <c:pt idx="75">
                  <c:v>7.8539816339744828</c:v>
                </c:pt>
                <c:pt idx="76">
                  <c:v>7.9587013890941423</c:v>
                </c:pt>
                <c:pt idx="77">
                  <c:v>8.0634211442138017</c:v>
                </c:pt>
                <c:pt idx="78">
                  <c:v>8.1681408993334621</c:v>
                </c:pt>
                <c:pt idx="79">
                  <c:v>8.2728606544531207</c:v>
                </c:pt>
                <c:pt idx="80">
                  <c:v>8.3775804095727811</c:v>
                </c:pt>
                <c:pt idx="81">
                  <c:v>8.4823001646924414</c:v>
                </c:pt>
                <c:pt idx="82">
                  <c:v>8.5870199198121</c:v>
                </c:pt>
                <c:pt idx="83">
                  <c:v>8.6917396749317604</c:v>
                </c:pt>
                <c:pt idx="84">
                  <c:v>8.7964594300514207</c:v>
                </c:pt>
                <c:pt idx="85">
                  <c:v>8.9011791851710793</c:v>
                </c:pt>
                <c:pt idx="86">
                  <c:v>9.0058989402907397</c:v>
                </c:pt>
                <c:pt idx="87">
                  <c:v>9.1106186954104</c:v>
                </c:pt>
                <c:pt idx="88">
                  <c:v>9.2153384505300586</c:v>
                </c:pt>
                <c:pt idx="89">
                  <c:v>9.320058205649719</c:v>
                </c:pt>
                <c:pt idx="90">
                  <c:v>9.4247779607693793</c:v>
                </c:pt>
                <c:pt idx="91">
                  <c:v>9.5294977158890379</c:v>
                </c:pt>
                <c:pt idx="92">
                  <c:v>9.6342174710086983</c:v>
                </c:pt>
                <c:pt idx="93">
                  <c:v>9.7389372261283587</c:v>
                </c:pt>
                <c:pt idx="94">
                  <c:v>9.8436569812480172</c:v>
                </c:pt>
                <c:pt idx="95">
                  <c:v>9.9483767363676776</c:v>
                </c:pt>
                <c:pt idx="96">
                  <c:v>10.053096491487338</c:v>
                </c:pt>
                <c:pt idx="97">
                  <c:v>10.157816246606997</c:v>
                </c:pt>
                <c:pt idx="98">
                  <c:v>10.262536001726657</c:v>
                </c:pt>
                <c:pt idx="99">
                  <c:v>10.367255756846317</c:v>
                </c:pt>
                <c:pt idx="100">
                  <c:v>10.471975511965976</c:v>
                </c:pt>
                <c:pt idx="101">
                  <c:v>10.576695267085636</c:v>
                </c:pt>
                <c:pt idx="102">
                  <c:v>10.681415022205297</c:v>
                </c:pt>
                <c:pt idx="103">
                  <c:v>10.786134777324955</c:v>
                </c:pt>
                <c:pt idx="104">
                  <c:v>10.890854532444616</c:v>
                </c:pt>
                <c:pt idx="105">
                  <c:v>10.995574287564276</c:v>
                </c:pt>
                <c:pt idx="106">
                  <c:v>11.100294042683934</c:v>
                </c:pt>
                <c:pt idx="107">
                  <c:v>11.205013797803595</c:v>
                </c:pt>
                <c:pt idx="108">
                  <c:v>11.309733552923255</c:v>
                </c:pt>
                <c:pt idx="109">
                  <c:v>11.414453308042914</c:v>
                </c:pt>
                <c:pt idx="110">
                  <c:v>11.519173063162574</c:v>
                </c:pt>
                <c:pt idx="111">
                  <c:v>11.623892818282235</c:v>
                </c:pt>
                <c:pt idx="112">
                  <c:v>11.728612573401893</c:v>
                </c:pt>
                <c:pt idx="113">
                  <c:v>11.833332328521553</c:v>
                </c:pt>
                <c:pt idx="114">
                  <c:v>11.938052083641214</c:v>
                </c:pt>
                <c:pt idx="115">
                  <c:v>12.042771838760872</c:v>
                </c:pt>
                <c:pt idx="116">
                  <c:v>12.147491593880533</c:v>
                </c:pt>
                <c:pt idx="117">
                  <c:v>12.252211349000193</c:v>
                </c:pt>
                <c:pt idx="118">
                  <c:v>12.356931104119852</c:v>
                </c:pt>
                <c:pt idx="119">
                  <c:v>12.461650859239512</c:v>
                </c:pt>
                <c:pt idx="120">
                  <c:v>12.566370614359172</c:v>
                </c:pt>
                <c:pt idx="121">
                  <c:v>12.671090369478831</c:v>
                </c:pt>
                <c:pt idx="122">
                  <c:v>12.775810124598491</c:v>
                </c:pt>
                <c:pt idx="123">
                  <c:v>12.880529879718152</c:v>
                </c:pt>
                <c:pt idx="124">
                  <c:v>12.98524963483781</c:v>
                </c:pt>
                <c:pt idx="125">
                  <c:v>13.089969389957471</c:v>
                </c:pt>
                <c:pt idx="126">
                  <c:v>13.194689145077131</c:v>
                </c:pt>
                <c:pt idx="127">
                  <c:v>13.29940890019679</c:v>
                </c:pt>
                <c:pt idx="128">
                  <c:v>13.40412865531645</c:v>
                </c:pt>
                <c:pt idx="129">
                  <c:v>13.50884841043611</c:v>
                </c:pt>
                <c:pt idx="130">
                  <c:v>13.613568165555769</c:v>
                </c:pt>
                <c:pt idx="131">
                  <c:v>13.718287920675429</c:v>
                </c:pt>
                <c:pt idx="132">
                  <c:v>13.82300767579509</c:v>
                </c:pt>
                <c:pt idx="133">
                  <c:v>13.927727430914748</c:v>
                </c:pt>
                <c:pt idx="134">
                  <c:v>14.032447186034409</c:v>
                </c:pt>
                <c:pt idx="135">
                  <c:v>14.137166941154069</c:v>
                </c:pt>
                <c:pt idx="136">
                  <c:v>14.241886696273728</c:v>
                </c:pt>
                <c:pt idx="137">
                  <c:v>14.346606451393388</c:v>
                </c:pt>
                <c:pt idx="138">
                  <c:v>14.451326206513048</c:v>
                </c:pt>
                <c:pt idx="139">
                  <c:v>14.556045961632707</c:v>
                </c:pt>
                <c:pt idx="140">
                  <c:v>14.660765716752367</c:v>
                </c:pt>
                <c:pt idx="141">
                  <c:v>14.765485471872028</c:v>
                </c:pt>
                <c:pt idx="142">
                  <c:v>14.870205226991686</c:v>
                </c:pt>
                <c:pt idx="143">
                  <c:v>14.974924982111347</c:v>
                </c:pt>
                <c:pt idx="144">
                  <c:v>15.079644737231007</c:v>
                </c:pt>
                <c:pt idx="145">
                  <c:v>15.184364492350666</c:v>
                </c:pt>
                <c:pt idx="146">
                  <c:v>15.289084247470326</c:v>
                </c:pt>
                <c:pt idx="147">
                  <c:v>15.393804002589986</c:v>
                </c:pt>
                <c:pt idx="148">
                  <c:v>15.498523757709645</c:v>
                </c:pt>
                <c:pt idx="149">
                  <c:v>15.603243512829305</c:v>
                </c:pt>
                <c:pt idx="150">
                  <c:v>15.707963267948966</c:v>
                </c:pt>
                <c:pt idx="151">
                  <c:v>15.812683023068624</c:v>
                </c:pt>
                <c:pt idx="152">
                  <c:v>15.917402778188285</c:v>
                </c:pt>
                <c:pt idx="153">
                  <c:v>16.022122533307943</c:v>
                </c:pt>
                <c:pt idx="154">
                  <c:v>16.126842288427603</c:v>
                </c:pt>
                <c:pt idx="155">
                  <c:v>16.231562043547264</c:v>
                </c:pt>
                <c:pt idx="156">
                  <c:v>16.336281798666924</c:v>
                </c:pt>
                <c:pt idx="157">
                  <c:v>16.441001553786585</c:v>
                </c:pt>
                <c:pt idx="158">
                  <c:v>16.545721308906241</c:v>
                </c:pt>
                <c:pt idx="159">
                  <c:v>16.650441064025902</c:v>
                </c:pt>
                <c:pt idx="160">
                  <c:v>16.755160819145562</c:v>
                </c:pt>
                <c:pt idx="161">
                  <c:v>16.859880574265222</c:v>
                </c:pt>
                <c:pt idx="162">
                  <c:v>16.964600329384883</c:v>
                </c:pt>
                <c:pt idx="163">
                  <c:v>17.069320084504543</c:v>
                </c:pt>
                <c:pt idx="164">
                  <c:v>17.1740398396242</c:v>
                </c:pt>
                <c:pt idx="165">
                  <c:v>17.27875959474386</c:v>
                </c:pt>
                <c:pt idx="166">
                  <c:v>17.383479349863521</c:v>
                </c:pt>
                <c:pt idx="167">
                  <c:v>17.488199104983181</c:v>
                </c:pt>
                <c:pt idx="168">
                  <c:v>17.592918860102841</c:v>
                </c:pt>
                <c:pt idx="169">
                  <c:v>17.697638615222502</c:v>
                </c:pt>
                <c:pt idx="170">
                  <c:v>17.802358370342159</c:v>
                </c:pt>
                <c:pt idx="171">
                  <c:v>17.907078125461819</c:v>
                </c:pt>
                <c:pt idx="172">
                  <c:v>18.011797880581479</c:v>
                </c:pt>
                <c:pt idx="173">
                  <c:v>18.11651763570114</c:v>
                </c:pt>
                <c:pt idx="174">
                  <c:v>18.2212373908208</c:v>
                </c:pt>
                <c:pt idx="175">
                  <c:v>18.32595714594046</c:v>
                </c:pt>
                <c:pt idx="176">
                  <c:v>18.430676901060117</c:v>
                </c:pt>
                <c:pt idx="177">
                  <c:v>18.535396656179778</c:v>
                </c:pt>
                <c:pt idx="178">
                  <c:v>18.640116411299438</c:v>
                </c:pt>
                <c:pt idx="179">
                  <c:v>18.744836166419098</c:v>
                </c:pt>
                <c:pt idx="180">
                  <c:v>18.849555921538759</c:v>
                </c:pt>
                <c:pt idx="181">
                  <c:v>18.954275676658419</c:v>
                </c:pt>
                <c:pt idx="182">
                  <c:v>19.058995431778076</c:v>
                </c:pt>
                <c:pt idx="183">
                  <c:v>19.163715186897736</c:v>
                </c:pt>
                <c:pt idx="184">
                  <c:v>19.268434942017397</c:v>
                </c:pt>
                <c:pt idx="185">
                  <c:v>19.373154697137057</c:v>
                </c:pt>
                <c:pt idx="186">
                  <c:v>19.477874452256717</c:v>
                </c:pt>
                <c:pt idx="187">
                  <c:v>19.582594207376378</c:v>
                </c:pt>
                <c:pt idx="188">
                  <c:v>19.687313962496034</c:v>
                </c:pt>
                <c:pt idx="189">
                  <c:v>19.792033717615695</c:v>
                </c:pt>
                <c:pt idx="190">
                  <c:v>19.896753472735355</c:v>
                </c:pt>
                <c:pt idx="191">
                  <c:v>20.001473227855016</c:v>
                </c:pt>
                <c:pt idx="192">
                  <c:v>20.106192982974676</c:v>
                </c:pt>
                <c:pt idx="193">
                  <c:v>20.210912738094336</c:v>
                </c:pt>
                <c:pt idx="194">
                  <c:v>20.315632493213993</c:v>
                </c:pt>
                <c:pt idx="195">
                  <c:v>20.420352248333653</c:v>
                </c:pt>
                <c:pt idx="196">
                  <c:v>20.525072003453314</c:v>
                </c:pt>
                <c:pt idx="197">
                  <c:v>20.629791758572974</c:v>
                </c:pt>
                <c:pt idx="198">
                  <c:v>20.734511513692635</c:v>
                </c:pt>
                <c:pt idx="199">
                  <c:v>20.839231268812295</c:v>
                </c:pt>
                <c:pt idx="200">
                  <c:v>20.943951023931952</c:v>
                </c:pt>
                <c:pt idx="201">
                  <c:v>21.048670779051612</c:v>
                </c:pt>
                <c:pt idx="202">
                  <c:v>21.153390534171272</c:v>
                </c:pt>
                <c:pt idx="203">
                  <c:v>21.258110289290933</c:v>
                </c:pt>
                <c:pt idx="204">
                  <c:v>21.362830044410593</c:v>
                </c:pt>
                <c:pt idx="205">
                  <c:v>21.467549799530254</c:v>
                </c:pt>
                <c:pt idx="206">
                  <c:v>21.57226955464991</c:v>
                </c:pt>
                <c:pt idx="207">
                  <c:v>21.676989309769571</c:v>
                </c:pt>
                <c:pt idx="208">
                  <c:v>21.781709064889231</c:v>
                </c:pt>
                <c:pt idx="209">
                  <c:v>21.886428820008891</c:v>
                </c:pt>
                <c:pt idx="210">
                  <c:v>21.991148575128552</c:v>
                </c:pt>
                <c:pt idx="211">
                  <c:v>22.095868330248212</c:v>
                </c:pt>
                <c:pt idx="212">
                  <c:v>22.200588085367869</c:v>
                </c:pt>
                <c:pt idx="213">
                  <c:v>22.305307840487529</c:v>
                </c:pt>
                <c:pt idx="214">
                  <c:v>22.41002759560719</c:v>
                </c:pt>
                <c:pt idx="215">
                  <c:v>22.51474735072685</c:v>
                </c:pt>
                <c:pt idx="216">
                  <c:v>22.61946710584651</c:v>
                </c:pt>
                <c:pt idx="217">
                  <c:v>22.724186860966171</c:v>
                </c:pt>
                <c:pt idx="218">
                  <c:v>22.828906616085828</c:v>
                </c:pt>
                <c:pt idx="219">
                  <c:v>22.933626371205488</c:v>
                </c:pt>
                <c:pt idx="220">
                  <c:v>23.038346126325148</c:v>
                </c:pt>
                <c:pt idx="221">
                  <c:v>23.143065881444809</c:v>
                </c:pt>
                <c:pt idx="222">
                  <c:v>23.247785636564469</c:v>
                </c:pt>
                <c:pt idx="223">
                  <c:v>23.352505391684129</c:v>
                </c:pt>
                <c:pt idx="224">
                  <c:v>23.457225146803786</c:v>
                </c:pt>
                <c:pt idx="225">
                  <c:v>23.561944901923447</c:v>
                </c:pt>
                <c:pt idx="226">
                  <c:v>23.666664657043107</c:v>
                </c:pt>
                <c:pt idx="227">
                  <c:v>23.771384412162767</c:v>
                </c:pt>
                <c:pt idx="228">
                  <c:v>23.876104167282428</c:v>
                </c:pt>
                <c:pt idx="229">
                  <c:v>23.980823922402088</c:v>
                </c:pt>
                <c:pt idx="230">
                  <c:v>24.085543677521745</c:v>
                </c:pt>
                <c:pt idx="231">
                  <c:v>24.190263432641405</c:v>
                </c:pt>
                <c:pt idx="232">
                  <c:v>24.294983187761066</c:v>
                </c:pt>
                <c:pt idx="233">
                  <c:v>24.399702942880726</c:v>
                </c:pt>
                <c:pt idx="234">
                  <c:v>24.504422698000386</c:v>
                </c:pt>
                <c:pt idx="235">
                  <c:v>24.609142453120047</c:v>
                </c:pt>
                <c:pt idx="236">
                  <c:v>24.713862208239703</c:v>
                </c:pt>
                <c:pt idx="237">
                  <c:v>24.818581963359364</c:v>
                </c:pt>
                <c:pt idx="238">
                  <c:v>24.923301718479024</c:v>
                </c:pt>
                <c:pt idx="239">
                  <c:v>25.028021473598685</c:v>
                </c:pt>
                <c:pt idx="240">
                  <c:v>25.132741228718345</c:v>
                </c:pt>
                <c:pt idx="241">
                  <c:v>25.237460983838005</c:v>
                </c:pt>
                <c:pt idx="242">
                  <c:v>25.342180738957662</c:v>
                </c:pt>
                <c:pt idx="243">
                  <c:v>25.446900494077322</c:v>
                </c:pt>
                <c:pt idx="244">
                  <c:v>25.551620249196983</c:v>
                </c:pt>
                <c:pt idx="245">
                  <c:v>25.656340004316643</c:v>
                </c:pt>
                <c:pt idx="246">
                  <c:v>25.761059759436304</c:v>
                </c:pt>
                <c:pt idx="247">
                  <c:v>25.865779514555964</c:v>
                </c:pt>
                <c:pt idx="248">
                  <c:v>25.970499269675621</c:v>
                </c:pt>
                <c:pt idx="249">
                  <c:v>26.075219024795281</c:v>
                </c:pt>
                <c:pt idx="250">
                  <c:v>26.179938779914941</c:v>
                </c:pt>
                <c:pt idx="251">
                  <c:v>26.284658535034602</c:v>
                </c:pt>
                <c:pt idx="252">
                  <c:v>26.389378290154262</c:v>
                </c:pt>
                <c:pt idx="253">
                  <c:v>26.494098045273923</c:v>
                </c:pt>
                <c:pt idx="254">
                  <c:v>26.598817800393579</c:v>
                </c:pt>
                <c:pt idx="255">
                  <c:v>26.70353755551324</c:v>
                </c:pt>
                <c:pt idx="256">
                  <c:v>26.8082573106329</c:v>
                </c:pt>
                <c:pt idx="257">
                  <c:v>26.91297706575256</c:v>
                </c:pt>
                <c:pt idx="258">
                  <c:v>27.017696820872221</c:v>
                </c:pt>
                <c:pt idx="259">
                  <c:v>27.122416575991878</c:v>
                </c:pt>
                <c:pt idx="260">
                  <c:v>27.227136331111538</c:v>
                </c:pt>
                <c:pt idx="261">
                  <c:v>27.331856086231198</c:v>
                </c:pt>
                <c:pt idx="262">
                  <c:v>27.436575841350859</c:v>
                </c:pt>
                <c:pt idx="263">
                  <c:v>27.541295596470519</c:v>
                </c:pt>
                <c:pt idx="264">
                  <c:v>27.646015351590179</c:v>
                </c:pt>
                <c:pt idx="265">
                  <c:v>27.750735106709836</c:v>
                </c:pt>
                <c:pt idx="266">
                  <c:v>27.855454861829497</c:v>
                </c:pt>
                <c:pt idx="267">
                  <c:v>27.960174616949157</c:v>
                </c:pt>
                <c:pt idx="268">
                  <c:v>28.064894372068817</c:v>
                </c:pt>
                <c:pt idx="269">
                  <c:v>28.169614127188478</c:v>
                </c:pt>
                <c:pt idx="270">
                  <c:v>28.274333882308138</c:v>
                </c:pt>
                <c:pt idx="271">
                  <c:v>28.379053637427795</c:v>
                </c:pt>
                <c:pt idx="272">
                  <c:v>28.483773392547455</c:v>
                </c:pt>
                <c:pt idx="273">
                  <c:v>28.588493147667116</c:v>
                </c:pt>
                <c:pt idx="274">
                  <c:v>28.693212902786776</c:v>
                </c:pt>
                <c:pt idx="275">
                  <c:v>28.797932657906436</c:v>
                </c:pt>
                <c:pt idx="276">
                  <c:v>28.902652413026097</c:v>
                </c:pt>
                <c:pt idx="277">
                  <c:v>29.007372168145753</c:v>
                </c:pt>
                <c:pt idx="278">
                  <c:v>29.112091923265414</c:v>
                </c:pt>
                <c:pt idx="279">
                  <c:v>29.216811678385074</c:v>
                </c:pt>
                <c:pt idx="280">
                  <c:v>29.321531433504735</c:v>
                </c:pt>
                <c:pt idx="281">
                  <c:v>29.426251188624395</c:v>
                </c:pt>
                <c:pt idx="282">
                  <c:v>29.530970943744055</c:v>
                </c:pt>
                <c:pt idx="283">
                  <c:v>29.635690698863712</c:v>
                </c:pt>
                <c:pt idx="284">
                  <c:v>29.740410453983372</c:v>
                </c:pt>
                <c:pt idx="285">
                  <c:v>29.845130209103033</c:v>
                </c:pt>
                <c:pt idx="286">
                  <c:v>29.949849964222693</c:v>
                </c:pt>
                <c:pt idx="287">
                  <c:v>30.054569719342354</c:v>
                </c:pt>
                <c:pt idx="288">
                  <c:v>30.159289474462014</c:v>
                </c:pt>
                <c:pt idx="289">
                  <c:v>30.264009229581671</c:v>
                </c:pt>
                <c:pt idx="290">
                  <c:v>30.368728984701331</c:v>
                </c:pt>
                <c:pt idx="291">
                  <c:v>30.473448739820991</c:v>
                </c:pt>
                <c:pt idx="292">
                  <c:v>30.578168494940652</c:v>
                </c:pt>
                <c:pt idx="293">
                  <c:v>30.682888250060312</c:v>
                </c:pt>
                <c:pt idx="294">
                  <c:v>30.787608005179973</c:v>
                </c:pt>
                <c:pt idx="295">
                  <c:v>30.892327760299629</c:v>
                </c:pt>
                <c:pt idx="296">
                  <c:v>30.99704751541929</c:v>
                </c:pt>
                <c:pt idx="297">
                  <c:v>31.10176727053895</c:v>
                </c:pt>
                <c:pt idx="298">
                  <c:v>31.20648702565861</c:v>
                </c:pt>
                <c:pt idx="299">
                  <c:v>31.311206780778271</c:v>
                </c:pt>
                <c:pt idx="300">
                  <c:v>31.415926535897931</c:v>
                </c:pt>
                <c:pt idx="301">
                  <c:v>31.520646291017588</c:v>
                </c:pt>
                <c:pt idx="302">
                  <c:v>31.625366046137248</c:v>
                </c:pt>
                <c:pt idx="303">
                  <c:v>31.730085801256909</c:v>
                </c:pt>
                <c:pt idx="304">
                  <c:v>31.834805556376569</c:v>
                </c:pt>
                <c:pt idx="305">
                  <c:v>31.939525311496229</c:v>
                </c:pt>
                <c:pt idx="306">
                  <c:v>32.044245066615886</c:v>
                </c:pt>
                <c:pt idx="307">
                  <c:v>32.148964821735547</c:v>
                </c:pt>
                <c:pt idx="308">
                  <c:v>32.253684576855207</c:v>
                </c:pt>
                <c:pt idx="309">
                  <c:v>32.358404331974867</c:v>
                </c:pt>
                <c:pt idx="310">
                  <c:v>32.463124087094528</c:v>
                </c:pt>
                <c:pt idx="311">
                  <c:v>32.567843842214188</c:v>
                </c:pt>
                <c:pt idx="312">
                  <c:v>32.672563597333848</c:v>
                </c:pt>
                <c:pt idx="313">
                  <c:v>32.777283352453509</c:v>
                </c:pt>
                <c:pt idx="314">
                  <c:v>32.882003107573169</c:v>
                </c:pt>
                <c:pt idx="315">
                  <c:v>32.986722862692829</c:v>
                </c:pt>
                <c:pt idx="316">
                  <c:v>33.091442617812483</c:v>
                </c:pt>
                <c:pt idx="317">
                  <c:v>33.196162372932143</c:v>
                </c:pt>
                <c:pt idx="318">
                  <c:v>33.300882128051803</c:v>
                </c:pt>
                <c:pt idx="319">
                  <c:v>33.405601883171464</c:v>
                </c:pt>
                <c:pt idx="320">
                  <c:v>33.510321638291124</c:v>
                </c:pt>
                <c:pt idx="321">
                  <c:v>33.615041393410785</c:v>
                </c:pt>
                <c:pt idx="322">
                  <c:v>33.719761148530445</c:v>
                </c:pt>
                <c:pt idx="323">
                  <c:v>33.824480903650105</c:v>
                </c:pt>
                <c:pt idx="324">
                  <c:v>33.929200658769766</c:v>
                </c:pt>
                <c:pt idx="325">
                  <c:v>34.033920413889426</c:v>
                </c:pt>
                <c:pt idx="326">
                  <c:v>34.138640169009086</c:v>
                </c:pt>
                <c:pt idx="327">
                  <c:v>34.243359924128747</c:v>
                </c:pt>
                <c:pt idx="328">
                  <c:v>34.3480796792484</c:v>
                </c:pt>
                <c:pt idx="329">
                  <c:v>34.45279943436806</c:v>
                </c:pt>
                <c:pt idx="330">
                  <c:v>34.557519189487721</c:v>
                </c:pt>
                <c:pt idx="331">
                  <c:v>34.662238944607381</c:v>
                </c:pt>
                <c:pt idx="332">
                  <c:v>34.766958699727041</c:v>
                </c:pt>
                <c:pt idx="333">
                  <c:v>34.871678454846702</c:v>
                </c:pt>
                <c:pt idx="334">
                  <c:v>34.976398209966362</c:v>
                </c:pt>
                <c:pt idx="335">
                  <c:v>35.081117965086023</c:v>
                </c:pt>
                <c:pt idx="336">
                  <c:v>35.185837720205683</c:v>
                </c:pt>
                <c:pt idx="337">
                  <c:v>35.290557475325343</c:v>
                </c:pt>
                <c:pt idx="338">
                  <c:v>35.395277230445004</c:v>
                </c:pt>
                <c:pt idx="339">
                  <c:v>35.499996985564664</c:v>
                </c:pt>
                <c:pt idx="340">
                  <c:v>35.604716740684317</c:v>
                </c:pt>
                <c:pt idx="341">
                  <c:v>35.709436495803978</c:v>
                </c:pt>
                <c:pt idx="342">
                  <c:v>35.814156250923638</c:v>
                </c:pt>
                <c:pt idx="343">
                  <c:v>35.918876006043298</c:v>
                </c:pt>
                <c:pt idx="344">
                  <c:v>36.023595761162959</c:v>
                </c:pt>
                <c:pt idx="345">
                  <c:v>36.128315516282619</c:v>
                </c:pt>
                <c:pt idx="346">
                  <c:v>36.233035271402279</c:v>
                </c:pt>
                <c:pt idx="347">
                  <c:v>36.33775502652194</c:v>
                </c:pt>
                <c:pt idx="348">
                  <c:v>36.4424747816416</c:v>
                </c:pt>
                <c:pt idx="349">
                  <c:v>36.547194536761261</c:v>
                </c:pt>
                <c:pt idx="350">
                  <c:v>36.651914291880921</c:v>
                </c:pt>
                <c:pt idx="351">
                  <c:v>36.756634047000581</c:v>
                </c:pt>
                <c:pt idx="352">
                  <c:v>36.861353802120234</c:v>
                </c:pt>
                <c:pt idx="353">
                  <c:v>36.966073557239895</c:v>
                </c:pt>
                <c:pt idx="354">
                  <c:v>37.070793312359555</c:v>
                </c:pt>
                <c:pt idx="355">
                  <c:v>37.175513067479216</c:v>
                </c:pt>
                <c:pt idx="356">
                  <c:v>37.280232822598876</c:v>
                </c:pt>
                <c:pt idx="357">
                  <c:v>37.384952577718536</c:v>
                </c:pt>
                <c:pt idx="358">
                  <c:v>37.489672332838197</c:v>
                </c:pt>
                <c:pt idx="359">
                  <c:v>37.594392087957857</c:v>
                </c:pt>
                <c:pt idx="360">
                  <c:v>37.699111843077517</c:v>
                </c:pt>
                <c:pt idx="361">
                  <c:v>37.803831598197178</c:v>
                </c:pt>
                <c:pt idx="362">
                  <c:v>37.908551353316838</c:v>
                </c:pt>
                <c:pt idx="363">
                  <c:v>38.013271108436498</c:v>
                </c:pt>
                <c:pt idx="364">
                  <c:v>38.117990863556152</c:v>
                </c:pt>
                <c:pt idx="365">
                  <c:v>38.222710618675812</c:v>
                </c:pt>
                <c:pt idx="366">
                  <c:v>38.327430373795472</c:v>
                </c:pt>
                <c:pt idx="367">
                  <c:v>38.432150128915133</c:v>
                </c:pt>
                <c:pt idx="368">
                  <c:v>38.536869884034793</c:v>
                </c:pt>
                <c:pt idx="369">
                  <c:v>38.641589639154454</c:v>
                </c:pt>
                <c:pt idx="370">
                  <c:v>38.746309394274114</c:v>
                </c:pt>
                <c:pt idx="371">
                  <c:v>38.851029149393774</c:v>
                </c:pt>
                <c:pt idx="372">
                  <c:v>38.955748904513435</c:v>
                </c:pt>
                <c:pt idx="373">
                  <c:v>39.060468659633095</c:v>
                </c:pt>
                <c:pt idx="374">
                  <c:v>39.165188414752755</c:v>
                </c:pt>
                <c:pt idx="375">
                  <c:v>39.269908169872416</c:v>
                </c:pt>
                <c:pt idx="376">
                  <c:v>39.374627924992069</c:v>
                </c:pt>
                <c:pt idx="377">
                  <c:v>39.479347680111729</c:v>
                </c:pt>
                <c:pt idx="378">
                  <c:v>39.58406743523139</c:v>
                </c:pt>
                <c:pt idx="379">
                  <c:v>39.68878719035105</c:v>
                </c:pt>
                <c:pt idx="380">
                  <c:v>39.79350694547071</c:v>
                </c:pt>
                <c:pt idx="381">
                  <c:v>39.898226700590371</c:v>
                </c:pt>
                <c:pt idx="382">
                  <c:v>40.002946455710031</c:v>
                </c:pt>
                <c:pt idx="383">
                  <c:v>40.107666210829692</c:v>
                </c:pt>
                <c:pt idx="384">
                  <c:v>40.212385965949352</c:v>
                </c:pt>
                <c:pt idx="385">
                  <c:v>40.317105721069012</c:v>
                </c:pt>
                <c:pt idx="386">
                  <c:v>40.421825476188673</c:v>
                </c:pt>
                <c:pt idx="387">
                  <c:v>40.526545231308326</c:v>
                </c:pt>
                <c:pt idx="388">
                  <c:v>40.631264986427986</c:v>
                </c:pt>
                <c:pt idx="389">
                  <c:v>40.735984741547647</c:v>
                </c:pt>
                <c:pt idx="390">
                  <c:v>40.840704496667307</c:v>
                </c:pt>
                <c:pt idx="391">
                  <c:v>40.945424251786967</c:v>
                </c:pt>
                <c:pt idx="392">
                  <c:v>41.050144006906628</c:v>
                </c:pt>
                <c:pt idx="393">
                  <c:v>41.154863762026288</c:v>
                </c:pt>
                <c:pt idx="394">
                  <c:v>41.259583517145948</c:v>
                </c:pt>
                <c:pt idx="395">
                  <c:v>41.364303272265609</c:v>
                </c:pt>
                <c:pt idx="396">
                  <c:v>41.469023027385269</c:v>
                </c:pt>
                <c:pt idx="397">
                  <c:v>41.573742782504929</c:v>
                </c:pt>
                <c:pt idx="398">
                  <c:v>41.67846253762459</c:v>
                </c:pt>
                <c:pt idx="399">
                  <c:v>41.783182292744243</c:v>
                </c:pt>
                <c:pt idx="400">
                  <c:v>41.887902047863903</c:v>
                </c:pt>
                <c:pt idx="401">
                  <c:v>41.992621802983564</c:v>
                </c:pt>
                <c:pt idx="402">
                  <c:v>42.097341558103224</c:v>
                </c:pt>
                <c:pt idx="403">
                  <c:v>42.202061313222885</c:v>
                </c:pt>
                <c:pt idx="404">
                  <c:v>42.306781068342545</c:v>
                </c:pt>
                <c:pt idx="405">
                  <c:v>42.411500823462205</c:v>
                </c:pt>
                <c:pt idx="406">
                  <c:v>42.516220578581866</c:v>
                </c:pt>
                <c:pt idx="407">
                  <c:v>42.620940333701526</c:v>
                </c:pt>
                <c:pt idx="408">
                  <c:v>42.725660088821186</c:v>
                </c:pt>
                <c:pt idx="409">
                  <c:v>42.830379843940847</c:v>
                </c:pt>
                <c:pt idx="410">
                  <c:v>42.935099599060507</c:v>
                </c:pt>
                <c:pt idx="411">
                  <c:v>43.03981935418016</c:v>
                </c:pt>
                <c:pt idx="412">
                  <c:v>43.144539109299821</c:v>
                </c:pt>
                <c:pt idx="413">
                  <c:v>43.249258864419481</c:v>
                </c:pt>
                <c:pt idx="414">
                  <c:v>43.353978619539141</c:v>
                </c:pt>
                <c:pt idx="415">
                  <c:v>43.458698374658802</c:v>
                </c:pt>
                <c:pt idx="416">
                  <c:v>43.563418129778462</c:v>
                </c:pt>
                <c:pt idx="417">
                  <c:v>43.668137884898123</c:v>
                </c:pt>
                <c:pt idx="418">
                  <c:v>43.772857640017783</c:v>
                </c:pt>
                <c:pt idx="419">
                  <c:v>43.877577395137443</c:v>
                </c:pt>
                <c:pt idx="420">
                  <c:v>43.982297150257104</c:v>
                </c:pt>
                <c:pt idx="421">
                  <c:v>44.087016905376764</c:v>
                </c:pt>
                <c:pt idx="422">
                  <c:v>44.191736660496424</c:v>
                </c:pt>
                <c:pt idx="423">
                  <c:v>44.296456415616078</c:v>
                </c:pt>
                <c:pt idx="424">
                  <c:v>44.401176170735738</c:v>
                </c:pt>
                <c:pt idx="425">
                  <c:v>44.505895925855398</c:v>
                </c:pt>
                <c:pt idx="426">
                  <c:v>44.610615680975059</c:v>
                </c:pt>
                <c:pt idx="427">
                  <c:v>44.715335436094719</c:v>
                </c:pt>
                <c:pt idx="428">
                  <c:v>44.820055191214379</c:v>
                </c:pt>
                <c:pt idx="429">
                  <c:v>44.92477494633404</c:v>
                </c:pt>
                <c:pt idx="430">
                  <c:v>45.0294947014537</c:v>
                </c:pt>
                <c:pt idx="431">
                  <c:v>45.134214456573361</c:v>
                </c:pt>
                <c:pt idx="432">
                  <c:v>45.238934211693021</c:v>
                </c:pt>
                <c:pt idx="433">
                  <c:v>45.343653966812681</c:v>
                </c:pt>
                <c:pt idx="434">
                  <c:v>45.448373721932342</c:v>
                </c:pt>
                <c:pt idx="435">
                  <c:v>45.553093477051995</c:v>
                </c:pt>
                <c:pt idx="436">
                  <c:v>45.657813232171655</c:v>
                </c:pt>
                <c:pt idx="437">
                  <c:v>45.762532987291316</c:v>
                </c:pt>
                <c:pt idx="438">
                  <c:v>45.867252742410976</c:v>
                </c:pt>
                <c:pt idx="439">
                  <c:v>45.971972497530636</c:v>
                </c:pt>
                <c:pt idx="440">
                  <c:v>46.076692252650297</c:v>
                </c:pt>
                <c:pt idx="441">
                  <c:v>46.181412007769957</c:v>
                </c:pt>
                <c:pt idx="442">
                  <c:v>46.286131762889617</c:v>
                </c:pt>
                <c:pt idx="443">
                  <c:v>46.390851518009278</c:v>
                </c:pt>
                <c:pt idx="444">
                  <c:v>46.495571273128938</c:v>
                </c:pt>
                <c:pt idx="445">
                  <c:v>46.600291028248598</c:v>
                </c:pt>
                <c:pt idx="446">
                  <c:v>46.705010783368259</c:v>
                </c:pt>
                <c:pt idx="447">
                  <c:v>46.809730538487912</c:v>
                </c:pt>
                <c:pt idx="448">
                  <c:v>46.914450293607572</c:v>
                </c:pt>
                <c:pt idx="449">
                  <c:v>47.019170048727233</c:v>
                </c:pt>
                <c:pt idx="450">
                  <c:v>47.123889803846893</c:v>
                </c:pt>
                <c:pt idx="451">
                  <c:v>47.228609558966554</c:v>
                </c:pt>
                <c:pt idx="452">
                  <c:v>47.333329314086214</c:v>
                </c:pt>
                <c:pt idx="453">
                  <c:v>47.438049069205874</c:v>
                </c:pt>
                <c:pt idx="454">
                  <c:v>47.542768824325535</c:v>
                </c:pt>
                <c:pt idx="455">
                  <c:v>47.647488579445195</c:v>
                </c:pt>
                <c:pt idx="456">
                  <c:v>47.752208334564855</c:v>
                </c:pt>
                <c:pt idx="457">
                  <c:v>47.856928089684516</c:v>
                </c:pt>
                <c:pt idx="458">
                  <c:v>47.961647844804176</c:v>
                </c:pt>
                <c:pt idx="459">
                  <c:v>48.066367599923829</c:v>
                </c:pt>
                <c:pt idx="460">
                  <c:v>48.17108735504349</c:v>
                </c:pt>
                <c:pt idx="461">
                  <c:v>48.27580711016315</c:v>
                </c:pt>
                <c:pt idx="462">
                  <c:v>48.38052686528281</c:v>
                </c:pt>
                <c:pt idx="463">
                  <c:v>48.485246620402471</c:v>
                </c:pt>
                <c:pt idx="464">
                  <c:v>48.589966375522131</c:v>
                </c:pt>
                <c:pt idx="465">
                  <c:v>48.694686130641792</c:v>
                </c:pt>
                <c:pt idx="466">
                  <c:v>48.799405885761452</c:v>
                </c:pt>
                <c:pt idx="467">
                  <c:v>48.904125640881112</c:v>
                </c:pt>
                <c:pt idx="468">
                  <c:v>49.008845396000773</c:v>
                </c:pt>
                <c:pt idx="469">
                  <c:v>49.113565151120433</c:v>
                </c:pt>
                <c:pt idx="470">
                  <c:v>49.218284906240093</c:v>
                </c:pt>
                <c:pt idx="471">
                  <c:v>49.323004661359747</c:v>
                </c:pt>
                <c:pt idx="472">
                  <c:v>49.427724416479407</c:v>
                </c:pt>
                <c:pt idx="473">
                  <c:v>49.532444171599067</c:v>
                </c:pt>
                <c:pt idx="474">
                  <c:v>49.637163926718728</c:v>
                </c:pt>
                <c:pt idx="475">
                  <c:v>49.741883681838388</c:v>
                </c:pt>
                <c:pt idx="476">
                  <c:v>49.846603436958048</c:v>
                </c:pt>
                <c:pt idx="477">
                  <c:v>49.951323192077709</c:v>
                </c:pt>
                <c:pt idx="478">
                  <c:v>50.056042947197369</c:v>
                </c:pt>
                <c:pt idx="479">
                  <c:v>50.160762702317029</c:v>
                </c:pt>
                <c:pt idx="480">
                  <c:v>50.26548245743669</c:v>
                </c:pt>
                <c:pt idx="481">
                  <c:v>50.37020221255635</c:v>
                </c:pt>
                <c:pt idx="482">
                  <c:v>50.474921967676011</c:v>
                </c:pt>
                <c:pt idx="483">
                  <c:v>50.579641722795664</c:v>
                </c:pt>
                <c:pt idx="484">
                  <c:v>50.684361477915324</c:v>
                </c:pt>
                <c:pt idx="485">
                  <c:v>50.789081233034985</c:v>
                </c:pt>
                <c:pt idx="486">
                  <c:v>50.893800988154645</c:v>
                </c:pt>
                <c:pt idx="487">
                  <c:v>50.998520743274305</c:v>
                </c:pt>
                <c:pt idx="488">
                  <c:v>51.103240498393966</c:v>
                </c:pt>
                <c:pt idx="489">
                  <c:v>51.207960253513626</c:v>
                </c:pt>
                <c:pt idx="490">
                  <c:v>51.312680008633286</c:v>
                </c:pt>
                <c:pt idx="491">
                  <c:v>51.417399763752947</c:v>
                </c:pt>
                <c:pt idx="492">
                  <c:v>51.522119518872607</c:v>
                </c:pt>
                <c:pt idx="493">
                  <c:v>51.626839273992267</c:v>
                </c:pt>
                <c:pt idx="494">
                  <c:v>51.731559029111928</c:v>
                </c:pt>
                <c:pt idx="495">
                  <c:v>51.836278784231581</c:v>
                </c:pt>
                <c:pt idx="496">
                  <c:v>51.940998539351241</c:v>
                </c:pt>
                <c:pt idx="497">
                  <c:v>52.045718294470902</c:v>
                </c:pt>
                <c:pt idx="498">
                  <c:v>52.150438049590562</c:v>
                </c:pt>
                <c:pt idx="499">
                  <c:v>52.255157804710223</c:v>
                </c:pt>
                <c:pt idx="500">
                  <c:v>52.359877559829883</c:v>
                </c:pt>
                <c:pt idx="501">
                  <c:v>52.464597314949543</c:v>
                </c:pt>
                <c:pt idx="502">
                  <c:v>52.569317070069204</c:v>
                </c:pt>
                <c:pt idx="503">
                  <c:v>52.674036825188864</c:v>
                </c:pt>
                <c:pt idx="504">
                  <c:v>52.778756580308524</c:v>
                </c:pt>
                <c:pt idx="505">
                  <c:v>52.883476335428185</c:v>
                </c:pt>
                <c:pt idx="506">
                  <c:v>52.988196090547845</c:v>
                </c:pt>
                <c:pt idx="507">
                  <c:v>53.092915845667498</c:v>
                </c:pt>
                <c:pt idx="508">
                  <c:v>53.197635600787159</c:v>
                </c:pt>
                <c:pt idx="509">
                  <c:v>53.302355355906819</c:v>
                </c:pt>
                <c:pt idx="510">
                  <c:v>53.407075111026479</c:v>
                </c:pt>
                <c:pt idx="511">
                  <c:v>53.51179486614614</c:v>
                </c:pt>
                <c:pt idx="512">
                  <c:v>53.6165146212658</c:v>
                </c:pt>
                <c:pt idx="513">
                  <c:v>53.721234376385461</c:v>
                </c:pt>
                <c:pt idx="514">
                  <c:v>53.825954131505121</c:v>
                </c:pt>
                <c:pt idx="515">
                  <c:v>53.930673886624781</c:v>
                </c:pt>
                <c:pt idx="516">
                  <c:v>54.035393641744442</c:v>
                </c:pt>
                <c:pt idx="517">
                  <c:v>54.140113396864102</c:v>
                </c:pt>
                <c:pt idx="518">
                  <c:v>54.244833151983755</c:v>
                </c:pt>
                <c:pt idx="519">
                  <c:v>54.349552907103416</c:v>
                </c:pt>
                <c:pt idx="520">
                  <c:v>54.454272662223076</c:v>
                </c:pt>
                <c:pt idx="521">
                  <c:v>54.558992417342736</c:v>
                </c:pt>
                <c:pt idx="522">
                  <c:v>54.663712172462397</c:v>
                </c:pt>
                <c:pt idx="523">
                  <c:v>54.768431927582057</c:v>
                </c:pt>
                <c:pt idx="524">
                  <c:v>54.873151682701717</c:v>
                </c:pt>
                <c:pt idx="525">
                  <c:v>54.977871437821378</c:v>
                </c:pt>
                <c:pt idx="526">
                  <c:v>55.082591192941038</c:v>
                </c:pt>
                <c:pt idx="527">
                  <c:v>55.187310948060698</c:v>
                </c:pt>
                <c:pt idx="528">
                  <c:v>55.292030703180359</c:v>
                </c:pt>
                <c:pt idx="529">
                  <c:v>55.396750458300019</c:v>
                </c:pt>
                <c:pt idx="530">
                  <c:v>55.501470213419672</c:v>
                </c:pt>
                <c:pt idx="531">
                  <c:v>55.606189968539333</c:v>
                </c:pt>
                <c:pt idx="532">
                  <c:v>55.710909723658993</c:v>
                </c:pt>
                <c:pt idx="533">
                  <c:v>55.815629478778654</c:v>
                </c:pt>
                <c:pt idx="534">
                  <c:v>55.920349233898314</c:v>
                </c:pt>
                <c:pt idx="535">
                  <c:v>56.025068989017974</c:v>
                </c:pt>
                <c:pt idx="536">
                  <c:v>56.129788744137635</c:v>
                </c:pt>
                <c:pt idx="537">
                  <c:v>56.234508499257295</c:v>
                </c:pt>
                <c:pt idx="538">
                  <c:v>56.339228254376955</c:v>
                </c:pt>
                <c:pt idx="539">
                  <c:v>56.443948009496616</c:v>
                </c:pt>
                <c:pt idx="540">
                  <c:v>56.548667764616276</c:v>
                </c:pt>
                <c:pt idx="541">
                  <c:v>56.653387519735936</c:v>
                </c:pt>
                <c:pt idx="542">
                  <c:v>56.75810727485559</c:v>
                </c:pt>
                <c:pt idx="543">
                  <c:v>56.86282702997525</c:v>
                </c:pt>
                <c:pt idx="544">
                  <c:v>56.96754678509491</c:v>
                </c:pt>
                <c:pt idx="545">
                  <c:v>57.072266540214571</c:v>
                </c:pt>
                <c:pt idx="546">
                  <c:v>57.176986295334231</c:v>
                </c:pt>
                <c:pt idx="547">
                  <c:v>57.281706050453892</c:v>
                </c:pt>
                <c:pt idx="548">
                  <c:v>57.386425805573552</c:v>
                </c:pt>
                <c:pt idx="549">
                  <c:v>57.491145560693212</c:v>
                </c:pt>
                <c:pt idx="550">
                  <c:v>57.595865315812873</c:v>
                </c:pt>
                <c:pt idx="551">
                  <c:v>57.700585070932533</c:v>
                </c:pt>
                <c:pt idx="552">
                  <c:v>57.805304826052193</c:v>
                </c:pt>
                <c:pt idx="553">
                  <c:v>57.910024581171854</c:v>
                </c:pt>
                <c:pt idx="554">
                  <c:v>58.014744336291507</c:v>
                </c:pt>
                <c:pt idx="555">
                  <c:v>58.119464091411167</c:v>
                </c:pt>
                <c:pt idx="556">
                  <c:v>58.224183846530828</c:v>
                </c:pt>
                <c:pt idx="557">
                  <c:v>58.328903601650488</c:v>
                </c:pt>
                <c:pt idx="558">
                  <c:v>58.433623356770148</c:v>
                </c:pt>
                <c:pt idx="559">
                  <c:v>58.538343111889809</c:v>
                </c:pt>
                <c:pt idx="560">
                  <c:v>58.643062867009469</c:v>
                </c:pt>
                <c:pt idx="561">
                  <c:v>58.747782622129129</c:v>
                </c:pt>
                <c:pt idx="562">
                  <c:v>58.85250237724879</c:v>
                </c:pt>
                <c:pt idx="563">
                  <c:v>58.95722213236845</c:v>
                </c:pt>
                <c:pt idx="564">
                  <c:v>59.061941887488111</c:v>
                </c:pt>
                <c:pt idx="565">
                  <c:v>59.166661642607771</c:v>
                </c:pt>
                <c:pt idx="566">
                  <c:v>59.271381397727424</c:v>
                </c:pt>
                <c:pt idx="567">
                  <c:v>59.376101152847085</c:v>
                </c:pt>
                <c:pt idx="568">
                  <c:v>59.480820907966745</c:v>
                </c:pt>
                <c:pt idx="569">
                  <c:v>59.585540663086405</c:v>
                </c:pt>
                <c:pt idx="570">
                  <c:v>59.690260418206066</c:v>
                </c:pt>
                <c:pt idx="571">
                  <c:v>59.794980173325726</c:v>
                </c:pt>
                <c:pt idx="572">
                  <c:v>59.899699928445386</c:v>
                </c:pt>
                <c:pt idx="573">
                  <c:v>60.004419683565047</c:v>
                </c:pt>
                <c:pt idx="574">
                  <c:v>60.109139438684707</c:v>
                </c:pt>
                <c:pt idx="575">
                  <c:v>60.213859193804367</c:v>
                </c:pt>
                <c:pt idx="576">
                  <c:v>60.318578948924028</c:v>
                </c:pt>
                <c:pt idx="577">
                  <c:v>60.423298704043688</c:v>
                </c:pt>
                <c:pt idx="578">
                  <c:v>60.528018459163341</c:v>
                </c:pt>
                <c:pt idx="579">
                  <c:v>60.632738214283002</c:v>
                </c:pt>
                <c:pt idx="580">
                  <c:v>60.737457969402662</c:v>
                </c:pt>
                <c:pt idx="581">
                  <c:v>60.842177724522323</c:v>
                </c:pt>
                <c:pt idx="582">
                  <c:v>60.946897479641983</c:v>
                </c:pt>
                <c:pt idx="583">
                  <c:v>61.051617234761643</c:v>
                </c:pt>
                <c:pt idx="584">
                  <c:v>61.156336989881304</c:v>
                </c:pt>
                <c:pt idx="585">
                  <c:v>61.261056745000964</c:v>
                </c:pt>
                <c:pt idx="586">
                  <c:v>61.365776500120624</c:v>
                </c:pt>
                <c:pt idx="587">
                  <c:v>61.470496255240285</c:v>
                </c:pt>
                <c:pt idx="588">
                  <c:v>61.575216010359945</c:v>
                </c:pt>
                <c:pt idx="589">
                  <c:v>61.679935765479605</c:v>
                </c:pt>
                <c:pt idx="590">
                  <c:v>61.784655520599259</c:v>
                </c:pt>
                <c:pt idx="591">
                  <c:v>61.889375275718919</c:v>
                </c:pt>
                <c:pt idx="592">
                  <c:v>61.994095030838579</c:v>
                </c:pt>
                <c:pt idx="593">
                  <c:v>62.09881478595824</c:v>
                </c:pt>
                <c:pt idx="594">
                  <c:v>62.2035345410779</c:v>
                </c:pt>
                <c:pt idx="595">
                  <c:v>62.308254296197561</c:v>
                </c:pt>
                <c:pt idx="596">
                  <c:v>62.412974051317221</c:v>
                </c:pt>
                <c:pt idx="597">
                  <c:v>62.517693806436881</c:v>
                </c:pt>
                <c:pt idx="598">
                  <c:v>62.622413561556542</c:v>
                </c:pt>
                <c:pt idx="599">
                  <c:v>62.727133316676202</c:v>
                </c:pt>
              </c:numCache>
            </c:numRef>
          </c:xVal>
          <c:yVal>
            <c:numRef>
              <c:f>'Datos excel'!$M$3:$M$602</c:f>
            </c:numRef>
          </c:yVal>
          <c:smooth val="0"/>
          <c:extLst>
            <c:ext xmlns:c16="http://schemas.microsoft.com/office/drawing/2014/chart" uri="{C3380CC4-5D6E-409C-BE32-E72D297353CC}">
              <c16:uniqueId val="{00000000-DC28-48B9-8B80-12FDCE5E8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0.10471975511965977</c:v>
                </c:pt>
                <c:pt idx="2">
                  <c:v>0.20943951023931953</c:v>
                </c:pt>
                <c:pt idx="3">
                  <c:v>0.31415926535897931</c:v>
                </c:pt>
                <c:pt idx="4">
                  <c:v>0.41887902047863906</c:v>
                </c:pt>
                <c:pt idx="5">
                  <c:v>0.52359877559829882</c:v>
                </c:pt>
                <c:pt idx="6">
                  <c:v>0.62831853071795862</c:v>
                </c:pt>
                <c:pt idx="7">
                  <c:v>0.73303828583761832</c:v>
                </c:pt>
                <c:pt idx="8">
                  <c:v>0.83775804095727813</c:v>
                </c:pt>
                <c:pt idx="9">
                  <c:v>0.94247779607693793</c:v>
                </c:pt>
                <c:pt idx="10">
                  <c:v>1.0471975511965976</c:v>
                </c:pt>
                <c:pt idx="11">
                  <c:v>1.1519173063162573</c:v>
                </c:pt>
                <c:pt idx="12">
                  <c:v>1.2566370614359172</c:v>
                </c:pt>
                <c:pt idx="13">
                  <c:v>1.3613568165555769</c:v>
                </c:pt>
                <c:pt idx="14">
                  <c:v>1.4660765716752366</c:v>
                </c:pt>
                <c:pt idx="15">
                  <c:v>1.5707963267948966</c:v>
                </c:pt>
                <c:pt idx="16">
                  <c:v>1.6755160819145563</c:v>
                </c:pt>
                <c:pt idx="17">
                  <c:v>1.780235837034216</c:v>
                </c:pt>
                <c:pt idx="18">
                  <c:v>1.8849555921538759</c:v>
                </c:pt>
                <c:pt idx="19">
                  <c:v>1.9896753472735356</c:v>
                </c:pt>
                <c:pt idx="20">
                  <c:v>2.0943951023931953</c:v>
                </c:pt>
                <c:pt idx="21">
                  <c:v>2.1991148575128552</c:v>
                </c:pt>
                <c:pt idx="22">
                  <c:v>2.3038346126325147</c:v>
                </c:pt>
                <c:pt idx="23">
                  <c:v>2.4085543677521746</c:v>
                </c:pt>
                <c:pt idx="24">
                  <c:v>2.5132741228718345</c:v>
                </c:pt>
                <c:pt idx="25">
                  <c:v>2.617993877991494</c:v>
                </c:pt>
                <c:pt idx="26">
                  <c:v>2.7227136331111539</c:v>
                </c:pt>
                <c:pt idx="27">
                  <c:v>2.8274333882308138</c:v>
                </c:pt>
                <c:pt idx="28">
                  <c:v>2.9321531433504733</c:v>
                </c:pt>
                <c:pt idx="29">
                  <c:v>3.0368728984701332</c:v>
                </c:pt>
                <c:pt idx="30">
                  <c:v>3.1415926535897931</c:v>
                </c:pt>
                <c:pt idx="31">
                  <c:v>3.2463124087094526</c:v>
                </c:pt>
                <c:pt idx="32">
                  <c:v>3.3510321638291125</c:v>
                </c:pt>
                <c:pt idx="33">
                  <c:v>3.4557519189487724</c:v>
                </c:pt>
                <c:pt idx="34">
                  <c:v>3.5604716740684319</c:v>
                </c:pt>
                <c:pt idx="35">
                  <c:v>3.6651914291880918</c:v>
                </c:pt>
                <c:pt idx="36">
                  <c:v>3.7699111843077517</c:v>
                </c:pt>
                <c:pt idx="37">
                  <c:v>3.8746309394274112</c:v>
                </c:pt>
                <c:pt idx="38">
                  <c:v>3.9793506945470711</c:v>
                </c:pt>
                <c:pt idx="39">
                  <c:v>4.0840704496667311</c:v>
                </c:pt>
                <c:pt idx="40">
                  <c:v>4.1887902047863905</c:v>
                </c:pt>
                <c:pt idx="41">
                  <c:v>4.29350995990605</c:v>
                </c:pt>
                <c:pt idx="42">
                  <c:v>4.3982297150257104</c:v>
                </c:pt>
                <c:pt idx="43">
                  <c:v>4.5029494701453698</c:v>
                </c:pt>
                <c:pt idx="44">
                  <c:v>4.6076692252650293</c:v>
                </c:pt>
                <c:pt idx="45">
                  <c:v>4.7123889803846897</c:v>
                </c:pt>
                <c:pt idx="46">
                  <c:v>4.8171087355043491</c:v>
                </c:pt>
                <c:pt idx="47">
                  <c:v>4.9218284906240086</c:v>
                </c:pt>
                <c:pt idx="48">
                  <c:v>5.026548245743669</c:v>
                </c:pt>
                <c:pt idx="49">
                  <c:v>5.1312680008633285</c:v>
                </c:pt>
                <c:pt idx="50">
                  <c:v>5.2359877559829879</c:v>
                </c:pt>
                <c:pt idx="51">
                  <c:v>5.3407075111026483</c:v>
                </c:pt>
                <c:pt idx="52">
                  <c:v>5.4454272662223078</c:v>
                </c:pt>
                <c:pt idx="53">
                  <c:v>5.5501470213419672</c:v>
                </c:pt>
                <c:pt idx="54">
                  <c:v>5.6548667764616276</c:v>
                </c:pt>
                <c:pt idx="55">
                  <c:v>5.7595865315812871</c:v>
                </c:pt>
                <c:pt idx="56">
                  <c:v>5.8643062867009466</c:v>
                </c:pt>
                <c:pt idx="57">
                  <c:v>5.9690260418206069</c:v>
                </c:pt>
                <c:pt idx="58">
                  <c:v>6.0737457969402664</c:v>
                </c:pt>
                <c:pt idx="59">
                  <c:v>6.1784655520599259</c:v>
                </c:pt>
                <c:pt idx="60">
                  <c:v>6.2831853071795862</c:v>
                </c:pt>
                <c:pt idx="61">
                  <c:v>6.3879050622992457</c:v>
                </c:pt>
                <c:pt idx="62">
                  <c:v>6.4926248174189052</c:v>
                </c:pt>
                <c:pt idx="63">
                  <c:v>6.5973445725385655</c:v>
                </c:pt>
                <c:pt idx="64">
                  <c:v>6.702064327658225</c:v>
                </c:pt>
                <c:pt idx="65">
                  <c:v>6.8067840827778845</c:v>
                </c:pt>
                <c:pt idx="66">
                  <c:v>6.9115038378975449</c:v>
                </c:pt>
                <c:pt idx="67">
                  <c:v>7.0162235930172043</c:v>
                </c:pt>
                <c:pt idx="68">
                  <c:v>7.1209433481368638</c:v>
                </c:pt>
                <c:pt idx="69">
                  <c:v>7.2256631032565242</c:v>
                </c:pt>
                <c:pt idx="70">
                  <c:v>7.3303828583761836</c:v>
                </c:pt>
                <c:pt idx="71">
                  <c:v>7.4351026134958431</c:v>
                </c:pt>
                <c:pt idx="72">
                  <c:v>7.5398223686155035</c:v>
                </c:pt>
                <c:pt idx="73">
                  <c:v>7.644542123735163</c:v>
                </c:pt>
                <c:pt idx="74">
                  <c:v>7.7492618788548224</c:v>
                </c:pt>
                <c:pt idx="75">
                  <c:v>7.8539816339744828</c:v>
                </c:pt>
                <c:pt idx="76">
                  <c:v>7.9587013890941423</c:v>
                </c:pt>
                <c:pt idx="77">
                  <c:v>8.0634211442138017</c:v>
                </c:pt>
                <c:pt idx="78">
                  <c:v>8.1681408993334621</c:v>
                </c:pt>
                <c:pt idx="79">
                  <c:v>8.2728606544531207</c:v>
                </c:pt>
                <c:pt idx="80">
                  <c:v>8.3775804095727811</c:v>
                </c:pt>
                <c:pt idx="81">
                  <c:v>8.4823001646924414</c:v>
                </c:pt>
                <c:pt idx="82">
                  <c:v>8.5870199198121</c:v>
                </c:pt>
                <c:pt idx="83">
                  <c:v>8.6917396749317604</c:v>
                </c:pt>
                <c:pt idx="84">
                  <c:v>8.7964594300514207</c:v>
                </c:pt>
                <c:pt idx="85">
                  <c:v>8.9011791851710793</c:v>
                </c:pt>
                <c:pt idx="86">
                  <c:v>9.0058989402907397</c:v>
                </c:pt>
                <c:pt idx="87">
                  <c:v>9.1106186954104</c:v>
                </c:pt>
                <c:pt idx="88">
                  <c:v>9.2153384505300586</c:v>
                </c:pt>
                <c:pt idx="89">
                  <c:v>9.320058205649719</c:v>
                </c:pt>
                <c:pt idx="90">
                  <c:v>9.4247779607693793</c:v>
                </c:pt>
                <c:pt idx="91">
                  <c:v>9.5294977158890379</c:v>
                </c:pt>
                <c:pt idx="92">
                  <c:v>9.6342174710086983</c:v>
                </c:pt>
                <c:pt idx="93">
                  <c:v>9.7389372261283587</c:v>
                </c:pt>
                <c:pt idx="94">
                  <c:v>9.8436569812480172</c:v>
                </c:pt>
                <c:pt idx="95">
                  <c:v>9.9483767363676776</c:v>
                </c:pt>
                <c:pt idx="96">
                  <c:v>10.053096491487338</c:v>
                </c:pt>
                <c:pt idx="97">
                  <c:v>10.157816246606997</c:v>
                </c:pt>
                <c:pt idx="98">
                  <c:v>10.262536001726657</c:v>
                </c:pt>
                <c:pt idx="99">
                  <c:v>10.367255756846317</c:v>
                </c:pt>
                <c:pt idx="100">
                  <c:v>10.471975511965976</c:v>
                </c:pt>
                <c:pt idx="101">
                  <c:v>10.576695267085636</c:v>
                </c:pt>
                <c:pt idx="102">
                  <c:v>10.681415022205297</c:v>
                </c:pt>
                <c:pt idx="103">
                  <c:v>10.786134777324955</c:v>
                </c:pt>
                <c:pt idx="104">
                  <c:v>10.890854532444616</c:v>
                </c:pt>
                <c:pt idx="105">
                  <c:v>10.995574287564276</c:v>
                </c:pt>
                <c:pt idx="106">
                  <c:v>11.100294042683934</c:v>
                </c:pt>
                <c:pt idx="107">
                  <c:v>11.205013797803595</c:v>
                </c:pt>
                <c:pt idx="108">
                  <c:v>11.309733552923255</c:v>
                </c:pt>
                <c:pt idx="109">
                  <c:v>11.414453308042914</c:v>
                </c:pt>
                <c:pt idx="110">
                  <c:v>11.519173063162574</c:v>
                </c:pt>
                <c:pt idx="111">
                  <c:v>11.623892818282235</c:v>
                </c:pt>
                <c:pt idx="112">
                  <c:v>11.728612573401893</c:v>
                </c:pt>
                <c:pt idx="113">
                  <c:v>11.833332328521553</c:v>
                </c:pt>
                <c:pt idx="114">
                  <c:v>11.938052083641214</c:v>
                </c:pt>
                <c:pt idx="115">
                  <c:v>12.042771838760872</c:v>
                </c:pt>
                <c:pt idx="116">
                  <c:v>12.147491593880533</c:v>
                </c:pt>
                <c:pt idx="117">
                  <c:v>12.252211349000193</c:v>
                </c:pt>
                <c:pt idx="118">
                  <c:v>12.356931104119852</c:v>
                </c:pt>
                <c:pt idx="119">
                  <c:v>12.461650859239512</c:v>
                </c:pt>
                <c:pt idx="120">
                  <c:v>12.566370614359172</c:v>
                </c:pt>
                <c:pt idx="121">
                  <c:v>12.671090369478831</c:v>
                </c:pt>
                <c:pt idx="122">
                  <c:v>12.775810124598491</c:v>
                </c:pt>
                <c:pt idx="123">
                  <c:v>12.880529879718152</c:v>
                </c:pt>
                <c:pt idx="124">
                  <c:v>12.98524963483781</c:v>
                </c:pt>
                <c:pt idx="125">
                  <c:v>13.089969389957471</c:v>
                </c:pt>
                <c:pt idx="126">
                  <c:v>13.194689145077131</c:v>
                </c:pt>
                <c:pt idx="127">
                  <c:v>13.29940890019679</c:v>
                </c:pt>
                <c:pt idx="128">
                  <c:v>13.40412865531645</c:v>
                </c:pt>
                <c:pt idx="129">
                  <c:v>13.50884841043611</c:v>
                </c:pt>
                <c:pt idx="130">
                  <c:v>13.613568165555769</c:v>
                </c:pt>
                <c:pt idx="131">
                  <c:v>13.718287920675429</c:v>
                </c:pt>
                <c:pt idx="132">
                  <c:v>13.82300767579509</c:v>
                </c:pt>
                <c:pt idx="133">
                  <c:v>13.927727430914748</c:v>
                </c:pt>
                <c:pt idx="134">
                  <c:v>14.032447186034409</c:v>
                </c:pt>
                <c:pt idx="135">
                  <c:v>14.137166941154069</c:v>
                </c:pt>
                <c:pt idx="136">
                  <c:v>14.241886696273728</c:v>
                </c:pt>
                <c:pt idx="137">
                  <c:v>14.346606451393388</c:v>
                </c:pt>
                <c:pt idx="138">
                  <c:v>14.451326206513048</c:v>
                </c:pt>
                <c:pt idx="139">
                  <c:v>14.556045961632707</c:v>
                </c:pt>
                <c:pt idx="140">
                  <c:v>14.660765716752367</c:v>
                </c:pt>
                <c:pt idx="141">
                  <c:v>14.765485471872028</c:v>
                </c:pt>
                <c:pt idx="142">
                  <c:v>14.870205226991686</c:v>
                </c:pt>
                <c:pt idx="143">
                  <c:v>14.974924982111347</c:v>
                </c:pt>
                <c:pt idx="144">
                  <c:v>15.079644737231007</c:v>
                </c:pt>
                <c:pt idx="145">
                  <c:v>15.184364492350666</c:v>
                </c:pt>
                <c:pt idx="146">
                  <c:v>15.289084247470326</c:v>
                </c:pt>
                <c:pt idx="147">
                  <c:v>15.393804002589986</c:v>
                </c:pt>
                <c:pt idx="148">
                  <c:v>15.498523757709645</c:v>
                </c:pt>
                <c:pt idx="149">
                  <c:v>15.603243512829305</c:v>
                </c:pt>
                <c:pt idx="150">
                  <c:v>15.707963267948966</c:v>
                </c:pt>
                <c:pt idx="151">
                  <c:v>15.812683023068624</c:v>
                </c:pt>
                <c:pt idx="152">
                  <c:v>15.917402778188285</c:v>
                </c:pt>
                <c:pt idx="153">
                  <c:v>16.022122533307943</c:v>
                </c:pt>
                <c:pt idx="154">
                  <c:v>16.126842288427603</c:v>
                </c:pt>
                <c:pt idx="155">
                  <c:v>16.231562043547264</c:v>
                </c:pt>
                <c:pt idx="156">
                  <c:v>16.336281798666924</c:v>
                </c:pt>
                <c:pt idx="157">
                  <c:v>16.441001553786585</c:v>
                </c:pt>
                <c:pt idx="158">
                  <c:v>16.545721308906241</c:v>
                </c:pt>
                <c:pt idx="159">
                  <c:v>16.650441064025902</c:v>
                </c:pt>
                <c:pt idx="160">
                  <c:v>16.755160819145562</c:v>
                </c:pt>
                <c:pt idx="161">
                  <c:v>16.859880574265222</c:v>
                </c:pt>
                <c:pt idx="162">
                  <c:v>16.964600329384883</c:v>
                </c:pt>
                <c:pt idx="163">
                  <c:v>17.069320084504543</c:v>
                </c:pt>
                <c:pt idx="164">
                  <c:v>17.1740398396242</c:v>
                </c:pt>
                <c:pt idx="165">
                  <c:v>17.27875959474386</c:v>
                </c:pt>
                <c:pt idx="166">
                  <c:v>17.383479349863521</c:v>
                </c:pt>
                <c:pt idx="167">
                  <c:v>17.488199104983181</c:v>
                </c:pt>
                <c:pt idx="168">
                  <c:v>17.592918860102841</c:v>
                </c:pt>
                <c:pt idx="169">
                  <c:v>17.697638615222502</c:v>
                </c:pt>
                <c:pt idx="170">
                  <c:v>17.802358370342159</c:v>
                </c:pt>
                <c:pt idx="171">
                  <c:v>17.907078125461819</c:v>
                </c:pt>
                <c:pt idx="172">
                  <c:v>18.011797880581479</c:v>
                </c:pt>
                <c:pt idx="173">
                  <c:v>18.11651763570114</c:v>
                </c:pt>
                <c:pt idx="174">
                  <c:v>18.2212373908208</c:v>
                </c:pt>
                <c:pt idx="175">
                  <c:v>18.32595714594046</c:v>
                </c:pt>
                <c:pt idx="176">
                  <c:v>18.430676901060117</c:v>
                </c:pt>
                <c:pt idx="177">
                  <c:v>18.535396656179778</c:v>
                </c:pt>
                <c:pt idx="178">
                  <c:v>18.640116411299438</c:v>
                </c:pt>
                <c:pt idx="179">
                  <c:v>18.744836166419098</c:v>
                </c:pt>
                <c:pt idx="180">
                  <c:v>18.849555921538759</c:v>
                </c:pt>
                <c:pt idx="181">
                  <c:v>18.954275676658419</c:v>
                </c:pt>
                <c:pt idx="182">
                  <c:v>19.058995431778076</c:v>
                </c:pt>
                <c:pt idx="183">
                  <c:v>19.163715186897736</c:v>
                </c:pt>
                <c:pt idx="184">
                  <c:v>19.268434942017397</c:v>
                </c:pt>
                <c:pt idx="185">
                  <c:v>19.373154697137057</c:v>
                </c:pt>
                <c:pt idx="186">
                  <c:v>19.477874452256717</c:v>
                </c:pt>
                <c:pt idx="187">
                  <c:v>19.582594207376378</c:v>
                </c:pt>
                <c:pt idx="188">
                  <c:v>19.687313962496034</c:v>
                </c:pt>
                <c:pt idx="189">
                  <c:v>19.792033717615695</c:v>
                </c:pt>
                <c:pt idx="190">
                  <c:v>19.896753472735355</c:v>
                </c:pt>
                <c:pt idx="191">
                  <c:v>20.001473227855016</c:v>
                </c:pt>
                <c:pt idx="192">
                  <c:v>20.106192982974676</c:v>
                </c:pt>
                <c:pt idx="193">
                  <c:v>20.210912738094336</c:v>
                </c:pt>
                <c:pt idx="194">
                  <c:v>20.315632493213993</c:v>
                </c:pt>
                <c:pt idx="195">
                  <c:v>20.420352248333653</c:v>
                </c:pt>
                <c:pt idx="196">
                  <c:v>20.525072003453314</c:v>
                </c:pt>
                <c:pt idx="197">
                  <c:v>20.629791758572974</c:v>
                </c:pt>
                <c:pt idx="198">
                  <c:v>20.734511513692635</c:v>
                </c:pt>
                <c:pt idx="199">
                  <c:v>20.839231268812295</c:v>
                </c:pt>
                <c:pt idx="200">
                  <c:v>20.943951023931952</c:v>
                </c:pt>
                <c:pt idx="201">
                  <c:v>21.048670779051612</c:v>
                </c:pt>
                <c:pt idx="202">
                  <c:v>21.153390534171272</c:v>
                </c:pt>
                <c:pt idx="203">
                  <c:v>21.258110289290933</c:v>
                </c:pt>
                <c:pt idx="204">
                  <c:v>21.362830044410593</c:v>
                </c:pt>
                <c:pt idx="205">
                  <c:v>21.467549799530254</c:v>
                </c:pt>
                <c:pt idx="206">
                  <c:v>21.57226955464991</c:v>
                </c:pt>
                <c:pt idx="207">
                  <c:v>21.676989309769571</c:v>
                </c:pt>
                <c:pt idx="208">
                  <c:v>21.781709064889231</c:v>
                </c:pt>
                <c:pt idx="209">
                  <c:v>21.886428820008891</c:v>
                </c:pt>
                <c:pt idx="210">
                  <c:v>21.991148575128552</c:v>
                </c:pt>
                <c:pt idx="211">
                  <c:v>22.095868330248212</c:v>
                </c:pt>
                <c:pt idx="212">
                  <c:v>22.200588085367869</c:v>
                </c:pt>
                <c:pt idx="213">
                  <c:v>22.305307840487529</c:v>
                </c:pt>
                <c:pt idx="214">
                  <c:v>22.41002759560719</c:v>
                </c:pt>
                <c:pt idx="215">
                  <c:v>22.51474735072685</c:v>
                </c:pt>
                <c:pt idx="216">
                  <c:v>22.61946710584651</c:v>
                </c:pt>
                <c:pt idx="217">
                  <c:v>22.724186860966171</c:v>
                </c:pt>
                <c:pt idx="218">
                  <c:v>22.828906616085828</c:v>
                </c:pt>
                <c:pt idx="219">
                  <c:v>22.933626371205488</c:v>
                </c:pt>
                <c:pt idx="220">
                  <c:v>23.038346126325148</c:v>
                </c:pt>
                <c:pt idx="221">
                  <c:v>23.143065881444809</c:v>
                </c:pt>
                <c:pt idx="222">
                  <c:v>23.247785636564469</c:v>
                </c:pt>
                <c:pt idx="223">
                  <c:v>23.352505391684129</c:v>
                </c:pt>
                <c:pt idx="224">
                  <c:v>23.457225146803786</c:v>
                </c:pt>
                <c:pt idx="225">
                  <c:v>23.561944901923447</c:v>
                </c:pt>
                <c:pt idx="226">
                  <c:v>23.666664657043107</c:v>
                </c:pt>
                <c:pt idx="227">
                  <c:v>23.771384412162767</c:v>
                </c:pt>
                <c:pt idx="228">
                  <c:v>23.876104167282428</c:v>
                </c:pt>
                <c:pt idx="229">
                  <c:v>23.980823922402088</c:v>
                </c:pt>
                <c:pt idx="230">
                  <c:v>24.085543677521745</c:v>
                </c:pt>
                <c:pt idx="231">
                  <c:v>24.190263432641405</c:v>
                </c:pt>
                <c:pt idx="232">
                  <c:v>24.294983187761066</c:v>
                </c:pt>
                <c:pt idx="233">
                  <c:v>24.399702942880726</c:v>
                </c:pt>
                <c:pt idx="234">
                  <c:v>24.504422698000386</c:v>
                </c:pt>
                <c:pt idx="235">
                  <c:v>24.609142453120047</c:v>
                </c:pt>
                <c:pt idx="236">
                  <c:v>24.713862208239703</c:v>
                </c:pt>
                <c:pt idx="237">
                  <c:v>24.818581963359364</c:v>
                </c:pt>
                <c:pt idx="238">
                  <c:v>24.923301718479024</c:v>
                </c:pt>
                <c:pt idx="239">
                  <c:v>25.028021473598685</c:v>
                </c:pt>
                <c:pt idx="240">
                  <c:v>25.132741228718345</c:v>
                </c:pt>
                <c:pt idx="241">
                  <c:v>25.237460983838005</c:v>
                </c:pt>
                <c:pt idx="242">
                  <c:v>25.342180738957662</c:v>
                </c:pt>
                <c:pt idx="243">
                  <c:v>25.446900494077322</c:v>
                </c:pt>
                <c:pt idx="244">
                  <c:v>25.551620249196983</c:v>
                </c:pt>
                <c:pt idx="245">
                  <c:v>25.656340004316643</c:v>
                </c:pt>
                <c:pt idx="246">
                  <c:v>25.761059759436304</c:v>
                </c:pt>
                <c:pt idx="247">
                  <c:v>25.865779514555964</c:v>
                </c:pt>
                <c:pt idx="248">
                  <c:v>25.970499269675621</c:v>
                </c:pt>
                <c:pt idx="249">
                  <c:v>26.075219024795281</c:v>
                </c:pt>
                <c:pt idx="250">
                  <c:v>26.179938779914941</c:v>
                </c:pt>
                <c:pt idx="251">
                  <c:v>26.284658535034602</c:v>
                </c:pt>
                <c:pt idx="252">
                  <c:v>26.389378290154262</c:v>
                </c:pt>
                <c:pt idx="253">
                  <c:v>26.494098045273923</c:v>
                </c:pt>
                <c:pt idx="254">
                  <c:v>26.598817800393579</c:v>
                </c:pt>
                <c:pt idx="255">
                  <c:v>26.70353755551324</c:v>
                </c:pt>
                <c:pt idx="256">
                  <c:v>26.8082573106329</c:v>
                </c:pt>
                <c:pt idx="257">
                  <c:v>26.91297706575256</c:v>
                </c:pt>
                <c:pt idx="258">
                  <c:v>27.017696820872221</c:v>
                </c:pt>
                <c:pt idx="259">
                  <c:v>27.122416575991878</c:v>
                </c:pt>
                <c:pt idx="260">
                  <c:v>27.227136331111538</c:v>
                </c:pt>
                <c:pt idx="261">
                  <c:v>27.331856086231198</c:v>
                </c:pt>
                <c:pt idx="262">
                  <c:v>27.436575841350859</c:v>
                </c:pt>
                <c:pt idx="263">
                  <c:v>27.541295596470519</c:v>
                </c:pt>
                <c:pt idx="264">
                  <c:v>27.646015351590179</c:v>
                </c:pt>
                <c:pt idx="265">
                  <c:v>27.750735106709836</c:v>
                </c:pt>
                <c:pt idx="266">
                  <c:v>27.855454861829497</c:v>
                </c:pt>
                <c:pt idx="267">
                  <c:v>27.960174616949157</c:v>
                </c:pt>
                <c:pt idx="268">
                  <c:v>28.064894372068817</c:v>
                </c:pt>
                <c:pt idx="269">
                  <c:v>28.169614127188478</c:v>
                </c:pt>
                <c:pt idx="270">
                  <c:v>28.274333882308138</c:v>
                </c:pt>
                <c:pt idx="271">
                  <c:v>28.379053637427795</c:v>
                </c:pt>
                <c:pt idx="272">
                  <c:v>28.483773392547455</c:v>
                </c:pt>
                <c:pt idx="273">
                  <c:v>28.588493147667116</c:v>
                </c:pt>
                <c:pt idx="274">
                  <c:v>28.693212902786776</c:v>
                </c:pt>
                <c:pt idx="275">
                  <c:v>28.797932657906436</c:v>
                </c:pt>
                <c:pt idx="276">
                  <c:v>28.902652413026097</c:v>
                </c:pt>
                <c:pt idx="277">
                  <c:v>29.007372168145753</c:v>
                </c:pt>
                <c:pt idx="278">
                  <c:v>29.112091923265414</c:v>
                </c:pt>
                <c:pt idx="279">
                  <c:v>29.216811678385074</c:v>
                </c:pt>
                <c:pt idx="280">
                  <c:v>29.321531433504735</c:v>
                </c:pt>
                <c:pt idx="281">
                  <c:v>29.426251188624395</c:v>
                </c:pt>
                <c:pt idx="282">
                  <c:v>29.530970943744055</c:v>
                </c:pt>
                <c:pt idx="283">
                  <c:v>29.635690698863712</c:v>
                </c:pt>
                <c:pt idx="284">
                  <c:v>29.740410453983372</c:v>
                </c:pt>
                <c:pt idx="285">
                  <c:v>29.845130209103033</c:v>
                </c:pt>
                <c:pt idx="286">
                  <c:v>29.949849964222693</c:v>
                </c:pt>
                <c:pt idx="287">
                  <c:v>30.054569719342354</c:v>
                </c:pt>
                <c:pt idx="288">
                  <c:v>30.159289474462014</c:v>
                </c:pt>
                <c:pt idx="289">
                  <c:v>30.264009229581671</c:v>
                </c:pt>
                <c:pt idx="290">
                  <c:v>30.368728984701331</c:v>
                </c:pt>
                <c:pt idx="291">
                  <c:v>30.473448739820991</c:v>
                </c:pt>
                <c:pt idx="292">
                  <c:v>30.578168494940652</c:v>
                </c:pt>
                <c:pt idx="293">
                  <c:v>30.682888250060312</c:v>
                </c:pt>
                <c:pt idx="294">
                  <c:v>30.787608005179973</c:v>
                </c:pt>
                <c:pt idx="295">
                  <c:v>30.892327760299629</c:v>
                </c:pt>
                <c:pt idx="296">
                  <c:v>30.99704751541929</c:v>
                </c:pt>
                <c:pt idx="297">
                  <c:v>31.10176727053895</c:v>
                </c:pt>
                <c:pt idx="298">
                  <c:v>31.20648702565861</c:v>
                </c:pt>
                <c:pt idx="299">
                  <c:v>31.311206780778271</c:v>
                </c:pt>
                <c:pt idx="300">
                  <c:v>31.415926535897931</c:v>
                </c:pt>
                <c:pt idx="301">
                  <c:v>31.520646291017588</c:v>
                </c:pt>
                <c:pt idx="302">
                  <c:v>31.625366046137248</c:v>
                </c:pt>
                <c:pt idx="303">
                  <c:v>31.730085801256909</c:v>
                </c:pt>
                <c:pt idx="304">
                  <c:v>31.834805556376569</c:v>
                </c:pt>
                <c:pt idx="305">
                  <c:v>31.939525311496229</c:v>
                </c:pt>
                <c:pt idx="306">
                  <c:v>32.044245066615886</c:v>
                </c:pt>
                <c:pt idx="307">
                  <c:v>32.148964821735547</c:v>
                </c:pt>
                <c:pt idx="308">
                  <c:v>32.253684576855207</c:v>
                </c:pt>
                <c:pt idx="309">
                  <c:v>32.358404331974867</c:v>
                </c:pt>
                <c:pt idx="310">
                  <c:v>32.463124087094528</c:v>
                </c:pt>
                <c:pt idx="311">
                  <c:v>32.567843842214188</c:v>
                </c:pt>
                <c:pt idx="312">
                  <c:v>32.672563597333848</c:v>
                </c:pt>
                <c:pt idx="313">
                  <c:v>32.777283352453509</c:v>
                </c:pt>
                <c:pt idx="314">
                  <c:v>32.882003107573169</c:v>
                </c:pt>
                <c:pt idx="315">
                  <c:v>32.986722862692829</c:v>
                </c:pt>
                <c:pt idx="316">
                  <c:v>33.091442617812483</c:v>
                </c:pt>
                <c:pt idx="317">
                  <c:v>33.196162372932143</c:v>
                </c:pt>
                <c:pt idx="318">
                  <c:v>33.300882128051803</c:v>
                </c:pt>
                <c:pt idx="319">
                  <c:v>33.405601883171464</c:v>
                </c:pt>
                <c:pt idx="320">
                  <c:v>33.510321638291124</c:v>
                </c:pt>
                <c:pt idx="321">
                  <c:v>33.615041393410785</c:v>
                </c:pt>
                <c:pt idx="322">
                  <c:v>33.719761148530445</c:v>
                </c:pt>
                <c:pt idx="323">
                  <c:v>33.824480903650105</c:v>
                </c:pt>
                <c:pt idx="324">
                  <c:v>33.929200658769766</c:v>
                </c:pt>
                <c:pt idx="325">
                  <c:v>34.033920413889426</c:v>
                </c:pt>
                <c:pt idx="326">
                  <c:v>34.138640169009086</c:v>
                </c:pt>
                <c:pt idx="327">
                  <c:v>34.243359924128747</c:v>
                </c:pt>
                <c:pt idx="328">
                  <c:v>34.3480796792484</c:v>
                </c:pt>
                <c:pt idx="329">
                  <c:v>34.45279943436806</c:v>
                </c:pt>
                <c:pt idx="330">
                  <c:v>34.557519189487721</c:v>
                </c:pt>
                <c:pt idx="331">
                  <c:v>34.662238944607381</c:v>
                </c:pt>
                <c:pt idx="332">
                  <c:v>34.766958699727041</c:v>
                </c:pt>
                <c:pt idx="333">
                  <c:v>34.871678454846702</c:v>
                </c:pt>
                <c:pt idx="334">
                  <c:v>34.976398209966362</c:v>
                </c:pt>
                <c:pt idx="335">
                  <c:v>35.081117965086023</c:v>
                </c:pt>
                <c:pt idx="336">
                  <c:v>35.185837720205683</c:v>
                </c:pt>
                <c:pt idx="337">
                  <c:v>35.290557475325343</c:v>
                </c:pt>
                <c:pt idx="338">
                  <c:v>35.395277230445004</c:v>
                </c:pt>
                <c:pt idx="339">
                  <c:v>35.499996985564664</c:v>
                </c:pt>
                <c:pt idx="340">
                  <c:v>35.604716740684317</c:v>
                </c:pt>
                <c:pt idx="341">
                  <c:v>35.709436495803978</c:v>
                </c:pt>
                <c:pt idx="342">
                  <c:v>35.814156250923638</c:v>
                </c:pt>
                <c:pt idx="343">
                  <c:v>35.918876006043298</c:v>
                </c:pt>
                <c:pt idx="344">
                  <c:v>36.023595761162959</c:v>
                </c:pt>
                <c:pt idx="345">
                  <c:v>36.128315516282619</c:v>
                </c:pt>
                <c:pt idx="346">
                  <c:v>36.233035271402279</c:v>
                </c:pt>
                <c:pt idx="347">
                  <c:v>36.33775502652194</c:v>
                </c:pt>
                <c:pt idx="348">
                  <c:v>36.4424747816416</c:v>
                </c:pt>
                <c:pt idx="349">
                  <c:v>36.547194536761261</c:v>
                </c:pt>
                <c:pt idx="350">
                  <c:v>36.651914291880921</c:v>
                </c:pt>
                <c:pt idx="351">
                  <c:v>36.756634047000581</c:v>
                </c:pt>
                <c:pt idx="352">
                  <c:v>36.861353802120234</c:v>
                </c:pt>
                <c:pt idx="353">
                  <c:v>36.966073557239895</c:v>
                </c:pt>
                <c:pt idx="354">
                  <c:v>37.070793312359555</c:v>
                </c:pt>
                <c:pt idx="355">
                  <c:v>37.175513067479216</c:v>
                </c:pt>
                <c:pt idx="356">
                  <c:v>37.280232822598876</c:v>
                </c:pt>
                <c:pt idx="357">
                  <c:v>37.384952577718536</c:v>
                </c:pt>
                <c:pt idx="358">
                  <c:v>37.489672332838197</c:v>
                </c:pt>
                <c:pt idx="359">
                  <c:v>37.594392087957857</c:v>
                </c:pt>
                <c:pt idx="360">
                  <c:v>37.699111843077517</c:v>
                </c:pt>
                <c:pt idx="361">
                  <c:v>37.803831598197178</c:v>
                </c:pt>
                <c:pt idx="362">
                  <c:v>37.908551353316838</c:v>
                </c:pt>
                <c:pt idx="363">
                  <c:v>38.013271108436498</c:v>
                </c:pt>
                <c:pt idx="364">
                  <c:v>38.117990863556152</c:v>
                </c:pt>
                <c:pt idx="365">
                  <c:v>38.222710618675812</c:v>
                </c:pt>
                <c:pt idx="366">
                  <c:v>38.327430373795472</c:v>
                </c:pt>
                <c:pt idx="367">
                  <c:v>38.432150128915133</c:v>
                </c:pt>
                <c:pt idx="368">
                  <c:v>38.536869884034793</c:v>
                </c:pt>
                <c:pt idx="369">
                  <c:v>38.641589639154454</c:v>
                </c:pt>
                <c:pt idx="370">
                  <c:v>38.746309394274114</c:v>
                </c:pt>
                <c:pt idx="371">
                  <c:v>38.851029149393774</c:v>
                </c:pt>
                <c:pt idx="372">
                  <c:v>38.955748904513435</c:v>
                </c:pt>
                <c:pt idx="373">
                  <c:v>39.060468659633095</c:v>
                </c:pt>
                <c:pt idx="374">
                  <c:v>39.165188414752755</c:v>
                </c:pt>
                <c:pt idx="375">
                  <c:v>39.269908169872416</c:v>
                </c:pt>
                <c:pt idx="376">
                  <c:v>39.374627924992069</c:v>
                </c:pt>
                <c:pt idx="377">
                  <c:v>39.479347680111729</c:v>
                </c:pt>
                <c:pt idx="378">
                  <c:v>39.58406743523139</c:v>
                </c:pt>
                <c:pt idx="379">
                  <c:v>39.68878719035105</c:v>
                </c:pt>
                <c:pt idx="380">
                  <c:v>39.79350694547071</c:v>
                </c:pt>
                <c:pt idx="381">
                  <c:v>39.898226700590371</c:v>
                </c:pt>
                <c:pt idx="382">
                  <c:v>40.002946455710031</c:v>
                </c:pt>
                <c:pt idx="383">
                  <c:v>40.107666210829692</c:v>
                </c:pt>
                <c:pt idx="384">
                  <c:v>40.212385965949352</c:v>
                </c:pt>
                <c:pt idx="385">
                  <c:v>40.317105721069012</c:v>
                </c:pt>
                <c:pt idx="386">
                  <c:v>40.421825476188673</c:v>
                </c:pt>
                <c:pt idx="387">
                  <c:v>40.526545231308326</c:v>
                </c:pt>
                <c:pt idx="388">
                  <c:v>40.631264986427986</c:v>
                </c:pt>
                <c:pt idx="389">
                  <c:v>40.735984741547647</c:v>
                </c:pt>
                <c:pt idx="390">
                  <c:v>40.840704496667307</c:v>
                </c:pt>
                <c:pt idx="391">
                  <c:v>40.945424251786967</c:v>
                </c:pt>
                <c:pt idx="392">
                  <c:v>41.050144006906628</c:v>
                </c:pt>
                <c:pt idx="393">
                  <c:v>41.154863762026288</c:v>
                </c:pt>
                <c:pt idx="394">
                  <c:v>41.259583517145948</c:v>
                </c:pt>
                <c:pt idx="395">
                  <c:v>41.364303272265609</c:v>
                </c:pt>
                <c:pt idx="396">
                  <c:v>41.469023027385269</c:v>
                </c:pt>
                <c:pt idx="397">
                  <c:v>41.573742782504929</c:v>
                </c:pt>
                <c:pt idx="398">
                  <c:v>41.67846253762459</c:v>
                </c:pt>
                <c:pt idx="399">
                  <c:v>41.783182292744243</c:v>
                </c:pt>
                <c:pt idx="400">
                  <c:v>41.887902047863903</c:v>
                </c:pt>
                <c:pt idx="401">
                  <c:v>41.992621802983564</c:v>
                </c:pt>
                <c:pt idx="402">
                  <c:v>42.097341558103224</c:v>
                </c:pt>
                <c:pt idx="403">
                  <c:v>42.202061313222885</c:v>
                </c:pt>
                <c:pt idx="404">
                  <c:v>42.306781068342545</c:v>
                </c:pt>
                <c:pt idx="405">
                  <c:v>42.411500823462205</c:v>
                </c:pt>
                <c:pt idx="406">
                  <c:v>42.516220578581866</c:v>
                </c:pt>
                <c:pt idx="407">
                  <c:v>42.620940333701526</c:v>
                </c:pt>
                <c:pt idx="408">
                  <c:v>42.725660088821186</c:v>
                </c:pt>
                <c:pt idx="409">
                  <c:v>42.830379843940847</c:v>
                </c:pt>
                <c:pt idx="410">
                  <c:v>42.935099599060507</c:v>
                </c:pt>
                <c:pt idx="411">
                  <c:v>43.03981935418016</c:v>
                </c:pt>
                <c:pt idx="412">
                  <c:v>43.144539109299821</c:v>
                </c:pt>
                <c:pt idx="413">
                  <c:v>43.249258864419481</c:v>
                </c:pt>
                <c:pt idx="414">
                  <c:v>43.353978619539141</c:v>
                </c:pt>
                <c:pt idx="415">
                  <c:v>43.458698374658802</c:v>
                </c:pt>
                <c:pt idx="416">
                  <c:v>43.563418129778462</c:v>
                </c:pt>
                <c:pt idx="417">
                  <c:v>43.668137884898123</c:v>
                </c:pt>
                <c:pt idx="418">
                  <c:v>43.772857640017783</c:v>
                </c:pt>
                <c:pt idx="419">
                  <c:v>43.877577395137443</c:v>
                </c:pt>
                <c:pt idx="420">
                  <c:v>43.982297150257104</c:v>
                </c:pt>
                <c:pt idx="421">
                  <c:v>44.087016905376764</c:v>
                </c:pt>
                <c:pt idx="422">
                  <c:v>44.191736660496424</c:v>
                </c:pt>
                <c:pt idx="423">
                  <c:v>44.296456415616078</c:v>
                </c:pt>
                <c:pt idx="424">
                  <c:v>44.401176170735738</c:v>
                </c:pt>
                <c:pt idx="425">
                  <c:v>44.505895925855398</c:v>
                </c:pt>
                <c:pt idx="426">
                  <c:v>44.610615680975059</c:v>
                </c:pt>
                <c:pt idx="427">
                  <c:v>44.715335436094719</c:v>
                </c:pt>
                <c:pt idx="428">
                  <c:v>44.820055191214379</c:v>
                </c:pt>
                <c:pt idx="429">
                  <c:v>44.92477494633404</c:v>
                </c:pt>
                <c:pt idx="430">
                  <c:v>45.0294947014537</c:v>
                </c:pt>
                <c:pt idx="431">
                  <c:v>45.134214456573361</c:v>
                </c:pt>
                <c:pt idx="432">
                  <c:v>45.238934211693021</c:v>
                </c:pt>
                <c:pt idx="433">
                  <c:v>45.343653966812681</c:v>
                </c:pt>
                <c:pt idx="434">
                  <c:v>45.448373721932342</c:v>
                </c:pt>
                <c:pt idx="435">
                  <c:v>45.553093477051995</c:v>
                </c:pt>
                <c:pt idx="436">
                  <c:v>45.657813232171655</c:v>
                </c:pt>
                <c:pt idx="437">
                  <c:v>45.762532987291316</c:v>
                </c:pt>
                <c:pt idx="438">
                  <c:v>45.867252742410976</c:v>
                </c:pt>
                <c:pt idx="439">
                  <c:v>45.971972497530636</c:v>
                </c:pt>
                <c:pt idx="440">
                  <c:v>46.076692252650297</c:v>
                </c:pt>
                <c:pt idx="441">
                  <c:v>46.181412007769957</c:v>
                </c:pt>
                <c:pt idx="442">
                  <c:v>46.286131762889617</c:v>
                </c:pt>
                <c:pt idx="443">
                  <c:v>46.390851518009278</c:v>
                </c:pt>
                <c:pt idx="444">
                  <c:v>46.495571273128938</c:v>
                </c:pt>
                <c:pt idx="445">
                  <c:v>46.600291028248598</c:v>
                </c:pt>
                <c:pt idx="446">
                  <c:v>46.705010783368259</c:v>
                </c:pt>
                <c:pt idx="447">
                  <c:v>46.809730538487912</c:v>
                </c:pt>
                <c:pt idx="448">
                  <c:v>46.914450293607572</c:v>
                </c:pt>
                <c:pt idx="449">
                  <c:v>47.019170048727233</c:v>
                </c:pt>
                <c:pt idx="450">
                  <c:v>47.123889803846893</c:v>
                </c:pt>
                <c:pt idx="451">
                  <c:v>47.228609558966554</c:v>
                </c:pt>
                <c:pt idx="452">
                  <c:v>47.333329314086214</c:v>
                </c:pt>
                <c:pt idx="453">
                  <c:v>47.438049069205874</c:v>
                </c:pt>
                <c:pt idx="454">
                  <c:v>47.542768824325535</c:v>
                </c:pt>
                <c:pt idx="455">
                  <c:v>47.647488579445195</c:v>
                </c:pt>
                <c:pt idx="456">
                  <c:v>47.752208334564855</c:v>
                </c:pt>
                <c:pt idx="457">
                  <c:v>47.856928089684516</c:v>
                </c:pt>
                <c:pt idx="458">
                  <c:v>47.961647844804176</c:v>
                </c:pt>
                <c:pt idx="459">
                  <c:v>48.066367599923829</c:v>
                </c:pt>
                <c:pt idx="460">
                  <c:v>48.17108735504349</c:v>
                </c:pt>
                <c:pt idx="461">
                  <c:v>48.27580711016315</c:v>
                </c:pt>
                <c:pt idx="462">
                  <c:v>48.38052686528281</c:v>
                </c:pt>
                <c:pt idx="463">
                  <c:v>48.485246620402471</c:v>
                </c:pt>
                <c:pt idx="464">
                  <c:v>48.589966375522131</c:v>
                </c:pt>
                <c:pt idx="465">
                  <c:v>48.694686130641792</c:v>
                </c:pt>
                <c:pt idx="466">
                  <c:v>48.799405885761452</c:v>
                </c:pt>
                <c:pt idx="467">
                  <c:v>48.904125640881112</c:v>
                </c:pt>
                <c:pt idx="468">
                  <c:v>49.008845396000773</c:v>
                </c:pt>
                <c:pt idx="469">
                  <c:v>49.113565151120433</c:v>
                </c:pt>
                <c:pt idx="470">
                  <c:v>49.218284906240093</c:v>
                </c:pt>
                <c:pt idx="471">
                  <c:v>49.323004661359747</c:v>
                </c:pt>
                <c:pt idx="472">
                  <c:v>49.427724416479407</c:v>
                </c:pt>
                <c:pt idx="473">
                  <c:v>49.532444171599067</c:v>
                </c:pt>
                <c:pt idx="474">
                  <c:v>49.637163926718728</c:v>
                </c:pt>
                <c:pt idx="475">
                  <c:v>49.741883681838388</c:v>
                </c:pt>
                <c:pt idx="476">
                  <c:v>49.846603436958048</c:v>
                </c:pt>
                <c:pt idx="477">
                  <c:v>49.951323192077709</c:v>
                </c:pt>
                <c:pt idx="478">
                  <c:v>50.056042947197369</c:v>
                </c:pt>
                <c:pt idx="479">
                  <c:v>50.160762702317029</c:v>
                </c:pt>
                <c:pt idx="480">
                  <c:v>50.26548245743669</c:v>
                </c:pt>
                <c:pt idx="481">
                  <c:v>50.37020221255635</c:v>
                </c:pt>
                <c:pt idx="482">
                  <c:v>50.474921967676011</c:v>
                </c:pt>
                <c:pt idx="483">
                  <c:v>50.579641722795664</c:v>
                </c:pt>
                <c:pt idx="484">
                  <c:v>50.684361477915324</c:v>
                </c:pt>
                <c:pt idx="485">
                  <c:v>50.789081233034985</c:v>
                </c:pt>
                <c:pt idx="486">
                  <c:v>50.893800988154645</c:v>
                </c:pt>
                <c:pt idx="487">
                  <c:v>50.998520743274305</c:v>
                </c:pt>
                <c:pt idx="488">
                  <c:v>51.103240498393966</c:v>
                </c:pt>
                <c:pt idx="489">
                  <c:v>51.207960253513626</c:v>
                </c:pt>
                <c:pt idx="490">
                  <c:v>51.312680008633286</c:v>
                </c:pt>
                <c:pt idx="491">
                  <c:v>51.417399763752947</c:v>
                </c:pt>
                <c:pt idx="492">
                  <c:v>51.522119518872607</c:v>
                </c:pt>
                <c:pt idx="493">
                  <c:v>51.626839273992267</c:v>
                </c:pt>
                <c:pt idx="494">
                  <c:v>51.731559029111928</c:v>
                </c:pt>
                <c:pt idx="495">
                  <c:v>51.836278784231581</c:v>
                </c:pt>
                <c:pt idx="496">
                  <c:v>51.940998539351241</c:v>
                </c:pt>
                <c:pt idx="497">
                  <c:v>52.045718294470902</c:v>
                </c:pt>
                <c:pt idx="498">
                  <c:v>52.150438049590562</c:v>
                </c:pt>
                <c:pt idx="499">
                  <c:v>52.255157804710223</c:v>
                </c:pt>
                <c:pt idx="500">
                  <c:v>52.359877559829883</c:v>
                </c:pt>
                <c:pt idx="501">
                  <c:v>52.464597314949543</c:v>
                </c:pt>
                <c:pt idx="502">
                  <c:v>52.569317070069204</c:v>
                </c:pt>
                <c:pt idx="503">
                  <c:v>52.674036825188864</c:v>
                </c:pt>
                <c:pt idx="504">
                  <c:v>52.778756580308524</c:v>
                </c:pt>
                <c:pt idx="505">
                  <c:v>52.883476335428185</c:v>
                </c:pt>
                <c:pt idx="506">
                  <c:v>52.988196090547845</c:v>
                </c:pt>
                <c:pt idx="507">
                  <c:v>53.092915845667498</c:v>
                </c:pt>
                <c:pt idx="508">
                  <c:v>53.197635600787159</c:v>
                </c:pt>
                <c:pt idx="509">
                  <c:v>53.302355355906819</c:v>
                </c:pt>
                <c:pt idx="510">
                  <c:v>53.407075111026479</c:v>
                </c:pt>
                <c:pt idx="511">
                  <c:v>53.51179486614614</c:v>
                </c:pt>
                <c:pt idx="512">
                  <c:v>53.6165146212658</c:v>
                </c:pt>
                <c:pt idx="513">
                  <c:v>53.721234376385461</c:v>
                </c:pt>
                <c:pt idx="514">
                  <c:v>53.825954131505121</c:v>
                </c:pt>
                <c:pt idx="515">
                  <c:v>53.930673886624781</c:v>
                </c:pt>
                <c:pt idx="516">
                  <c:v>54.035393641744442</c:v>
                </c:pt>
                <c:pt idx="517">
                  <c:v>54.140113396864102</c:v>
                </c:pt>
                <c:pt idx="518">
                  <c:v>54.244833151983755</c:v>
                </c:pt>
                <c:pt idx="519">
                  <c:v>54.349552907103416</c:v>
                </c:pt>
                <c:pt idx="520">
                  <c:v>54.454272662223076</c:v>
                </c:pt>
                <c:pt idx="521">
                  <c:v>54.558992417342736</c:v>
                </c:pt>
                <c:pt idx="522">
                  <c:v>54.663712172462397</c:v>
                </c:pt>
                <c:pt idx="523">
                  <c:v>54.768431927582057</c:v>
                </c:pt>
                <c:pt idx="524">
                  <c:v>54.873151682701717</c:v>
                </c:pt>
                <c:pt idx="525">
                  <c:v>54.977871437821378</c:v>
                </c:pt>
                <c:pt idx="526">
                  <c:v>55.082591192941038</c:v>
                </c:pt>
                <c:pt idx="527">
                  <c:v>55.187310948060698</c:v>
                </c:pt>
                <c:pt idx="528">
                  <c:v>55.292030703180359</c:v>
                </c:pt>
                <c:pt idx="529">
                  <c:v>55.396750458300019</c:v>
                </c:pt>
                <c:pt idx="530">
                  <c:v>55.501470213419672</c:v>
                </c:pt>
                <c:pt idx="531">
                  <c:v>55.606189968539333</c:v>
                </c:pt>
                <c:pt idx="532">
                  <c:v>55.710909723658993</c:v>
                </c:pt>
                <c:pt idx="533">
                  <c:v>55.815629478778654</c:v>
                </c:pt>
                <c:pt idx="534">
                  <c:v>55.920349233898314</c:v>
                </c:pt>
                <c:pt idx="535">
                  <c:v>56.025068989017974</c:v>
                </c:pt>
                <c:pt idx="536">
                  <c:v>56.129788744137635</c:v>
                </c:pt>
                <c:pt idx="537">
                  <c:v>56.234508499257295</c:v>
                </c:pt>
                <c:pt idx="538">
                  <c:v>56.339228254376955</c:v>
                </c:pt>
                <c:pt idx="539">
                  <c:v>56.443948009496616</c:v>
                </c:pt>
                <c:pt idx="540">
                  <c:v>56.548667764616276</c:v>
                </c:pt>
                <c:pt idx="541">
                  <c:v>56.653387519735936</c:v>
                </c:pt>
                <c:pt idx="542">
                  <c:v>56.75810727485559</c:v>
                </c:pt>
                <c:pt idx="543">
                  <c:v>56.86282702997525</c:v>
                </c:pt>
                <c:pt idx="544">
                  <c:v>56.96754678509491</c:v>
                </c:pt>
                <c:pt idx="545">
                  <c:v>57.072266540214571</c:v>
                </c:pt>
                <c:pt idx="546">
                  <c:v>57.176986295334231</c:v>
                </c:pt>
                <c:pt idx="547">
                  <c:v>57.281706050453892</c:v>
                </c:pt>
                <c:pt idx="548">
                  <c:v>57.386425805573552</c:v>
                </c:pt>
                <c:pt idx="549">
                  <c:v>57.491145560693212</c:v>
                </c:pt>
                <c:pt idx="550">
                  <c:v>57.595865315812873</c:v>
                </c:pt>
                <c:pt idx="551">
                  <c:v>57.700585070932533</c:v>
                </c:pt>
                <c:pt idx="552">
                  <c:v>57.805304826052193</c:v>
                </c:pt>
                <c:pt idx="553">
                  <c:v>57.910024581171854</c:v>
                </c:pt>
                <c:pt idx="554">
                  <c:v>58.014744336291507</c:v>
                </c:pt>
                <c:pt idx="555">
                  <c:v>58.119464091411167</c:v>
                </c:pt>
                <c:pt idx="556">
                  <c:v>58.224183846530828</c:v>
                </c:pt>
                <c:pt idx="557">
                  <c:v>58.328903601650488</c:v>
                </c:pt>
                <c:pt idx="558">
                  <c:v>58.433623356770148</c:v>
                </c:pt>
                <c:pt idx="559">
                  <c:v>58.538343111889809</c:v>
                </c:pt>
                <c:pt idx="560">
                  <c:v>58.643062867009469</c:v>
                </c:pt>
                <c:pt idx="561">
                  <c:v>58.747782622129129</c:v>
                </c:pt>
                <c:pt idx="562">
                  <c:v>58.85250237724879</c:v>
                </c:pt>
                <c:pt idx="563">
                  <c:v>58.95722213236845</c:v>
                </c:pt>
                <c:pt idx="564">
                  <c:v>59.061941887488111</c:v>
                </c:pt>
                <c:pt idx="565">
                  <c:v>59.166661642607771</c:v>
                </c:pt>
                <c:pt idx="566">
                  <c:v>59.271381397727424</c:v>
                </c:pt>
                <c:pt idx="567">
                  <c:v>59.376101152847085</c:v>
                </c:pt>
                <c:pt idx="568">
                  <c:v>59.480820907966745</c:v>
                </c:pt>
                <c:pt idx="569">
                  <c:v>59.585540663086405</c:v>
                </c:pt>
                <c:pt idx="570">
                  <c:v>59.690260418206066</c:v>
                </c:pt>
                <c:pt idx="571">
                  <c:v>59.794980173325726</c:v>
                </c:pt>
                <c:pt idx="572">
                  <c:v>59.899699928445386</c:v>
                </c:pt>
                <c:pt idx="573">
                  <c:v>60.004419683565047</c:v>
                </c:pt>
                <c:pt idx="574">
                  <c:v>60.109139438684707</c:v>
                </c:pt>
                <c:pt idx="575">
                  <c:v>60.213859193804367</c:v>
                </c:pt>
                <c:pt idx="576">
                  <c:v>60.318578948924028</c:v>
                </c:pt>
                <c:pt idx="577">
                  <c:v>60.423298704043688</c:v>
                </c:pt>
                <c:pt idx="578">
                  <c:v>60.528018459163341</c:v>
                </c:pt>
                <c:pt idx="579">
                  <c:v>60.632738214283002</c:v>
                </c:pt>
                <c:pt idx="580">
                  <c:v>60.737457969402662</c:v>
                </c:pt>
                <c:pt idx="581">
                  <c:v>60.842177724522323</c:v>
                </c:pt>
                <c:pt idx="582">
                  <c:v>60.946897479641983</c:v>
                </c:pt>
                <c:pt idx="583">
                  <c:v>61.051617234761643</c:v>
                </c:pt>
                <c:pt idx="584">
                  <c:v>61.156336989881304</c:v>
                </c:pt>
                <c:pt idx="585">
                  <c:v>61.261056745000964</c:v>
                </c:pt>
                <c:pt idx="586">
                  <c:v>61.365776500120624</c:v>
                </c:pt>
                <c:pt idx="587">
                  <c:v>61.470496255240285</c:v>
                </c:pt>
                <c:pt idx="588">
                  <c:v>61.575216010359945</c:v>
                </c:pt>
                <c:pt idx="589">
                  <c:v>61.679935765479605</c:v>
                </c:pt>
                <c:pt idx="590">
                  <c:v>61.784655520599259</c:v>
                </c:pt>
                <c:pt idx="591">
                  <c:v>61.889375275718919</c:v>
                </c:pt>
                <c:pt idx="592">
                  <c:v>61.994095030838579</c:v>
                </c:pt>
                <c:pt idx="593">
                  <c:v>62.09881478595824</c:v>
                </c:pt>
                <c:pt idx="594">
                  <c:v>62.2035345410779</c:v>
                </c:pt>
                <c:pt idx="595">
                  <c:v>62.308254296197561</c:v>
                </c:pt>
                <c:pt idx="596">
                  <c:v>62.412974051317221</c:v>
                </c:pt>
                <c:pt idx="597">
                  <c:v>62.517693806436881</c:v>
                </c:pt>
                <c:pt idx="598">
                  <c:v>62.622413561556542</c:v>
                </c:pt>
                <c:pt idx="599">
                  <c:v>62.727133316676202</c:v>
                </c:pt>
              </c:numCache>
            </c:numRef>
          </c:xVal>
          <c:yVal>
            <c:numRef>
              <c:f>'Datos excel'!$N$3:$N$601</c:f>
            </c:numRef>
          </c:yVal>
          <c:smooth val="0"/>
          <c:extLst>
            <c:ext xmlns:c16="http://schemas.microsoft.com/office/drawing/2014/chart" uri="{C3380CC4-5D6E-409C-BE32-E72D297353CC}">
              <c16:uniqueId val="{00000000-1CC3-424F-9D37-06448330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0.10471975511965977</c:v>
                </c:pt>
                <c:pt idx="2">
                  <c:v>0.20943951023931953</c:v>
                </c:pt>
                <c:pt idx="3">
                  <c:v>0.31415926535897931</c:v>
                </c:pt>
                <c:pt idx="4">
                  <c:v>0.41887902047863906</c:v>
                </c:pt>
                <c:pt idx="5">
                  <c:v>0.52359877559829882</c:v>
                </c:pt>
                <c:pt idx="6">
                  <c:v>0.62831853071795862</c:v>
                </c:pt>
                <c:pt idx="7">
                  <c:v>0.73303828583761832</c:v>
                </c:pt>
                <c:pt idx="8">
                  <c:v>0.83775804095727813</c:v>
                </c:pt>
                <c:pt idx="9">
                  <c:v>0.94247779607693793</c:v>
                </c:pt>
                <c:pt idx="10">
                  <c:v>1.0471975511965976</c:v>
                </c:pt>
                <c:pt idx="11">
                  <c:v>1.1519173063162573</c:v>
                </c:pt>
                <c:pt idx="12">
                  <c:v>1.2566370614359172</c:v>
                </c:pt>
                <c:pt idx="13">
                  <c:v>1.3613568165555769</c:v>
                </c:pt>
                <c:pt idx="14">
                  <c:v>1.4660765716752366</c:v>
                </c:pt>
                <c:pt idx="15">
                  <c:v>1.5707963267948966</c:v>
                </c:pt>
                <c:pt idx="16">
                  <c:v>1.6755160819145563</c:v>
                </c:pt>
                <c:pt idx="17">
                  <c:v>1.780235837034216</c:v>
                </c:pt>
                <c:pt idx="18">
                  <c:v>1.8849555921538759</c:v>
                </c:pt>
                <c:pt idx="19">
                  <c:v>1.9896753472735356</c:v>
                </c:pt>
                <c:pt idx="20">
                  <c:v>2.0943951023931953</c:v>
                </c:pt>
                <c:pt idx="21">
                  <c:v>2.1991148575128552</c:v>
                </c:pt>
                <c:pt idx="22">
                  <c:v>2.3038346126325147</c:v>
                </c:pt>
                <c:pt idx="23">
                  <c:v>2.4085543677521746</c:v>
                </c:pt>
                <c:pt idx="24">
                  <c:v>2.5132741228718345</c:v>
                </c:pt>
                <c:pt idx="25">
                  <c:v>2.617993877991494</c:v>
                </c:pt>
                <c:pt idx="26">
                  <c:v>2.7227136331111539</c:v>
                </c:pt>
                <c:pt idx="27">
                  <c:v>2.8274333882308138</c:v>
                </c:pt>
                <c:pt idx="28">
                  <c:v>2.9321531433504733</c:v>
                </c:pt>
                <c:pt idx="29">
                  <c:v>3.0368728984701332</c:v>
                </c:pt>
                <c:pt idx="30">
                  <c:v>3.1415926535897931</c:v>
                </c:pt>
                <c:pt idx="31">
                  <c:v>3.2463124087094526</c:v>
                </c:pt>
                <c:pt idx="32">
                  <c:v>3.3510321638291125</c:v>
                </c:pt>
                <c:pt idx="33">
                  <c:v>3.4557519189487724</c:v>
                </c:pt>
                <c:pt idx="34">
                  <c:v>3.5604716740684319</c:v>
                </c:pt>
                <c:pt idx="35">
                  <c:v>3.6651914291880918</c:v>
                </c:pt>
                <c:pt idx="36">
                  <c:v>3.7699111843077517</c:v>
                </c:pt>
                <c:pt idx="37">
                  <c:v>3.8746309394274112</c:v>
                </c:pt>
                <c:pt idx="38">
                  <c:v>3.9793506945470711</c:v>
                </c:pt>
                <c:pt idx="39">
                  <c:v>4.0840704496667311</c:v>
                </c:pt>
                <c:pt idx="40">
                  <c:v>4.1887902047863905</c:v>
                </c:pt>
                <c:pt idx="41">
                  <c:v>4.29350995990605</c:v>
                </c:pt>
                <c:pt idx="42">
                  <c:v>4.3982297150257104</c:v>
                </c:pt>
                <c:pt idx="43">
                  <c:v>4.5029494701453698</c:v>
                </c:pt>
                <c:pt idx="44">
                  <c:v>4.6076692252650293</c:v>
                </c:pt>
                <c:pt idx="45">
                  <c:v>4.7123889803846897</c:v>
                </c:pt>
                <c:pt idx="46">
                  <c:v>4.8171087355043491</c:v>
                </c:pt>
                <c:pt idx="47">
                  <c:v>4.9218284906240086</c:v>
                </c:pt>
                <c:pt idx="48">
                  <c:v>5.026548245743669</c:v>
                </c:pt>
                <c:pt idx="49">
                  <c:v>5.1312680008633285</c:v>
                </c:pt>
                <c:pt idx="50">
                  <c:v>5.2359877559829879</c:v>
                </c:pt>
                <c:pt idx="51">
                  <c:v>5.3407075111026483</c:v>
                </c:pt>
                <c:pt idx="52">
                  <c:v>5.4454272662223078</c:v>
                </c:pt>
                <c:pt idx="53">
                  <c:v>5.5501470213419672</c:v>
                </c:pt>
                <c:pt idx="54">
                  <c:v>5.6548667764616276</c:v>
                </c:pt>
                <c:pt idx="55">
                  <c:v>5.7595865315812871</c:v>
                </c:pt>
                <c:pt idx="56">
                  <c:v>5.8643062867009466</c:v>
                </c:pt>
                <c:pt idx="57">
                  <c:v>5.9690260418206069</c:v>
                </c:pt>
                <c:pt idx="58">
                  <c:v>6.0737457969402664</c:v>
                </c:pt>
                <c:pt idx="59">
                  <c:v>6.1784655520599259</c:v>
                </c:pt>
                <c:pt idx="60">
                  <c:v>6.2831853071795862</c:v>
                </c:pt>
                <c:pt idx="61">
                  <c:v>6.3879050622992457</c:v>
                </c:pt>
                <c:pt idx="62">
                  <c:v>6.4926248174189052</c:v>
                </c:pt>
                <c:pt idx="63">
                  <c:v>6.5973445725385655</c:v>
                </c:pt>
                <c:pt idx="64">
                  <c:v>6.702064327658225</c:v>
                </c:pt>
                <c:pt idx="65">
                  <c:v>6.8067840827778845</c:v>
                </c:pt>
                <c:pt idx="66">
                  <c:v>6.9115038378975449</c:v>
                </c:pt>
                <c:pt idx="67">
                  <c:v>7.0162235930172043</c:v>
                </c:pt>
                <c:pt idx="68">
                  <c:v>7.1209433481368638</c:v>
                </c:pt>
                <c:pt idx="69">
                  <c:v>7.2256631032565242</c:v>
                </c:pt>
                <c:pt idx="70">
                  <c:v>7.3303828583761836</c:v>
                </c:pt>
                <c:pt idx="71">
                  <c:v>7.4351026134958431</c:v>
                </c:pt>
                <c:pt idx="72">
                  <c:v>7.5398223686155035</c:v>
                </c:pt>
                <c:pt idx="73">
                  <c:v>7.644542123735163</c:v>
                </c:pt>
                <c:pt idx="74">
                  <c:v>7.7492618788548224</c:v>
                </c:pt>
                <c:pt idx="75">
                  <c:v>7.8539816339744828</c:v>
                </c:pt>
                <c:pt idx="76">
                  <c:v>7.9587013890941423</c:v>
                </c:pt>
                <c:pt idx="77">
                  <c:v>8.0634211442138017</c:v>
                </c:pt>
                <c:pt idx="78">
                  <c:v>8.1681408993334621</c:v>
                </c:pt>
                <c:pt idx="79">
                  <c:v>8.2728606544531207</c:v>
                </c:pt>
                <c:pt idx="80">
                  <c:v>8.3775804095727811</c:v>
                </c:pt>
                <c:pt idx="81">
                  <c:v>8.4823001646924414</c:v>
                </c:pt>
                <c:pt idx="82">
                  <c:v>8.5870199198121</c:v>
                </c:pt>
                <c:pt idx="83">
                  <c:v>8.6917396749317604</c:v>
                </c:pt>
                <c:pt idx="84">
                  <c:v>8.7964594300514207</c:v>
                </c:pt>
                <c:pt idx="85">
                  <c:v>8.9011791851710793</c:v>
                </c:pt>
                <c:pt idx="86">
                  <c:v>9.0058989402907397</c:v>
                </c:pt>
                <c:pt idx="87">
                  <c:v>9.1106186954104</c:v>
                </c:pt>
                <c:pt idx="88">
                  <c:v>9.2153384505300586</c:v>
                </c:pt>
                <c:pt idx="89">
                  <c:v>9.320058205649719</c:v>
                </c:pt>
                <c:pt idx="90">
                  <c:v>9.4247779607693793</c:v>
                </c:pt>
                <c:pt idx="91">
                  <c:v>9.5294977158890379</c:v>
                </c:pt>
                <c:pt idx="92">
                  <c:v>9.6342174710086983</c:v>
                </c:pt>
                <c:pt idx="93">
                  <c:v>9.7389372261283587</c:v>
                </c:pt>
                <c:pt idx="94">
                  <c:v>9.8436569812480172</c:v>
                </c:pt>
                <c:pt idx="95">
                  <c:v>9.9483767363676776</c:v>
                </c:pt>
                <c:pt idx="96">
                  <c:v>10.053096491487338</c:v>
                </c:pt>
                <c:pt idx="97">
                  <c:v>10.157816246606997</c:v>
                </c:pt>
                <c:pt idx="98">
                  <c:v>10.262536001726657</c:v>
                </c:pt>
                <c:pt idx="99">
                  <c:v>10.367255756846317</c:v>
                </c:pt>
                <c:pt idx="100">
                  <c:v>10.471975511965976</c:v>
                </c:pt>
                <c:pt idx="101">
                  <c:v>10.576695267085636</c:v>
                </c:pt>
                <c:pt idx="102">
                  <c:v>10.681415022205297</c:v>
                </c:pt>
                <c:pt idx="103">
                  <c:v>10.786134777324955</c:v>
                </c:pt>
                <c:pt idx="104">
                  <c:v>10.890854532444616</c:v>
                </c:pt>
                <c:pt idx="105">
                  <c:v>10.995574287564276</c:v>
                </c:pt>
                <c:pt idx="106">
                  <c:v>11.100294042683934</c:v>
                </c:pt>
                <c:pt idx="107">
                  <c:v>11.205013797803595</c:v>
                </c:pt>
                <c:pt idx="108">
                  <c:v>11.309733552923255</c:v>
                </c:pt>
                <c:pt idx="109">
                  <c:v>11.414453308042914</c:v>
                </c:pt>
                <c:pt idx="110">
                  <c:v>11.519173063162574</c:v>
                </c:pt>
                <c:pt idx="111">
                  <c:v>11.623892818282235</c:v>
                </c:pt>
                <c:pt idx="112">
                  <c:v>11.728612573401893</c:v>
                </c:pt>
                <c:pt idx="113">
                  <c:v>11.833332328521553</c:v>
                </c:pt>
                <c:pt idx="114">
                  <c:v>11.938052083641214</c:v>
                </c:pt>
                <c:pt idx="115">
                  <c:v>12.042771838760872</c:v>
                </c:pt>
                <c:pt idx="116">
                  <c:v>12.147491593880533</c:v>
                </c:pt>
                <c:pt idx="117">
                  <c:v>12.252211349000193</c:v>
                </c:pt>
                <c:pt idx="118">
                  <c:v>12.356931104119852</c:v>
                </c:pt>
                <c:pt idx="119">
                  <c:v>12.461650859239512</c:v>
                </c:pt>
                <c:pt idx="120">
                  <c:v>12.566370614359172</c:v>
                </c:pt>
                <c:pt idx="121">
                  <c:v>12.671090369478831</c:v>
                </c:pt>
                <c:pt idx="122">
                  <c:v>12.775810124598491</c:v>
                </c:pt>
                <c:pt idx="123">
                  <c:v>12.880529879718152</c:v>
                </c:pt>
                <c:pt idx="124">
                  <c:v>12.98524963483781</c:v>
                </c:pt>
                <c:pt idx="125">
                  <c:v>13.089969389957471</c:v>
                </c:pt>
                <c:pt idx="126">
                  <c:v>13.194689145077131</c:v>
                </c:pt>
                <c:pt idx="127">
                  <c:v>13.29940890019679</c:v>
                </c:pt>
                <c:pt idx="128">
                  <c:v>13.40412865531645</c:v>
                </c:pt>
                <c:pt idx="129">
                  <c:v>13.50884841043611</c:v>
                </c:pt>
                <c:pt idx="130">
                  <c:v>13.613568165555769</c:v>
                </c:pt>
                <c:pt idx="131">
                  <c:v>13.718287920675429</c:v>
                </c:pt>
                <c:pt idx="132">
                  <c:v>13.82300767579509</c:v>
                </c:pt>
                <c:pt idx="133">
                  <c:v>13.927727430914748</c:v>
                </c:pt>
                <c:pt idx="134">
                  <c:v>14.032447186034409</c:v>
                </c:pt>
                <c:pt idx="135">
                  <c:v>14.137166941154069</c:v>
                </c:pt>
                <c:pt idx="136">
                  <c:v>14.241886696273728</c:v>
                </c:pt>
                <c:pt idx="137">
                  <c:v>14.346606451393388</c:v>
                </c:pt>
                <c:pt idx="138">
                  <c:v>14.451326206513048</c:v>
                </c:pt>
                <c:pt idx="139">
                  <c:v>14.556045961632707</c:v>
                </c:pt>
                <c:pt idx="140">
                  <c:v>14.660765716752367</c:v>
                </c:pt>
                <c:pt idx="141">
                  <c:v>14.765485471872028</c:v>
                </c:pt>
                <c:pt idx="142">
                  <c:v>14.870205226991686</c:v>
                </c:pt>
                <c:pt idx="143">
                  <c:v>14.974924982111347</c:v>
                </c:pt>
                <c:pt idx="144">
                  <c:v>15.079644737231007</c:v>
                </c:pt>
                <c:pt idx="145">
                  <c:v>15.184364492350666</c:v>
                </c:pt>
                <c:pt idx="146">
                  <c:v>15.289084247470326</c:v>
                </c:pt>
                <c:pt idx="147">
                  <c:v>15.393804002589986</c:v>
                </c:pt>
                <c:pt idx="148">
                  <c:v>15.498523757709645</c:v>
                </c:pt>
                <c:pt idx="149">
                  <c:v>15.603243512829305</c:v>
                </c:pt>
                <c:pt idx="150">
                  <c:v>15.707963267948966</c:v>
                </c:pt>
                <c:pt idx="151">
                  <c:v>15.812683023068624</c:v>
                </c:pt>
                <c:pt idx="152">
                  <c:v>15.917402778188285</c:v>
                </c:pt>
                <c:pt idx="153">
                  <c:v>16.022122533307943</c:v>
                </c:pt>
                <c:pt idx="154">
                  <c:v>16.126842288427603</c:v>
                </c:pt>
                <c:pt idx="155">
                  <c:v>16.231562043547264</c:v>
                </c:pt>
                <c:pt idx="156">
                  <c:v>16.336281798666924</c:v>
                </c:pt>
                <c:pt idx="157">
                  <c:v>16.441001553786585</c:v>
                </c:pt>
                <c:pt idx="158">
                  <c:v>16.545721308906241</c:v>
                </c:pt>
                <c:pt idx="159">
                  <c:v>16.650441064025902</c:v>
                </c:pt>
                <c:pt idx="160">
                  <c:v>16.755160819145562</c:v>
                </c:pt>
                <c:pt idx="161">
                  <c:v>16.859880574265222</c:v>
                </c:pt>
                <c:pt idx="162">
                  <c:v>16.964600329384883</c:v>
                </c:pt>
                <c:pt idx="163">
                  <c:v>17.069320084504543</c:v>
                </c:pt>
                <c:pt idx="164">
                  <c:v>17.1740398396242</c:v>
                </c:pt>
                <c:pt idx="165">
                  <c:v>17.27875959474386</c:v>
                </c:pt>
                <c:pt idx="166">
                  <c:v>17.383479349863521</c:v>
                </c:pt>
                <c:pt idx="167">
                  <c:v>17.488199104983181</c:v>
                </c:pt>
                <c:pt idx="168">
                  <c:v>17.592918860102841</c:v>
                </c:pt>
                <c:pt idx="169">
                  <c:v>17.697638615222502</c:v>
                </c:pt>
                <c:pt idx="170">
                  <c:v>17.802358370342159</c:v>
                </c:pt>
                <c:pt idx="171">
                  <c:v>17.907078125461819</c:v>
                </c:pt>
                <c:pt idx="172">
                  <c:v>18.011797880581479</c:v>
                </c:pt>
                <c:pt idx="173">
                  <c:v>18.11651763570114</c:v>
                </c:pt>
                <c:pt idx="174">
                  <c:v>18.2212373908208</c:v>
                </c:pt>
                <c:pt idx="175">
                  <c:v>18.32595714594046</c:v>
                </c:pt>
                <c:pt idx="176">
                  <c:v>18.430676901060117</c:v>
                </c:pt>
                <c:pt idx="177">
                  <c:v>18.535396656179778</c:v>
                </c:pt>
                <c:pt idx="178">
                  <c:v>18.640116411299438</c:v>
                </c:pt>
                <c:pt idx="179">
                  <c:v>18.744836166419098</c:v>
                </c:pt>
                <c:pt idx="180">
                  <c:v>18.849555921538759</c:v>
                </c:pt>
                <c:pt idx="181">
                  <c:v>18.954275676658419</c:v>
                </c:pt>
                <c:pt idx="182">
                  <c:v>19.058995431778076</c:v>
                </c:pt>
                <c:pt idx="183">
                  <c:v>19.163715186897736</c:v>
                </c:pt>
                <c:pt idx="184">
                  <c:v>19.268434942017397</c:v>
                </c:pt>
                <c:pt idx="185">
                  <c:v>19.373154697137057</c:v>
                </c:pt>
                <c:pt idx="186">
                  <c:v>19.477874452256717</c:v>
                </c:pt>
                <c:pt idx="187">
                  <c:v>19.582594207376378</c:v>
                </c:pt>
                <c:pt idx="188">
                  <c:v>19.687313962496034</c:v>
                </c:pt>
                <c:pt idx="189">
                  <c:v>19.792033717615695</c:v>
                </c:pt>
                <c:pt idx="190">
                  <c:v>19.896753472735355</c:v>
                </c:pt>
                <c:pt idx="191">
                  <c:v>20.001473227855016</c:v>
                </c:pt>
                <c:pt idx="192">
                  <c:v>20.106192982974676</c:v>
                </c:pt>
                <c:pt idx="193">
                  <c:v>20.210912738094336</c:v>
                </c:pt>
                <c:pt idx="194">
                  <c:v>20.315632493213993</c:v>
                </c:pt>
                <c:pt idx="195">
                  <c:v>20.420352248333653</c:v>
                </c:pt>
                <c:pt idx="196">
                  <c:v>20.525072003453314</c:v>
                </c:pt>
                <c:pt idx="197">
                  <c:v>20.629791758572974</c:v>
                </c:pt>
                <c:pt idx="198">
                  <c:v>20.734511513692635</c:v>
                </c:pt>
                <c:pt idx="199">
                  <c:v>20.839231268812295</c:v>
                </c:pt>
                <c:pt idx="200">
                  <c:v>20.943951023931952</c:v>
                </c:pt>
                <c:pt idx="201">
                  <c:v>21.048670779051612</c:v>
                </c:pt>
                <c:pt idx="202">
                  <c:v>21.153390534171272</c:v>
                </c:pt>
                <c:pt idx="203">
                  <c:v>21.258110289290933</c:v>
                </c:pt>
                <c:pt idx="204">
                  <c:v>21.362830044410593</c:v>
                </c:pt>
                <c:pt idx="205">
                  <c:v>21.467549799530254</c:v>
                </c:pt>
                <c:pt idx="206">
                  <c:v>21.57226955464991</c:v>
                </c:pt>
                <c:pt idx="207">
                  <c:v>21.676989309769571</c:v>
                </c:pt>
                <c:pt idx="208">
                  <c:v>21.781709064889231</c:v>
                </c:pt>
                <c:pt idx="209">
                  <c:v>21.886428820008891</c:v>
                </c:pt>
                <c:pt idx="210">
                  <c:v>21.991148575128552</c:v>
                </c:pt>
                <c:pt idx="211">
                  <c:v>22.095868330248212</c:v>
                </c:pt>
                <c:pt idx="212">
                  <c:v>22.200588085367869</c:v>
                </c:pt>
                <c:pt idx="213">
                  <c:v>22.305307840487529</c:v>
                </c:pt>
                <c:pt idx="214">
                  <c:v>22.41002759560719</c:v>
                </c:pt>
                <c:pt idx="215">
                  <c:v>22.51474735072685</c:v>
                </c:pt>
                <c:pt idx="216">
                  <c:v>22.61946710584651</c:v>
                </c:pt>
                <c:pt idx="217">
                  <c:v>22.724186860966171</c:v>
                </c:pt>
                <c:pt idx="218">
                  <c:v>22.828906616085828</c:v>
                </c:pt>
                <c:pt idx="219">
                  <c:v>22.933626371205488</c:v>
                </c:pt>
                <c:pt idx="220">
                  <c:v>23.038346126325148</c:v>
                </c:pt>
                <c:pt idx="221">
                  <c:v>23.143065881444809</c:v>
                </c:pt>
                <c:pt idx="222">
                  <c:v>23.247785636564469</c:v>
                </c:pt>
                <c:pt idx="223">
                  <c:v>23.352505391684129</c:v>
                </c:pt>
                <c:pt idx="224">
                  <c:v>23.457225146803786</c:v>
                </c:pt>
                <c:pt idx="225">
                  <c:v>23.561944901923447</c:v>
                </c:pt>
                <c:pt idx="226">
                  <c:v>23.666664657043107</c:v>
                </c:pt>
                <c:pt idx="227">
                  <c:v>23.771384412162767</c:v>
                </c:pt>
                <c:pt idx="228">
                  <c:v>23.876104167282428</c:v>
                </c:pt>
                <c:pt idx="229">
                  <c:v>23.980823922402088</c:v>
                </c:pt>
                <c:pt idx="230">
                  <c:v>24.085543677521745</c:v>
                </c:pt>
                <c:pt idx="231">
                  <c:v>24.190263432641405</c:v>
                </c:pt>
                <c:pt idx="232">
                  <c:v>24.294983187761066</c:v>
                </c:pt>
                <c:pt idx="233">
                  <c:v>24.399702942880726</c:v>
                </c:pt>
                <c:pt idx="234">
                  <c:v>24.504422698000386</c:v>
                </c:pt>
                <c:pt idx="235">
                  <c:v>24.609142453120047</c:v>
                </c:pt>
                <c:pt idx="236">
                  <c:v>24.713862208239703</c:v>
                </c:pt>
                <c:pt idx="237">
                  <c:v>24.818581963359364</c:v>
                </c:pt>
                <c:pt idx="238">
                  <c:v>24.923301718479024</c:v>
                </c:pt>
                <c:pt idx="239">
                  <c:v>25.028021473598685</c:v>
                </c:pt>
                <c:pt idx="240">
                  <c:v>25.132741228718345</c:v>
                </c:pt>
                <c:pt idx="241">
                  <c:v>25.237460983838005</c:v>
                </c:pt>
                <c:pt idx="242">
                  <c:v>25.342180738957662</c:v>
                </c:pt>
                <c:pt idx="243">
                  <c:v>25.446900494077322</c:v>
                </c:pt>
                <c:pt idx="244">
                  <c:v>25.551620249196983</c:v>
                </c:pt>
                <c:pt idx="245">
                  <c:v>25.656340004316643</c:v>
                </c:pt>
                <c:pt idx="246">
                  <c:v>25.761059759436304</c:v>
                </c:pt>
                <c:pt idx="247">
                  <c:v>25.865779514555964</c:v>
                </c:pt>
                <c:pt idx="248">
                  <c:v>25.970499269675621</c:v>
                </c:pt>
                <c:pt idx="249">
                  <c:v>26.075219024795281</c:v>
                </c:pt>
                <c:pt idx="250">
                  <c:v>26.179938779914941</c:v>
                </c:pt>
                <c:pt idx="251">
                  <c:v>26.284658535034602</c:v>
                </c:pt>
                <c:pt idx="252">
                  <c:v>26.389378290154262</c:v>
                </c:pt>
                <c:pt idx="253">
                  <c:v>26.494098045273923</c:v>
                </c:pt>
                <c:pt idx="254">
                  <c:v>26.598817800393579</c:v>
                </c:pt>
                <c:pt idx="255">
                  <c:v>26.70353755551324</c:v>
                </c:pt>
                <c:pt idx="256">
                  <c:v>26.8082573106329</c:v>
                </c:pt>
                <c:pt idx="257">
                  <c:v>26.91297706575256</c:v>
                </c:pt>
                <c:pt idx="258">
                  <c:v>27.017696820872221</c:v>
                </c:pt>
                <c:pt idx="259">
                  <c:v>27.122416575991878</c:v>
                </c:pt>
                <c:pt idx="260">
                  <c:v>27.227136331111538</c:v>
                </c:pt>
                <c:pt idx="261">
                  <c:v>27.331856086231198</c:v>
                </c:pt>
                <c:pt idx="262">
                  <c:v>27.436575841350859</c:v>
                </c:pt>
                <c:pt idx="263">
                  <c:v>27.541295596470519</c:v>
                </c:pt>
                <c:pt idx="264">
                  <c:v>27.646015351590179</c:v>
                </c:pt>
                <c:pt idx="265">
                  <c:v>27.750735106709836</c:v>
                </c:pt>
                <c:pt idx="266">
                  <c:v>27.855454861829497</c:v>
                </c:pt>
                <c:pt idx="267">
                  <c:v>27.960174616949157</c:v>
                </c:pt>
                <c:pt idx="268">
                  <c:v>28.064894372068817</c:v>
                </c:pt>
                <c:pt idx="269">
                  <c:v>28.169614127188478</c:v>
                </c:pt>
                <c:pt idx="270">
                  <c:v>28.274333882308138</c:v>
                </c:pt>
                <c:pt idx="271">
                  <c:v>28.379053637427795</c:v>
                </c:pt>
                <c:pt idx="272">
                  <c:v>28.483773392547455</c:v>
                </c:pt>
                <c:pt idx="273">
                  <c:v>28.588493147667116</c:v>
                </c:pt>
                <c:pt idx="274">
                  <c:v>28.693212902786776</c:v>
                </c:pt>
                <c:pt idx="275">
                  <c:v>28.797932657906436</c:v>
                </c:pt>
                <c:pt idx="276">
                  <c:v>28.902652413026097</c:v>
                </c:pt>
                <c:pt idx="277">
                  <c:v>29.007372168145753</c:v>
                </c:pt>
                <c:pt idx="278">
                  <c:v>29.112091923265414</c:v>
                </c:pt>
                <c:pt idx="279">
                  <c:v>29.216811678385074</c:v>
                </c:pt>
                <c:pt idx="280">
                  <c:v>29.321531433504735</c:v>
                </c:pt>
                <c:pt idx="281">
                  <c:v>29.426251188624395</c:v>
                </c:pt>
                <c:pt idx="282">
                  <c:v>29.530970943744055</c:v>
                </c:pt>
                <c:pt idx="283">
                  <c:v>29.635690698863712</c:v>
                </c:pt>
                <c:pt idx="284">
                  <c:v>29.740410453983372</c:v>
                </c:pt>
                <c:pt idx="285">
                  <c:v>29.845130209103033</c:v>
                </c:pt>
                <c:pt idx="286">
                  <c:v>29.949849964222693</c:v>
                </c:pt>
                <c:pt idx="287">
                  <c:v>30.054569719342354</c:v>
                </c:pt>
                <c:pt idx="288">
                  <c:v>30.159289474462014</c:v>
                </c:pt>
                <c:pt idx="289">
                  <c:v>30.264009229581671</c:v>
                </c:pt>
                <c:pt idx="290">
                  <c:v>30.368728984701331</c:v>
                </c:pt>
                <c:pt idx="291">
                  <c:v>30.473448739820991</c:v>
                </c:pt>
                <c:pt idx="292">
                  <c:v>30.578168494940652</c:v>
                </c:pt>
                <c:pt idx="293">
                  <c:v>30.682888250060312</c:v>
                </c:pt>
                <c:pt idx="294">
                  <c:v>30.787608005179973</c:v>
                </c:pt>
                <c:pt idx="295">
                  <c:v>30.892327760299629</c:v>
                </c:pt>
                <c:pt idx="296">
                  <c:v>30.99704751541929</c:v>
                </c:pt>
                <c:pt idx="297">
                  <c:v>31.10176727053895</c:v>
                </c:pt>
                <c:pt idx="298">
                  <c:v>31.20648702565861</c:v>
                </c:pt>
                <c:pt idx="299">
                  <c:v>31.311206780778271</c:v>
                </c:pt>
                <c:pt idx="300">
                  <c:v>31.415926535897931</c:v>
                </c:pt>
                <c:pt idx="301">
                  <c:v>31.520646291017588</c:v>
                </c:pt>
                <c:pt idx="302">
                  <c:v>31.625366046137248</c:v>
                </c:pt>
                <c:pt idx="303">
                  <c:v>31.730085801256909</c:v>
                </c:pt>
                <c:pt idx="304">
                  <c:v>31.834805556376569</c:v>
                </c:pt>
                <c:pt idx="305">
                  <c:v>31.939525311496229</c:v>
                </c:pt>
                <c:pt idx="306">
                  <c:v>32.044245066615886</c:v>
                </c:pt>
                <c:pt idx="307">
                  <c:v>32.148964821735547</c:v>
                </c:pt>
                <c:pt idx="308">
                  <c:v>32.253684576855207</c:v>
                </c:pt>
                <c:pt idx="309">
                  <c:v>32.358404331974867</c:v>
                </c:pt>
                <c:pt idx="310">
                  <c:v>32.463124087094528</c:v>
                </c:pt>
                <c:pt idx="311">
                  <c:v>32.567843842214188</c:v>
                </c:pt>
                <c:pt idx="312">
                  <c:v>32.672563597333848</c:v>
                </c:pt>
                <c:pt idx="313">
                  <c:v>32.777283352453509</c:v>
                </c:pt>
                <c:pt idx="314">
                  <c:v>32.882003107573169</c:v>
                </c:pt>
                <c:pt idx="315">
                  <c:v>32.986722862692829</c:v>
                </c:pt>
                <c:pt idx="316">
                  <c:v>33.091442617812483</c:v>
                </c:pt>
                <c:pt idx="317">
                  <c:v>33.196162372932143</c:v>
                </c:pt>
                <c:pt idx="318">
                  <c:v>33.300882128051803</c:v>
                </c:pt>
                <c:pt idx="319">
                  <c:v>33.405601883171464</c:v>
                </c:pt>
                <c:pt idx="320">
                  <c:v>33.510321638291124</c:v>
                </c:pt>
                <c:pt idx="321">
                  <c:v>33.615041393410785</c:v>
                </c:pt>
                <c:pt idx="322">
                  <c:v>33.719761148530445</c:v>
                </c:pt>
                <c:pt idx="323">
                  <c:v>33.824480903650105</c:v>
                </c:pt>
                <c:pt idx="324">
                  <c:v>33.929200658769766</c:v>
                </c:pt>
                <c:pt idx="325">
                  <c:v>34.033920413889426</c:v>
                </c:pt>
                <c:pt idx="326">
                  <c:v>34.138640169009086</c:v>
                </c:pt>
                <c:pt idx="327">
                  <c:v>34.243359924128747</c:v>
                </c:pt>
                <c:pt idx="328">
                  <c:v>34.3480796792484</c:v>
                </c:pt>
                <c:pt idx="329">
                  <c:v>34.45279943436806</c:v>
                </c:pt>
                <c:pt idx="330">
                  <c:v>34.557519189487721</c:v>
                </c:pt>
                <c:pt idx="331">
                  <c:v>34.662238944607381</c:v>
                </c:pt>
                <c:pt idx="332">
                  <c:v>34.766958699727041</c:v>
                </c:pt>
                <c:pt idx="333">
                  <c:v>34.871678454846702</c:v>
                </c:pt>
                <c:pt idx="334">
                  <c:v>34.976398209966362</c:v>
                </c:pt>
                <c:pt idx="335">
                  <c:v>35.081117965086023</c:v>
                </c:pt>
                <c:pt idx="336">
                  <c:v>35.185837720205683</c:v>
                </c:pt>
                <c:pt idx="337">
                  <c:v>35.290557475325343</c:v>
                </c:pt>
                <c:pt idx="338">
                  <c:v>35.395277230445004</c:v>
                </c:pt>
                <c:pt idx="339">
                  <c:v>35.499996985564664</c:v>
                </c:pt>
                <c:pt idx="340">
                  <c:v>35.604716740684317</c:v>
                </c:pt>
                <c:pt idx="341">
                  <c:v>35.709436495803978</c:v>
                </c:pt>
                <c:pt idx="342">
                  <c:v>35.814156250923638</c:v>
                </c:pt>
                <c:pt idx="343">
                  <c:v>35.918876006043298</c:v>
                </c:pt>
                <c:pt idx="344">
                  <c:v>36.023595761162959</c:v>
                </c:pt>
                <c:pt idx="345">
                  <c:v>36.128315516282619</c:v>
                </c:pt>
                <c:pt idx="346">
                  <c:v>36.233035271402279</c:v>
                </c:pt>
                <c:pt idx="347">
                  <c:v>36.33775502652194</c:v>
                </c:pt>
                <c:pt idx="348">
                  <c:v>36.4424747816416</c:v>
                </c:pt>
                <c:pt idx="349">
                  <c:v>36.547194536761261</c:v>
                </c:pt>
                <c:pt idx="350">
                  <c:v>36.651914291880921</c:v>
                </c:pt>
                <c:pt idx="351">
                  <c:v>36.756634047000581</c:v>
                </c:pt>
                <c:pt idx="352">
                  <c:v>36.861353802120234</c:v>
                </c:pt>
                <c:pt idx="353">
                  <c:v>36.966073557239895</c:v>
                </c:pt>
                <c:pt idx="354">
                  <c:v>37.070793312359555</c:v>
                </c:pt>
                <c:pt idx="355">
                  <c:v>37.175513067479216</c:v>
                </c:pt>
                <c:pt idx="356">
                  <c:v>37.280232822598876</c:v>
                </c:pt>
                <c:pt idx="357">
                  <c:v>37.384952577718536</c:v>
                </c:pt>
                <c:pt idx="358">
                  <c:v>37.489672332838197</c:v>
                </c:pt>
                <c:pt idx="359">
                  <c:v>37.594392087957857</c:v>
                </c:pt>
                <c:pt idx="360">
                  <c:v>37.699111843077517</c:v>
                </c:pt>
                <c:pt idx="361">
                  <c:v>37.803831598197178</c:v>
                </c:pt>
                <c:pt idx="362">
                  <c:v>37.908551353316838</c:v>
                </c:pt>
                <c:pt idx="363">
                  <c:v>38.013271108436498</c:v>
                </c:pt>
                <c:pt idx="364">
                  <c:v>38.117990863556152</c:v>
                </c:pt>
                <c:pt idx="365">
                  <c:v>38.222710618675812</c:v>
                </c:pt>
                <c:pt idx="366">
                  <c:v>38.327430373795472</c:v>
                </c:pt>
                <c:pt idx="367">
                  <c:v>38.432150128915133</c:v>
                </c:pt>
                <c:pt idx="368">
                  <c:v>38.536869884034793</c:v>
                </c:pt>
                <c:pt idx="369">
                  <c:v>38.641589639154454</c:v>
                </c:pt>
                <c:pt idx="370">
                  <c:v>38.746309394274114</c:v>
                </c:pt>
                <c:pt idx="371">
                  <c:v>38.851029149393774</c:v>
                </c:pt>
                <c:pt idx="372">
                  <c:v>38.955748904513435</c:v>
                </c:pt>
                <c:pt idx="373">
                  <c:v>39.060468659633095</c:v>
                </c:pt>
                <c:pt idx="374">
                  <c:v>39.165188414752755</c:v>
                </c:pt>
                <c:pt idx="375">
                  <c:v>39.269908169872416</c:v>
                </c:pt>
                <c:pt idx="376">
                  <c:v>39.374627924992069</c:v>
                </c:pt>
                <c:pt idx="377">
                  <c:v>39.479347680111729</c:v>
                </c:pt>
                <c:pt idx="378">
                  <c:v>39.58406743523139</c:v>
                </c:pt>
                <c:pt idx="379">
                  <c:v>39.68878719035105</c:v>
                </c:pt>
                <c:pt idx="380">
                  <c:v>39.79350694547071</c:v>
                </c:pt>
                <c:pt idx="381">
                  <c:v>39.898226700590371</c:v>
                </c:pt>
                <c:pt idx="382">
                  <c:v>40.002946455710031</c:v>
                </c:pt>
                <c:pt idx="383">
                  <c:v>40.107666210829692</c:v>
                </c:pt>
                <c:pt idx="384">
                  <c:v>40.212385965949352</c:v>
                </c:pt>
                <c:pt idx="385">
                  <c:v>40.317105721069012</c:v>
                </c:pt>
                <c:pt idx="386">
                  <c:v>40.421825476188673</c:v>
                </c:pt>
                <c:pt idx="387">
                  <c:v>40.526545231308326</c:v>
                </c:pt>
                <c:pt idx="388">
                  <c:v>40.631264986427986</c:v>
                </c:pt>
                <c:pt idx="389">
                  <c:v>40.735984741547647</c:v>
                </c:pt>
                <c:pt idx="390">
                  <c:v>40.840704496667307</c:v>
                </c:pt>
                <c:pt idx="391">
                  <c:v>40.945424251786967</c:v>
                </c:pt>
                <c:pt idx="392">
                  <c:v>41.050144006906628</c:v>
                </c:pt>
                <c:pt idx="393">
                  <c:v>41.154863762026288</c:v>
                </c:pt>
                <c:pt idx="394">
                  <c:v>41.259583517145948</c:v>
                </c:pt>
                <c:pt idx="395">
                  <c:v>41.364303272265609</c:v>
                </c:pt>
                <c:pt idx="396">
                  <c:v>41.469023027385269</c:v>
                </c:pt>
                <c:pt idx="397">
                  <c:v>41.573742782504929</c:v>
                </c:pt>
                <c:pt idx="398">
                  <c:v>41.67846253762459</c:v>
                </c:pt>
                <c:pt idx="399">
                  <c:v>41.783182292744243</c:v>
                </c:pt>
                <c:pt idx="400">
                  <c:v>41.887902047863903</c:v>
                </c:pt>
                <c:pt idx="401">
                  <c:v>41.992621802983564</c:v>
                </c:pt>
                <c:pt idx="402">
                  <c:v>42.097341558103224</c:v>
                </c:pt>
                <c:pt idx="403">
                  <c:v>42.202061313222885</c:v>
                </c:pt>
                <c:pt idx="404">
                  <c:v>42.306781068342545</c:v>
                </c:pt>
                <c:pt idx="405">
                  <c:v>42.411500823462205</c:v>
                </c:pt>
                <c:pt idx="406">
                  <c:v>42.516220578581866</c:v>
                </c:pt>
                <c:pt idx="407">
                  <c:v>42.620940333701526</c:v>
                </c:pt>
                <c:pt idx="408">
                  <c:v>42.725660088821186</c:v>
                </c:pt>
                <c:pt idx="409">
                  <c:v>42.830379843940847</c:v>
                </c:pt>
                <c:pt idx="410">
                  <c:v>42.935099599060507</c:v>
                </c:pt>
                <c:pt idx="411">
                  <c:v>43.03981935418016</c:v>
                </c:pt>
                <c:pt idx="412">
                  <c:v>43.144539109299821</c:v>
                </c:pt>
                <c:pt idx="413">
                  <c:v>43.249258864419481</c:v>
                </c:pt>
                <c:pt idx="414">
                  <c:v>43.353978619539141</c:v>
                </c:pt>
                <c:pt idx="415">
                  <c:v>43.458698374658802</c:v>
                </c:pt>
                <c:pt idx="416">
                  <c:v>43.563418129778462</c:v>
                </c:pt>
                <c:pt idx="417">
                  <c:v>43.668137884898123</c:v>
                </c:pt>
                <c:pt idx="418">
                  <c:v>43.772857640017783</c:v>
                </c:pt>
                <c:pt idx="419">
                  <c:v>43.877577395137443</c:v>
                </c:pt>
                <c:pt idx="420">
                  <c:v>43.982297150257104</c:v>
                </c:pt>
                <c:pt idx="421">
                  <c:v>44.087016905376764</c:v>
                </c:pt>
                <c:pt idx="422">
                  <c:v>44.191736660496424</c:v>
                </c:pt>
                <c:pt idx="423">
                  <c:v>44.296456415616078</c:v>
                </c:pt>
                <c:pt idx="424">
                  <c:v>44.401176170735738</c:v>
                </c:pt>
                <c:pt idx="425">
                  <c:v>44.505895925855398</c:v>
                </c:pt>
                <c:pt idx="426">
                  <c:v>44.610615680975059</c:v>
                </c:pt>
                <c:pt idx="427">
                  <c:v>44.715335436094719</c:v>
                </c:pt>
                <c:pt idx="428">
                  <c:v>44.820055191214379</c:v>
                </c:pt>
                <c:pt idx="429">
                  <c:v>44.92477494633404</c:v>
                </c:pt>
                <c:pt idx="430">
                  <c:v>45.0294947014537</c:v>
                </c:pt>
                <c:pt idx="431">
                  <c:v>45.134214456573361</c:v>
                </c:pt>
                <c:pt idx="432">
                  <c:v>45.238934211693021</c:v>
                </c:pt>
                <c:pt idx="433">
                  <c:v>45.343653966812681</c:v>
                </c:pt>
                <c:pt idx="434">
                  <c:v>45.448373721932342</c:v>
                </c:pt>
                <c:pt idx="435">
                  <c:v>45.553093477051995</c:v>
                </c:pt>
                <c:pt idx="436">
                  <c:v>45.657813232171655</c:v>
                </c:pt>
                <c:pt idx="437">
                  <c:v>45.762532987291316</c:v>
                </c:pt>
                <c:pt idx="438">
                  <c:v>45.867252742410976</c:v>
                </c:pt>
                <c:pt idx="439">
                  <c:v>45.971972497530636</c:v>
                </c:pt>
                <c:pt idx="440">
                  <c:v>46.076692252650297</c:v>
                </c:pt>
                <c:pt idx="441">
                  <c:v>46.181412007769957</c:v>
                </c:pt>
                <c:pt idx="442">
                  <c:v>46.286131762889617</c:v>
                </c:pt>
                <c:pt idx="443">
                  <c:v>46.390851518009278</c:v>
                </c:pt>
                <c:pt idx="444">
                  <c:v>46.495571273128938</c:v>
                </c:pt>
                <c:pt idx="445">
                  <c:v>46.600291028248598</c:v>
                </c:pt>
                <c:pt idx="446">
                  <c:v>46.705010783368259</c:v>
                </c:pt>
                <c:pt idx="447">
                  <c:v>46.809730538487912</c:v>
                </c:pt>
                <c:pt idx="448">
                  <c:v>46.914450293607572</c:v>
                </c:pt>
                <c:pt idx="449">
                  <c:v>47.019170048727233</c:v>
                </c:pt>
                <c:pt idx="450">
                  <c:v>47.123889803846893</c:v>
                </c:pt>
                <c:pt idx="451">
                  <c:v>47.228609558966554</c:v>
                </c:pt>
                <c:pt idx="452">
                  <c:v>47.333329314086214</c:v>
                </c:pt>
                <c:pt idx="453">
                  <c:v>47.438049069205874</c:v>
                </c:pt>
                <c:pt idx="454">
                  <c:v>47.542768824325535</c:v>
                </c:pt>
                <c:pt idx="455">
                  <c:v>47.647488579445195</c:v>
                </c:pt>
                <c:pt idx="456">
                  <c:v>47.752208334564855</c:v>
                </c:pt>
                <c:pt idx="457">
                  <c:v>47.856928089684516</c:v>
                </c:pt>
                <c:pt idx="458">
                  <c:v>47.961647844804176</c:v>
                </c:pt>
                <c:pt idx="459">
                  <c:v>48.066367599923829</c:v>
                </c:pt>
                <c:pt idx="460">
                  <c:v>48.17108735504349</c:v>
                </c:pt>
                <c:pt idx="461">
                  <c:v>48.27580711016315</c:v>
                </c:pt>
                <c:pt idx="462">
                  <c:v>48.38052686528281</c:v>
                </c:pt>
                <c:pt idx="463">
                  <c:v>48.485246620402471</c:v>
                </c:pt>
                <c:pt idx="464">
                  <c:v>48.589966375522131</c:v>
                </c:pt>
                <c:pt idx="465">
                  <c:v>48.694686130641792</c:v>
                </c:pt>
                <c:pt idx="466">
                  <c:v>48.799405885761452</c:v>
                </c:pt>
                <c:pt idx="467">
                  <c:v>48.904125640881112</c:v>
                </c:pt>
                <c:pt idx="468">
                  <c:v>49.008845396000773</c:v>
                </c:pt>
                <c:pt idx="469">
                  <c:v>49.113565151120433</c:v>
                </c:pt>
                <c:pt idx="470">
                  <c:v>49.218284906240093</c:v>
                </c:pt>
                <c:pt idx="471">
                  <c:v>49.323004661359747</c:v>
                </c:pt>
                <c:pt idx="472">
                  <c:v>49.427724416479407</c:v>
                </c:pt>
                <c:pt idx="473">
                  <c:v>49.532444171599067</c:v>
                </c:pt>
                <c:pt idx="474">
                  <c:v>49.637163926718728</c:v>
                </c:pt>
                <c:pt idx="475">
                  <c:v>49.741883681838388</c:v>
                </c:pt>
                <c:pt idx="476">
                  <c:v>49.846603436958048</c:v>
                </c:pt>
                <c:pt idx="477">
                  <c:v>49.951323192077709</c:v>
                </c:pt>
                <c:pt idx="478">
                  <c:v>50.056042947197369</c:v>
                </c:pt>
                <c:pt idx="479">
                  <c:v>50.160762702317029</c:v>
                </c:pt>
                <c:pt idx="480">
                  <c:v>50.26548245743669</c:v>
                </c:pt>
                <c:pt idx="481">
                  <c:v>50.37020221255635</c:v>
                </c:pt>
                <c:pt idx="482">
                  <c:v>50.474921967676011</c:v>
                </c:pt>
                <c:pt idx="483">
                  <c:v>50.579641722795664</c:v>
                </c:pt>
                <c:pt idx="484">
                  <c:v>50.684361477915324</c:v>
                </c:pt>
                <c:pt idx="485">
                  <c:v>50.789081233034985</c:v>
                </c:pt>
                <c:pt idx="486">
                  <c:v>50.893800988154645</c:v>
                </c:pt>
                <c:pt idx="487">
                  <c:v>50.998520743274305</c:v>
                </c:pt>
                <c:pt idx="488">
                  <c:v>51.103240498393966</c:v>
                </c:pt>
                <c:pt idx="489">
                  <c:v>51.207960253513626</c:v>
                </c:pt>
                <c:pt idx="490">
                  <c:v>51.312680008633286</c:v>
                </c:pt>
                <c:pt idx="491">
                  <c:v>51.417399763752947</c:v>
                </c:pt>
                <c:pt idx="492">
                  <c:v>51.522119518872607</c:v>
                </c:pt>
                <c:pt idx="493">
                  <c:v>51.626839273992267</c:v>
                </c:pt>
                <c:pt idx="494">
                  <c:v>51.731559029111928</c:v>
                </c:pt>
                <c:pt idx="495">
                  <c:v>51.836278784231581</c:v>
                </c:pt>
                <c:pt idx="496">
                  <c:v>51.940998539351241</c:v>
                </c:pt>
                <c:pt idx="497">
                  <c:v>52.045718294470902</c:v>
                </c:pt>
                <c:pt idx="498">
                  <c:v>52.150438049590562</c:v>
                </c:pt>
                <c:pt idx="499">
                  <c:v>52.255157804710223</c:v>
                </c:pt>
                <c:pt idx="500">
                  <c:v>52.359877559829883</c:v>
                </c:pt>
                <c:pt idx="501">
                  <c:v>52.464597314949543</c:v>
                </c:pt>
                <c:pt idx="502">
                  <c:v>52.569317070069204</c:v>
                </c:pt>
                <c:pt idx="503">
                  <c:v>52.674036825188864</c:v>
                </c:pt>
                <c:pt idx="504">
                  <c:v>52.778756580308524</c:v>
                </c:pt>
                <c:pt idx="505">
                  <c:v>52.883476335428185</c:v>
                </c:pt>
                <c:pt idx="506">
                  <c:v>52.988196090547845</c:v>
                </c:pt>
                <c:pt idx="507">
                  <c:v>53.092915845667498</c:v>
                </c:pt>
                <c:pt idx="508">
                  <c:v>53.197635600787159</c:v>
                </c:pt>
                <c:pt idx="509">
                  <c:v>53.302355355906819</c:v>
                </c:pt>
                <c:pt idx="510">
                  <c:v>53.407075111026479</c:v>
                </c:pt>
                <c:pt idx="511">
                  <c:v>53.51179486614614</c:v>
                </c:pt>
                <c:pt idx="512">
                  <c:v>53.6165146212658</c:v>
                </c:pt>
                <c:pt idx="513">
                  <c:v>53.721234376385461</c:v>
                </c:pt>
                <c:pt idx="514">
                  <c:v>53.825954131505121</c:v>
                </c:pt>
                <c:pt idx="515">
                  <c:v>53.930673886624781</c:v>
                </c:pt>
                <c:pt idx="516">
                  <c:v>54.035393641744442</c:v>
                </c:pt>
                <c:pt idx="517">
                  <c:v>54.140113396864102</c:v>
                </c:pt>
                <c:pt idx="518">
                  <c:v>54.244833151983755</c:v>
                </c:pt>
                <c:pt idx="519">
                  <c:v>54.349552907103416</c:v>
                </c:pt>
                <c:pt idx="520">
                  <c:v>54.454272662223076</c:v>
                </c:pt>
                <c:pt idx="521">
                  <c:v>54.558992417342736</c:v>
                </c:pt>
                <c:pt idx="522">
                  <c:v>54.663712172462397</c:v>
                </c:pt>
                <c:pt idx="523">
                  <c:v>54.768431927582057</c:v>
                </c:pt>
                <c:pt idx="524">
                  <c:v>54.873151682701717</c:v>
                </c:pt>
                <c:pt idx="525">
                  <c:v>54.977871437821378</c:v>
                </c:pt>
                <c:pt idx="526">
                  <c:v>55.082591192941038</c:v>
                </c:pt>
                <c:pt idx="527">
                  <c:v>55.187310948060698</c:v>
                </c:pt>
                <c:pt idx="528">
                  <c:v>55.292030703180359</c:v>
                </c:pt>
                <c:pt idx="529">
                  <c:v>55.396750458300019</c:v>
                </c:pt>
                <c:pt idx="530">
                  <c:v>55.501470213419672</c:v>
                </c:pt>
                <c:pt idx="531">
                  <c:v>55.606189968539333</c:v>
                </c:pt>
                <c:pt idx="532">
                  <c:v>55.710909723658993</c:v>
                </c:pt>
                <c:pt idx="533">
                  <c:v>55.815629478778654</c:v>
                </c:pt>
                <c:pt idx="534">
                  <c:v>55.920349233898314</c:v>
                </c:pt>
                <c:pt idx="535">
                  <c:v>56.025068989017974</c:v>
                </c:pt>
                <c:pt idx="536">
                  <c:v>56.129788744137635</c:v>
                </c:pt>
                <c:pt idx="537">
                  <c:v>56.234508499257295</c:v>
                </c:pt>
                <c:pt idx="538">
                  <c:v>56.339228254376955</c:v>
                </c:pt>
                <c:pt idx="539">
                  <c:v>56.443948009496616</c:v>
                </c:pt>
                <c:pt idx="540">
                  <c:v>56.548667764616276</c:v>
                </c:pt>
                <c:pt idx="541">
                  <c:v>56.653387519735936</c:v>
                </c:pt>
                <c:pt idx="542">
                  <c:v>56.75810727485559</c:v>
                </c:pt>
                <c:pt idx="543">
                  <c:v>56.86282702997525</c:v>
                </c:pt>
                <c:pt idx="544">
                  <c:v>56.96754678509491</c:v>
                </c:pt>
                <c:pt idx="545">
                  <c:v>57.072266540214571</c:v>
                </c:pt>
                <c:pt idx="546">
                  <c:v>57.176986295334231</c:v>
                </c:pt>
                <c:pt idx="547">
                  <c:v>57.281706050453892</c:v>
                </c:pt>
                <c:pt idx="548">
                  <c:v>57.386425805573552</c:v>
                </c:pt>
                <c:pt idx="549">
                  <c:v>57.491145560693212</c:v>
                </c:pt>
                <c:pt idx="550">
                  <c:v>57.595865315812873</c:v>
                </c:pt>
                <c:pt idx="551">
                  <c:v>57.700585070932533</c:v>
                </c:pt>
                <c:pt idx="552">
                  <c:v>57.805304826052193</c:v>
                </c:pt>
                <c:pt idx="553">
                  <c:v>57.910024581171854</c:v>
                </c:pt>
                <c:pt idx="554">
                  <c:v>58.014744336291507</c:v>
                </c:pt>
                <c:pt idx="555">
                  <c:v>58.119464091411167</c:v>
                </c:pt>
                <c:pt idx="556">
                  <c:v>58.224183846530828</c:v>
                </c:pt>
                <c:pt idx="557">
                  <c:v>58.328903601650488</c:v>
                </c:pt>
                <c:pt idx="558">
                  <c:v>58.433623356770148</c:v>
                </c:pt>
                <c:pt idx="559">
                  <c:v>58.538343111889809</c:v>
                </c:pt>
                <c:pt idx="560">
                  <c:v>58.643062867009469</c:v>
                </c:pt>
                <c:pt idx="561">
                  <c:v>58.747782622129129</c:v>
                </c:pt>
                <c:pt idx="562">
                  <c:v>58.85250237724879</c:v>
                </c:pt>
                <c:pt idx="563">
                  <c:v>58.95722213236845</c:v>
                </c:pt>
                <c:pt idx="564">
                  <c:v>59.061941887488111</c:v>
                </c:pt>
                <c:pt idx="565">
                  <c:v>59.166661642607771</c:v>
                </c:pt>
                <c:pt idx="566">
                  <c:v>59.271381397727424</c:v>
                </c:pt>
                <c:pt idx="567">
                  <c:v>59.376101152847085</c:v>
                </c:pt>
                <c:pt idx="568">
                  <c:v>59.480820907966745</c:v>
                </c:pt>
                <c:pt idx="569">
                  <c:v>59.585540663086405</c:v>
                </c:pt>
                <c:pt idx="570">
                  <c:v>59.690260418206066</c:v>
                </c:pt>
                <c:pt idx="571">
                  <c:v>59.794980173325726</c:v>
                </c:pt>
                <c:pt idx="572">
                  <c:v>59.899699928445386</c:v>
                </c:pt>
                <c:pt idx="573">
                  <c:v>60.004419683565047</c:v>
                </c:pt>
                <c:pt idx="574">
                  <c:v>60.109139438684707</c:v>
                </c:pt>
                <c:pt idx="575">
                  <c:v>60.213859193804367</c:v>
                </c:pt>
                <c:pt idx="576">
                  <c:v>60.318578948924028</c:v>
                </c:pt>
                <c:pt idx="577">
                  <c:v>60.423298704043688</c:v>
                </c:pt>
                <c:pt idx="578">
                  <c:v>60.528018459163341</c:v>
                </c:pt>
                <c:pt idx="579">
                  <c:v>60.632738214283002</c:v>
                </c:pt>
                <c:pt idx="580">
                  <c:v>60.737457969402662</c:v>
                </c:pt>
                <c:pt idx="581">
                  <c:v>60.842177724522323</c:v>
                </c:pt>
                <c:pt idx="582">
                  <c:v>60.946897479641983</c:v>
                </c:pt>
                <c:pt idx="583">
                  <c:v>61.051617234761643</c:v>
                </c:pt>
                <c:pt idx="584">
                  <c:v>61.156336989881304</c:v>
                </c:pt>
                <c:pt idx="585">
                  <c:v>61.261056745000964</c:v>
                </c:pt>
                <c:pt idx="586">
                  <c:v>61.365776500120624</c:v>
                </c:pt>
                <c:pt idx="587">
                  <c:v>61.470496255240285</c:v>
                </c:pt>
                <c:pt idx="588">
                  <c:v>61.575216010359945</c:v>
                </c:pt>
                <c:pt idx="589">
                  <c:v>61.679935765479605</c:v>
                </c:pt>
                <c:pt idx="590">
                  <c:v>61.784655520599259</c:v>
                </c:pt>
                <c:pt idx="591">
                  <c:v>61.889375275718919</c:v>
                </c:pt>
                <c:pt idx="592">
                  <c:v>61.994095030838579</c:v>
                </c:pt>
                <c:pt idx="593">
                  <c:v>62.09881478595824</c:v>
                </c:pt>
                <c:pt idx="594">
                  <c:v>62.2035345410779</c:v>
                </c:pt>
                <c:pt idx="595">
                  <c:v>62.308254296197561</c:v>
                </c:pt>
                <c:pt idx="596">
                  <c:v>62.412974051317221</c:v>
                </c:pt>
                <c:pt idx="597">
                  <c:v>62.517693806436881</c:v>
                </c:pt>
                <c:pt idx="598">
                  <c:v>62.622413561556542</c:v>
                </c:pt>
                <c:pt idx="599">
                  <c:v>62.727133316676202</c:v>
                </c:pt>
              </c:numCache>
            </c:numRef>
          </c:xVal>
          <c:yVal>
            <c:numRef>
              <c:f>'Datos excel'!$O$3:$O$600</c:f>
            </c:numRef>
          </c:yVal>
          <c:smooth val="0"/>
          <c:extLst>
            <c:ext xmlns:c16="http://schemas.microsoft.com/office/drawing/2014/chart" uri="{C3380CC4-5D6E-409C-BE32-E72D297353CC}">
              <c16:uniqueId val="{00000000-D463-4781-A7AF-0593F63B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0.10471975511965977</c:v>
                </c:pt>
                <c:pt idx="2">
                  <c:v>0.20943951023931953</c:v>
                </c:pt>
                <c:pt idx="3">
                  <c:v>0.31415926535897931</c:v>
                </c:pt>
                <c:pt idx="4">
                  <c:v>0.41887902047863906</c:v>
                </c:pt>
                <c:pt idx="5">
                  <c:v>0.52359877559829882</c:v>
                </c:pt>
                <c:pt idx="6">
                  <c:v>0.62831853071795862</c:v>
                </c:pt>
                <c:pt idx="7">
                  <c:v>0.73303828583761832</c:v>
                </c:pt>
                <c:pt idx="8">
                  <c:v>0.83775804095727813</c:v>
                </c:pt>
                <c:pt idx="9">
                  <c:v>0.94247779607693793</c:v>
                </c:pt>
                <c:pt idx="10">
                  <c:v>1.0471975511965976</c:v>
                </c:pt>
                <c:pt idx="11">
                  <c:v>1.1519173063162573</c:v>
                </c:pt>
                <c:pt idx="12">
                  <c:v>1.2566370614359172</c:v>
                </c:pt>
                <c:pt idx="13">
                  <c:v>1.3613568165555769</c:v>
                </c:pt>
                <c:pt idx="14">
                  <c:v>1.4660765716752366</c:v>
                </c:pt>
                <c:pt idx="15">
                  <c:v>1.5707963267948966</c:v>
                </c:pt>
                <c:pt idx="16">
                  <c:v>1.6755160819145563</c:v>
                </c:pt>
                <c:pt idx="17">
                  <c:v>1.780235837034216</c:v>
                </c:pt>
                <c:pt idx="18">
                  <c:v>1.8849555921538759</c:v>
                </c:pt>
                <c:pt idx="19">
                  <c:v>1.9896753472735356</c:v>
                </c:pt>
                <c:pt idx="20">
                  <c:v>2.0943951023931953</c:v>
                </c:pt>
                <c:pt idx="21">
                  <c:v>2.1991148575128552</c:v>
                </c:pt>
                <c:pt idx="22">
                  <c:v>2.3038346126325147</c:v>
                </c:pt>
                <c:pt idx="23">
                  <c:v>2.4085543677521746</c:v>
                </c:pt>
                <c:pt idx="24">
                  <c:v>2.5132741228718345</c:v>
                </c:pt>
                <c:pt idx="25">
                  <c:v>2.617993877991494</c:v>
                </c:pt>
                <c:pt idx="26">
                  <c:v>2.7227136331111539</c:v>
                </c:pt>
                <c:pt idx="27">
                  <c:v>2.8274333882308138</c:v>
                </c:pt>
                <c:pt idx="28">
                  <c:v>2.9321531433504733</c:v>
                </c:pt>
                <c:pt idx="29">
                  <c:v>3.0368728984701332</c:v>
                </c:pt>
                <c:pt idx="30">
                  <c:v>3.1415926535897931</c:v>
                </c:pt>
                <c:pt idx="31">
                  <c:v>3.2463124087094526</c:v>
                </c:pt>
                <c:pt idx="32">
                  <c:v>3.3510321638291125</c:v>
                </c:pt>
                <c:pt idx="33">
                  <c:v>3.4557519189487724</c:v>
                </c:pt>
                <c:pt idx="34">
                  <c:v>3.5604716740684319</c:v>
                </c:pt>
                <c:pt idx="35">
                  <c:v>3.6651914291880918</c:v>
                </c:pt>
                <c:pt idx="36">
                  <c:v>3.7699111843077517</c:v>
                </c:pt>
                <c:pt idx="37">
                  <c:v>3.8746309394274112</c:v>
                </c:pt>
                <c:pt idx="38">
                  <c:v>3.9793506945470711</c:v>
                </c:pt>
                <c:pt idx="39">
                  <c:v>4.0840704496667311</c:v>
                </c:pt>
                <c:pt idx="40">
                  <c:v>4.1887902047863905</c:v>
                </c:pt>
                <c:pt idx="41">
                  <c:v>4.29350995990605</c:v>
                </c:pt>
                <c:pt idx="42">
                  <c:v>4.3982297150257104</c:v>
                </c:pt>
                <c:pt idx="43">
                  <c:v>4.5029494701453698</c:v>
                </c:pt>
                <c:pt idx="44">
                  <c:v>4.6076692252650293</c:v>
                </c:pt>
                <c:pt idx="45">
                  <c:v>4.7123889803846897</c:v>
                </c:pt>
                <c:pt idx="46">
                  <c:v>4.8171087355043491</c:v>
                </c:pt>
                <c:pt idx="47">
                  <c:v>4.9218284906240086</c:v>
                </c:pt>
                <c:pt idx="48">
                  <c:v>5.026548245743669</c:v>
                </c:pt>
                <c:pt idx="49">
                  <c:v>5.1312680008633285</c:v>
                </c:pt>
                <c:pt idx="50">
                  <c:v>5.2359877559829879</c:v>
                </c:pt>
                <c:pt idx="51">
                  <c:v>5.3407075111026483</c:v>
                </c:pt>
                <c:pt idx="52">
                  <c:v>5.4454272662223078</c:v>
                </c:pt>
                <c:pt idx="53">
                  <c:v>5.5501470213419672</c:v>
                </c:pt>
                <c:pt idx="54">
                  <c:v>5.6548667764616276</c:v>
                </c:pt>
                <c:pt idx="55">
                  <c:v>5.7595865315812871</c:v>
                </c:pt>
                <c:pt idx="56">
                  <c:v>5.8643062867009466</c:v>
                </c:pt>
                <c:pt idx="57">
                  <c:v>5.9690260418206069</c:v>
                </c:pt>
                <c:pt idx="58">
                  <c:v>6.0737457969402664</c:v>
                </c:pt>
                <c:pt idx="59">
                  <c:v>6.1784655520599259</c:v>
                </c:pt>
                <c:pt idx="60">
                  <c:v>6.2831853071795862</c:v>
                </c:pt>
                <c:pt idx="61">
                  <c:v>6.3879050622992457</c:v>
                </c:pt>
                <c:pt idx="62">
                  <c:v>6.4926248174189052</c:v>
                </c:pt>
                <c:pt idx="63">
                  <c:v>6.5973445725385655</c:v>
                </c:pt>
                <c:pt idx="64">
                  <c:v>6.702064327658225</c:v>
                </c:pt>
                <c:pt idx="65">
                  <c:v>6.8067840827778845</c:v>
                </c:pt>
                <c:pt idx="66">
                  <c:v>6.9115038378975449</c:v>
                </c:pt>
                <c:pt idx="67">
                  <c:v>7.0162235930172043</c:v>
                </c:pt>
                <c:pt idx="68">
                  <c:v>7.1209433481368638</c:v>
                </c:pt>
                <c:pt idx="69">
                  <c:v>7.2256631032565242</c:v>
                </c:pt>
                <c:pt idx="70">
                  <c:v>7.3303828583761836</c:v>
                </c:pt>
                <c:pt idx="71">
                  <c:v>7.4351026134958431</c:v>
                </c:pt>
                <c:pt idx="72">
                  <c:v>7.5398223686155035</c:v>
                </c:pt>
                <c:pt idx="73">
                  <c:v>7.644542123735163</c:v>
                </c:pt>
                <c:pt idx="74">
                  <c:v>7.7492618788548224</c:v>
                </c:pt>
                <c:pt idx="75">
                  <c:v>7.8539816339744828</c:v>
                </c:pt>
                <c:pt idx="76">
                  <c:v>7.9587013890941423</c:v>
                </c:pt>
                <c:pt idx="77">
                  <c:v>8.0634211442138017</c:v>
                </c:pt>
                <c:pt idx="78">
                  <c:v>8.1681408993334621</c:v>
                </c:pt>
                <c:pt idx="79">
                  <c:v>8.2728606544531207</c:v>
                </c:pt>
                <c:pt idx="80">
                  <c:v>8.3775804095727811</c:v>
                </c:pt>
                <c:pt idx="81">
                  <c:v>8.4823001646924414</c:v>
                </c:pt>
                <c:pt idx="82">
                  <c:v>8.5870199198121</c:v>
                </c:pt>
                <c:pt idx="83">
                  <c:v>8.6917396749317604</c:v>
                </c:pt>
                <c:pt idx="84">
                  <c:v>8.7964594300514207</c:v>
                </c:pt>
                <c:pt idx="85">
                  <c:v>8.9011791851710793</c:v>
                </c:pt>
                <c:pt idx="86">
                  <c:v>9.0058989402907397</c:v>
                </c:pt>
                <c:pt idx="87">
                  <c:v>9.1106186954104</c:v>
                </c:pt>
                <c:pt idx="88">
                  <c:v>9.2153384505300586</c:v>
                </c:pt>
                <c:pt idx="89">
                  <c:v>9.320058205649719</c:v>
                </c:pt>
                <c:pt idx="90">
                  <c:v>9.4247779607693793</c:v>
                </c:pt>
                <c:pt idx="91">
                  <c:v>9.5294977158890379</c:v>
                </c:pt>
                <c:pt idx="92">
                  <c:v>9.6342174710086983</c:v>
                </c:pt>
                <c:pt idx="93">
                  <c:v>9.7389372261283587</c:v>
                </c:pt>
                <c:pt idx="94">
                  <c:v>9.8436569812480172</c:v>
                </c:pt>
                <c:pt idx="95">
                  <c:v>9.9483767363676776</c:v>
                </c:pt>
                <c:pt idx="96">
                  <c:v>10.053096491487338</c:v>
                </c:pt>
                <c:pt idx="97">
                  <c:v>10.157816246606997</c:v>
                </c:pt>
                <c:pt idx="98">
                  <c:v>10.262536001726657</c:v>
                </c:pt>
                <c:pt idx="99">
                  <c:v>10.367255756846317</c:v>
                </c:pt>
                <c:pt idx="100">
                  <c:v>10.471975511965976</c:v>
                </c:pt>
                <c:pt idx="101">
                  <c:v>10.576695267085636</c:v>
                </c:pt>
                <c:pt idx="102">
                  <c:v>10.681415022205297</c:v>
                </c:pt>
                <c:pt idx="103">
                  <c:v>10.786134777324955</c:v>
                </c:pt>
                <c:pt idx="104">
                  <c:v>10.890854532444616</c:v>
                </c:pt>
                <c:pt idx="105">
                  <c:v>10.995574287564276</c:v>
                </c:pt>
                <c:pt idx="106">
                  <c:v>11.100294042683934</c:v>
                </c:pt>
                <c:pt idx="107">
                  <c:v>11.205013797803595</c:v>
                </c:pt>
                <c:pt idx="108">
                  <c:v>11.309733552923255</c:v>
                </c:pt>
                <c:pt idx="109">
                  <c:v>11.414453308042914</c:v>
                </c:pt>
                <c:pt idx="110">
                  <c:v>11.519173063162574</c:v>
                </c:pt>
                <c:pt idx="111">
                  <c:v>11.623892818282235</c:v>
                </c:pt>
                <c:pt idx="112">
                  <c:v>11.728612573401893</c:v>
                </c:pt>
                <c:pt idx="113">
                  <c:v>11.833332328521553</c:v>
                </c:pt>
                <c:pt idx="114">
                  <c:v>11.938052083641214</c:v>
                </c:pt>
                <c:pt idx="115">
                  <c:v>12.042771838760872</c:v>
                </c:pt>
                <c:pt idx="116">
                  <c:v>12.147491593880533</c:v>
                </c:pt>
                <c:pt idx="117">
                  <c:v>12.252211349000193</c:v>
                </c:pt>
                <c:pt idx="118">
                  <c:v>12.356931104119852</c:v>
                </c:pt>
                <c:pt idx="119">
                  <c:v>12.461650859239512</c:v>
                </c:pt>
                <c:pt idx="120">
                  <c:v>12.566370614359172</c:v>
                </c:pt>
                <c:pt idx="121">
                  <c:v>12.671090369478831</c:v>
                </c:pt>
                <c:pt idx="122">
                  <c:v>12.775810124598491</c:v>
                </c:pt>
                <c:pt idx="123">
                  <c:v>12.880529879718152</c:v>
                </c:pt>
                <c:pt idx="124">
                  <c:v>12.98524963483781</c:v>
                </c:pt>
                <c:pt idx="125">
                  <c:v>13.089969389957471</c:v>
                </c:pt>
                <c:pt idx="126">
                  <c:v>13.194689145077131</c:v>
                </c:pt>
                <c:pt idx="127">
                  <c:v>13.29940890019679</c:v>
                </c:pt>
                <c:pt idx="128">
                  <c:v>13.40412865531645</c:v>
                </c:pt>
                <c:pt idx="129">
                  <c:v>13.50884841043611</c:v>
                </c:pt>
                <c:pt idx="130">
                  <c:v>13.613568165555769</c:v>
                </c:pt>
                <c:pt idx="131">
                  <c:v>13.718287920675429</c:v>
                </c:pt>
                <c:pt idx="132">
                  <c:v>13.82300767579509</c:v>
                </c:pt>
                <c:pt idx="133">
                  <c:v>13.927727430914748</c:v>
                </c:pt>
                <c:pt idx="134">
                  <c:v>14.032447186034409</c:v>
                </c:pt>
                <c:pt idx="135">
                  <c:v>14.137166941154069</c:v>
                </c:pt>
                <c:pt idx="136">
                  <c:v>14.241886696273728</c:v>
                </c:pt>
                <c:pt idx="137">
                  <c:v>14.346606451393388</c:v>
                </c:pt>
                <c:pt idx="138">
                  <c:v>14.451326206513048</c:v>
                </c:pt>
                <c:pt idx="139">
                  <c:v>14.556045961632707</c:v>
                </c:pt>
                <c:pt idx="140">
                  <c:v>14.660765716752367</c:v>
                </c:pt>
                <c:pt idx="141">
                  <c:v>14.765485471872028</c:v>
                </c:pt>
                <c:pt idx="142">
                  <c:v>14.870205226991686</c:v>
                </c:pt>
                <c:pt idx="143">
                  <c:v>14.974924982111347</c:v>
                </c:pt>
                <c:pt idx="144">
                  <c:v>15.079644737231007</c:v>
                </c:pt>
                <c:pt idx="145">
                  <c:v>15.184364492350666</c:v>
                </c:pt>
                <c:pt idx="146">
                  <c:v>15.289084247470326</c:v>
                </c:pt>
                <c:pt idx="147">
                  <c:v>15.393804002589986</c:v>
                </c:pt>
                <c:pt idx="148">
                  <c:v>15.498523757709645</c:v>
                </c:pt>
                <c:pt idx="149">
                  <c:v>15.603243512829305</c:v>
                </c:pt>
                <c:pt idx="150">
                  <c:v>15.707963267948966</c:v>
                </c:pt>
                <c:pt idx="151">
                  <c:v>15.812683023068624</c:v>
                </c:pt>
                <c:pt idx="152">
                  <c:v>15.917402778188285</c:v>
                </c:pt>
                <c:pt idx="153">
                  <c:v>16.022122533307943</c:v>
                </c:pt>
                <c:pt idx="154">
                  <c:v>16.126842288427603</c:v>
                </c:pt>
                <c:pt idx="155">
                  <c:v>16.231562043547264</c:v>
                </c:pt>
                <c:pt idx="156">
                  <c:v>16.336281798666924</c:v>
                </c:pt>
                <c:pt idx="157">
                  <c:v>16.441001553786585</c:v>
                </c:pt>
                <c:pt idx="158">
                  <c:v>16.545721308906241</c:v>
                </c:pt>
                <c:pt idx="159">
                  <c:v>16.650441064025902</c:v>
                </c:pt>
                <c:pt idx="160">
                  <c:v>16.755160819145562</c:v>
                </c:pt>
                <c:pt idx="161">
                  <c:v>16.859880574265222</c:v>
                </c:pt>
                <c:pt idx="162">
                  <c:v>16.964600329384883</c:v>
                </c:pt>
                <c:pt idx="163">
                  <c:v>17.069320084504543</c:v>
                </c:pt>
                <c:pt idx="164">
                  <c:v>17.1740398396242</c:v>
                </c:pt>
                <c:pt idx="165">
                  <c:v>17.27875959474386</c:v>
                </c:pt>
                <c:pt idx="166">
                  <c:v>17.383479349863521</c:v>
                </c:pt>
                <c:pt idx="167">
                  <c:v>17.488199104983181</c:v>
                </c:pt>
                <c:pt idx="168">
                  <c:v>17.592918860102841</c:v>
                </c:pt>
                <c:pt idx="169">
                  <c:v>17.697638615222502</c:v>
                </c:pt>
                <c:pt idx="170">
                  <c:v>17.802358370342159</c:v>
                </c:pt>
                <c:pt idx="171">
                  <c:v>17.907078125461819</c:v>
                </c:pt>
                <c:pt idx="172">
                  <c:v>18.011797880581479</c:v>
                </c:pt>
                <c:pt idx="173">
                  <c:v>18.11651763570114</c:v>
                </c:pt>
                <c:pt idx="174">
                  <c:v>18.2212373908208</c:v>
                </c:pt>
                <c:pt idx="175">
                  <c:v>18.32595714594046</c:v>
                </c:pt>
                <c:pt idx="176">
                  <c:v>18.430676901060117</c:v>
                </c:pt>
                <c:pt idx="177">
                  <c:v>18.535396656179778</c:v>
                </c:pt>
                <c:pt idx="178">
                  <c:v>18.640116411299438</c:v>
                </c:pt>
                <c:pt idx="179">
                  <c:v>18.744836166419098</c:v>
                </c:pt>
                <c:pt idx="180">
                  <c:v>18.849555921538759</c:v>
                </c:pt>
                <c:pt idx="181">
                  <c:v>18.954275676658419</c:v>
                </c:pt>
                <c:pt idx="182">
                  <c:v>19.058995431778076</c:v>
                </c:pt>
                <c:pt idx="183">
                  <c:v>19.163715186897736</c:v>
                </c:pt>
                <c:pt idx="184">
                  <c:v>19.268434942017397</c:v>
                </c:pt>
                <c:pt idx="185">
                  <c:v>19.373154697137057</c:v>
                </c:pt>
                <c:pt idx="186">
                  <c:v>19.477874452256717</c:v>
                </c:pt>
                <c:pt idx="187">
                  <c:v>19.582594207376378</c:v>
                </c:pt>
                <c:pt idx="188">
                  <c:v>19.687313962496034</c:v>
                </c:pt>
                <c:pt idx="189">
                  <c:v>19.792033717615695</c:v>
                </c:pt>
                <c:pt idx="190">
                  <c:v>19.896753472735355</c:v>
                </c:pt>
                <c:pt idx="191">
                  <c:v>20.001473227855016</c:v>
                </c:pt>
                <c:pt idx="192">
                  <c:v>20.106192982974676</c:v>
                </c:pt>
                <c:pt idx="193">
                  <c:v>20.210912738094336</c:v>
                </c:pt>
                <c:pt idx="194">
                  <c:v>20.315632493213993</c:v>
                </c:pt>
                <c:pt idx="195">
                  <c:v>20.420352248333653</c:v>
                </c:pt>
                <c:pt idx="196">
                  <c:v>20.525072003453314</c:v>
                </c:pt>
                <c:pt idx="197">
                  <c:v>20.629791758572974</c:v>
                </c:pt>
                <c:pt idx="198">
                  <c:v>20.734511513692635</c:v>
                </c:pt>
                <c:pt idx="199">
                  <c:v>20.839231268812295</c:v>
                </c:pt>
                <c:pt idx="200">
                  <c:v>20.943951023931952</c:v>
                </c:pt>
                <c:pt idx="201">
                  <c:v>21.048670779051612</c:v>
                </c:pt>
                <c:pt idx="202">
                  <c:v>21.153390534171272</c:v>
                </c:pt>
                <c:pt idx="203">
                  <c:v>21.258110289290933</c:v>
                </c:pt>
                <c:pt idx="204">
                  <c:v>21.362830044410593</c:v>
                </c:pt>
                <c:pt idx="205">
                  <c:v>21.467549799530254</c:v>
                </c:pt>
                <c:pt idx="206">
                  <c:v>21.57226955464991</c:v>
                </c:pt>
                <c:pt idx="207">
                  <c:v>21.676989309769571</c:v>
                </c:pt>
                <c:pt idx="208">
                  <c:v>21.781709064889231</c:v>
                </c:pt>
                <c:pt idx="209">
                  <c:v>21.886428820008891</c:v>
                </c:pt>
                <c:pt idx="210">
                  <c:v>21.991148575128552</c:v>
                </c:pt>
                <c:pt idx="211">
                  <c:v>22.095868330248212</c:v>
                </c:pt>
                <c:pt idx="212">
                  <c:v>22.200588085367869</c:v>
                </c:pt>
                <c:pt idx="213">
                  <c:v>22.305307840487529</c:v>
                </c:pt>
                <c:pt idx="214">
                  <c:v>22.41002759560719</c:v>
                </c:pt>
                <c:pt idx="215">
                  <c:v>22.51474735072685</c:v>
                </c:pt>
                <c:pt idx="216">
                  <c:v>22.61946710584651</c:v>
                </c:pt>
                <c:pt idx="217">
                  <c:v>22.724186860966171</c:v>
                </c:pt>
                <c:pt idx="218">
                  <c:v>22.828906616085828</c:v>
                </c:pt>
                <c:pt idx="219">
                  <c:v>22.933626371205488</c:v>
                </c:pt>
                <c:pt idx="220">
                  <c:v>23.038346126325148</c:v>
                </c:pt>
                <c:pt idx="221">
                  <c:v>23.143065881444809</c:v>
                </c:pt>
                <c:pt idx="222">
                  <c:v>23.247785636564469</c:v>
                </c:pt>
                <c:pt idx="223">
                  <c:v>23.352505391684129</c:v>
                </c:pt>
                <c:pt idx="224">
                  <c:v>23.457225146803786</c:v>
                </c:pt>
                <c:pt idx="225">
                  <c:v>23.561944901923447</c:v>
                </c:pt>
                <c:pt idx="226">
                  <c:v>23.666664657043107</c:v>
                </c:pt>
                <c:pt idx="227">
                  <c:v>23.771384412162767</c:v>
                </c:pt>
                <c:pt idx="228">
                  <c:v>23.876104167282428</c:v>
                </c:pt>
                <c:pt idx="229">
                  <c:v>23.980823922402088</c:v>
                </c:pt>
                <c:pt idx="230">
                  <c:v>24.085543677521745</c:v>
                </c:pt>
                <c:pt idx="231">
                  <c:v>24.190263432641405</c:v>
                </c:pt>
                <c:pt idx="232">
                  <c:v>24.294983187761066</c:v>
                </c:pt>
                <c:pt idx="233">
                  <c:v>24.399702942880726</c:v>
                </c:pt>
                <c:pt idx="234">
                  <c:v>24.504422698000386</c:v>
                </c:pt>
                <c:pt idx="235">
                  <c:v>24.609142453120047</c:v>
                </c:pt>
                <c:pt idx="236">
                  <c:v>24.713862208239703</c:v>
                </c:pt>
                <c:pt idx="237">
                  <c:v>24.818581963359364</c:v>
                </c:pt>
                <c:pt idx="238">
                  <c:v>24.923301718479024</c:v>
                </c:pt>
                <c:pt idx="239">
                  <c:v>25.028021473598685</c:v>
                </c:pt>
                <c:pt idx="240">
                  <c:v>25.132741228718345</c:v>
                </c:pt>
                <c:pt idx="241">
                  <c:v>25.237460983838005</c:v>
                </c:pt>
                <c:pt idx="242">
                  <c:v>25.342180738957662</c:v>
                </c:pt>
                <c:pt idx="243">
                  <c:v>25.446900494077322</c:v>
                </c:pt>
                <c:pt idx="244">
                  <c:v>25.551620249196983</c:v>
                </c:pt>
                <c:pt idx="245">
                  <c:v>25.656340004316643</c:v>
                </c:pt>
                <c:pt idx="246">
                  <c:v>25.761059759436304</c:v>
                </c:pt>
                <c:pt idx="247">
                  <c:v>25.865779514555964</c:v>
                </c:pt>
                <c:pt idx="248">
                  <c:v>25.970499269675621</c:v>
                </c:pt>
                <c:pt idx="249">
                  <c:v>26.075219024795281</c:v>
                </c:pt>
                <c:pt idx="250">
                  <c:v>26.179938779914941</c:v>
                </c:pt>
                <c:pt idx="251">
                  <c:v>26.284658535034602</c:v>
                </c:pt>
                <c:pt idx="252">
                  <c:v>26.389378290154262</c:v>
                </c:pt>
                <c:pt idx="253">
                  <c:v>26.494098045273923</c:v>
                </c:pt>
                <c:pt idx="254">
                  <c:v>26.598817800393579</c:v>
                </c:pt>
                <c:pt idx="255">
                  <c:v>26.70353755551324</c:v>
                </c:pt>
                <c:pt idx="256">
                  <c:v>26.8082573106329</c:v>
                </c:pt>
                <c:pt idx="257">
                  <c:v>26.91297706575256</c:v>
                </c:pt>
                <c:pt idx="258">
                  <c:v>27.017696820872221</c:v>
                </c:pt>
                <c:pt idx="259">
                  <c:v>27.122416575991878</c:v>
                </c:pt>
                <c:pt idx="260">
                  <c:v>27.227136331111538</c:v>
                </c:pt>
                <c:pt idx="261">
                  <c:v>27.331856086231198</c:v>
                </c:pt>
                <c:pt idx="262">
                  <c:v>27.436575841350859</c:v>
                </c:pt>
                <c:pt idx="263">
                  <c:v>27.541295596470519</c:v>
                </c:pt>
                <c:pt idx="264">
                  <c:v>27.646015351590179</c:v>
                </c:pt>
                <c:pt idx="265">
                  <c:v>27.750735106709836</c:v>
                </c:pt>
                <c:pt idx="266">
                  <c:v>27.855454861829497</c:v>
                </c:pt>
                <c:pt idx="267">
                  <c:v>27.960174616949157</c:v>
                </c:pt>
                <c:pt idx="268">
                  <c:v>28.064894372068817</c:v>
                </c:pt>
                <c:pt idx="269">
                  <c:v>28.169614127188478</c:v>
                </c:pt>
                <c:pt idx="270">
                  <c:v>28.274333882308138</c:v>
                </c:pt>
                <c:pt idx="271">
                  <c:v>28.379053637427795</c:v>
                </c:pt>
                <c:pt idx="272">
                  <c:v>28.483773392547455</c:v>
                </c:pt>
                <c:pt idx="273">
                  <c:v>28.588493147667116</c:v>
                </c:pt>
                <c:pt idx="274">
                  <c:v>28.693212902786776</c:v>
                </c:pt>
                <c:pt idx="275">
                  <c:v>28.797932657906436</c:v>
                </c:pt>
                <c:pt idx="276">
                  <c:v>28.902652413026097</c:v>
                </c:pt>
                <c:pt idx="277">
                  <c:v>29.007372168145753</c:v>
                </c:pt>
                <c:pt idx="278">
                  <c:v>29.112091923265414</c:v>
                </c:pt>
                <c:pt idx="279">
                  <c:v>29.216811678385074</c:v>
                </c:pt>
                <c:pt idx="280">
                  <c:v>29.321531433504735</c:v>
                </c:pt>
                <c:pt idx="281">
                  <c:v>29.426251188624395</c:v>
                </c:pt>
                <c:pt idx="282">
                  <c:v>29.530970943744055</c:v>
                </c:pt>
                <c:pt idx="283">
                  <c:v>29.635690698863712</c:v>
                </c:pt>
                <c:pt idx="284">
                  <c:v>29.740410453983372</c:v>
                </c:pt>
                <c:pt idx="285">
                  <c:v>29.845130209103033</c:v>
                </c:pt>
                <c:pt idx="286">
                  <c:v>29.949849964222693</c:v>
                </c:pt>
                <c:pt idx="287">
                  <c:v>30.054569719342354</c:v>
                </c:pt>
                <c:pt idx="288">
                  <c:v>30.159289474462014</c:v>
                </c:pt>
                <c:pt idx="289">
                  <c:v>30.264009229581671</c:v>
                </c:pt>
                <c:pt idx="290">
                  <c:v>30.368728984701331</c:v>
                </c:pt>
                <c:pt idx="291">
                  <c:v>30.473448739820991</c:v>
                </c:pt>
                <c:pt idx="292">
                  <c:v>30.578168494940652</c:v>
                </c:pt>
                <c:pt idx="293">
                  <c:v>30.682888250060312</c:v>
                </c:pt>
                <c:pt idx="294">
                  <c:v>30.787608005179973</c:v>
                </c:pt>
                <c:pt idx="295">
                  <c:v>30.892327760299629</c:v>
                </c:pt>
                <c:pt idx="296">
                  <c:v>30.99704751541929</c:v>
                </c:pt>
                <c:pt idx="297">
                  <c:v>31.10176727053895</c:v>
                </c:pt>
                <c:pt idx="298">
                  <c:v>31.20648702565861</c:v>
                </c:pt>
                <c:pt idx="299">
                  <c:v>31.311206780778271</c:v>
                </c:pt>
                <c:pt idx="300">
                  <c:v>31.415926535897931</c:v>
                </c:pt>
                <c:pt idx="301">
                  <c:v>31.520646291017588</c:v>
                </c:pt>
                <c:pt idx="302">
                  <c:v>31.625366046137248</c:v>
                </c:pt>
                <c:pt idx="303">
                  <c:v>31.730085801256909</c:v>
                </c:pt>
                <c:pt idx="304">
                  <c:v>31.834805556376569</c:v>
                </c:pt>
                <c:pt idx="305">
                  <c:v>31.939525311496229</c:v>
                </c:pt>
                <c:pt idx="306">
                  <c:v>32.044245066615886</c:v>
                </c:pt>
                <c:pt idx="307">
                  <c:v>32.148964821735547</c:v>
                </c:pt>
                <c:pt idx="308">
                  <c:v>32.253684576855207</c:v>
                </c:pt>
                <c:pt idx="309">
                  <c:v>32.358404331974867</c:v>
                </c:pt>
                <c:pt idx="310">
                  <c:v>32.463124087094528</c:v>
                </c:pt>
                <c:pt idx="311">
                  <c:v>32.567843842214188</c:v>
                </c:pt>
                <c:pt idx="312">
                  <c:v>32.672563597333848</c:v>
                </c:pt>
                <c:pt idx="313">
                  <c:v>32.777283352453509</c:v>
                </c:pt>
                <c:pt idx="314">
                  <c:v>32.882003107573169</c:v>
                </c:pt>
                <c:pt idx="315">
                  <c:v>32.986722862692829</c:v>
                </c:pt>
                <c:pt idx="316">
                  <c:v>33.091442617812483</c:v>
                </c:pt>
                <c:pt idx="317">
                  <c:v>33.196162372932143</c:v>
                </c:pt>
                <c:pt idx="318">
                  <c:v>33.300882128051803</c:v>
                </c:pt>
                <c:pt idx="319">
                  <c:v>33.405601883171464</c:v>
                </c:pt>
                <c:pt idx="320">
                  <c:v>33.510321638291124</c:v>
                </c:pt>
                <c:pt idx="321">
                  <c:v>33.615041393410785</c:v>
                </c:pt>
                <c:pt idx="322">
                  <c:v>33.719761148530445</c:v>
                </c:pt>
                <c:pt idx="323">
                  <c:v>33.824480903650105</c:v>
                </c:pt>
                <c:pt idx="324">
                  <c:v>33.929200658769766</c:v>
                </c:pt>
                <c:pt idx="325">
                  <c:v>34.033920413889426</c:v>
                </c:pt>
                <c:pt idx="326">
                  <c:v>34.138640169009086</c:v>
                </c:pt>
                <c:pt idx="327">
                  <c:v>34.243359924128747</c:v>
                </c:pt>
                <c:pt idx="328">
                  <c:v>34.3480796792484</c:v>
                </c:pt>
                <c:pt idx="329">
                  <c:v>34.45279943436806</c:v>
                </c:pt>
                <c:pt idx="330">
                  <c:v>34.557519189487721</c:v>
                </c:pt>
                <c:pt idx="331">
                  <c:v>34.662238944607381</c:v>
                </c:pt>
                <c:pt idx="332">
                  <c:v>34.766958699727041</c:v>
                </c:pt>
                <c:pt idx="333">
                  <c:v>34.871678454846702</c:v>
                </c:pt>
                <c:pt idx="334">
                  <c:v>34.976398209966362</c:v>
                </c:pt>
                <c:pt idx="335">
                  <c:v>35.081117965086023</c:v>
                </c:pt>
                <c:pt idx="336">
                  <c:v>35.185837720205683</c:v>
                </c:pt>
                <c:pt idx="337">
                  <c:v>35.290557475325343</c:v>
                </c:pt>
                <c:pt idx="338">
                  <c:v>35.395277230445004</c:v>
                </c:pt>
                <c:pt idx="339">
                  <c:v>35.499996985564664</c:v>
                </c:pt>
                <c:pt idx="340">
                  <c:v>35.604716740684317</c:v>
                </c:pt>
                <c:pt idx="341">
                  <c:v>35.709436495803978</c:v>
                </c:pt>
                <c:pt idx="342">
                  <c:v>35.814156250923638</c:v>
                </c:pt>
                <c:pt idx="343">
                  <c:v>35.918876006043298</c:v>
                </c:pt>
                <c:pt idx="344">
                  <c:v>36.023595761162959</c:v>
                </c:pt>
                <c:pt idx="345">
                  <c:v>36.128315516282619</c:v>
                </c:pt>
                <c:pt idx="346">
                  <c:v>36.233035271402279</c:v>
                </c:pt>
                <c:pt idx="347">
                  <c:v>36.33775502652194</c:v>
                </c:pt>
                <c:pt idx="348">
                  <c:v>36.4424747816416</c:v>
                </c:pt>
                <c:pt idx="349">
                  <c:v>36.547194536761261</c:v>
                </c:pt>
                <c:pt idx="350">
                  <c:v>36.651914291880921</c:v>
                </c:pt>
                <c:pt idx="351">
                  <c:v>36.756634047000581</c:v>
                </c:pt>
                <c:pt idx="352">
                  <c:v>36.861353802120234</c:v>
                </c:pt>
                <c:pt idx="353">
                  <c:v>36.966073557239895</c:v>
                </c:pt>
                <c:pt idx="354">
                  <c:v>37.070793312359555</c:v>
                </c:pt>
                <c:pt idx="355">
                  <c:v>37.175513067479216</c:v>
                </c:pt>
                <c:pt idx="356">
                  <c:v>37.280232822598876</c:v>
                </c:pt>
                <c:pt idx="357">
                  <c:v>37.384952577718536</c:v>
                </c:pt>
                <c:pt idx="358">
                  <c:v>37.489672332838197</c:v>
                </c:pt>
                <c:pt idx="359">
                  <c:v>37.594392087957857</c:v>
                </c:pt>
                <c:pt idx="360">
                  <c:v>37.699111843077517</c:v>
                </c:pt>
                <c:pt idx="361">
                  <c:v>37.803831598197178</c:v>
                </c:pt>
                <c:pt idx="362">
                  <c:v>37.908551353316838</c:v>
                </c:pt>
                <c:pt idx="363">
                  <c:v>38.013271108436498</c:v>
                </c:pt>
                <c:pt idx="364">
                  <c:v>38.117990863556152</c:v>
                </c:pt>
                <c:pt idx="365">
                  <c:v>38.222710618675812</c:v>
                </c:pt>
                <c:pt idx="366">
                  <c:v>38.327430373795472</c:v>
                </c:pt>
                <c:pt idx="367">
                  <c:v>38.432150128915133</c:v>
                </c:pt>
                <c:pt idx="368">
                  <c:v>38.536869884034793</c:v>
                </c:pt>
                <c:pt idx="369">
                  <c:v>38.641589639154454</c:v>
                </c:pt>
                <c:pt idx="370">
                  <c:v>38.746309394274114</c:v>
                </c:pt>
                <c:pt idx="371">
                  <c:v>38.851029149393774</c:v>
                </c:pt>
                <c:pt idx="372">
                  <c:v>38.955748904513435</c:v>
                </c:pt>
                <c:pt idx="373">
                  <c:v>39.060468659633095</c:v>
                </c:pt>
                <c:pt idx="374">
                  <c:v>39.165188414752755</c:v>
                </c:pt>
                <c:pt idx="375">
                  <c:v>39.269908169872416</c:v>
                </c:pt>
                <c:pt idx="376">
                  <c:v>39.374627924992069</c:v>
                </c:pt>
                <c:pt idx="377">
                  <c:v>39.479347680111729</c:v>
                </c:pt>
                <c:pt idx="378">
                  <c:v>39.58406743523139</c:v>
                </c:pt>
                <c:pt idx="379">
                  <c:v>39.68878719035105</c:v>
                </c:pt>
                <c:pt idx="380">
                  <c:v>39.79350694547071</c:v>
                </c:pt>
                <c:pt idx="381">
                  <c:v>39.898226700590371</c:v>
                </c:pt>
                <c:pt idx="382">
                  <c:v>40.002946455710031</c:v>
                </c:pt>
                <c:pt idx="383">
                  <c:v>40.107666210829692</c:v>
                </c:pt>
                <c:pt idx="384">
                  <c:v>40.212385965949352</c:v>
                </c:pt>
                <c:pt idx="385">
                  <c:v>40.317105721069012</c:v>
                </c:pt>
                <c:pt idx="386">
                  <c:v>40.421825476188673</c:v>
                </c:pt>
                <c:pt idx="387">
                  <c:v>40.526545231308326</c:v>
                </c:pt>
                <c:pt idx="388">
                  <c:v>40.631264986427986</c:v>
                </c:pt>
                <c:pt idx="389">
                  <c:v>40.735984741547647</c:v>
                </c:pt>
                <c:pt idx="390">
                  <c:v>40.840704496667307</c:v>
                </c:pt>
                <c:pt idx="391">
                  <c:v>40.945424251786967</c:v>
                </c:pt>
                <c:pt idx="392">
                  <c:v>41.050144006906628</c:v>
                </c:pt>
                <c:pt idx="393">
                  <c:v>41.154863762026288</c:v>
                </c:pt>
                <c:pt idx="394">
                  <c:v>41.259583517145948</c:v>
                </c:pt>
                <c:pt idx="395">
                  <c:v>41.364303272265609</c:v>
                </c:pt>
                <c:pt idx="396">
                  <c:v>41.469023027385269</c:v>
                </c:pt>
                <c:pt idx="397">
                  <c:v>41.573742782504929</c:v>
                </c:pt>
                <c:pt idx="398">
                  <c:v>41.67846253762459</c:v>
                </c:pt>
                <c:pt idx="399">
                  <c:v>41.783182292744243</c:v>
                </c:pt>
                <c:pt idx="400">
                  <c:v>41.887902047863903</c:v>
                </c:pt>
                <c:pt idx="401">
                  <c:v>41.992621802983564</c:v>
                </c:pt>
                <c:pt idx="402">
                  <c:v>42.097341558103224</c:v>
                </c:pt>
                <c:pt idx="403">
                  <c:v>42.202061313222885</c:v>
                </c:pt>
                <c:pt idx="404">
                  <c:v>42.306781068342545</c:v>
                </c:pt>
                <c:pt idx="405">
                  <c:v>42.411500823462205</c:v>
                </c:pt>
                <c:pt idx="406">
                  <c:v>42.516220578581866</c:v>
                </c:pt>
                <c:pt idx="407">
                  <c:v>42.620940333701526</c:v>
                </c:pt>
                <c:pt idx="408">
                  <c:v>42.725660088821186</c:v>
                </c:pt>
                <c:pt idx="409">
                  <c:v>42.830379843940847</c:v>
                </c:pt>
                <c:pt idx="410">
                  <c:v>42.935099599060507</c:v>
                </c:pt>
                <c:pt idx="411">
                  <c:v>43.03981935418016</c:v>
                </c:pt>
                <c:pt idx="412">
                  <c:v>43.144539109299821</c:v>
                </c:pt>
                <c:pt idx="413">
                  <c:v>43.249258864419481</c:v>
                </c:pt>
                <c:pt idx="414">
                  <c:v>43.353978619539141</c:v>
                </c:pt>
                <c:pt idx="415">
                  <c:v>43.458698374658802</c:v>
                </c:pt>
                <c:pt idx="416">
                  <c:v>43.563418129778462</c:v>
                </c:pt>
                <c:pt idx="417">
                  <c:v>43.668137884898123</c:v>
                </c:pt>
                <c:pt idx="418">
                  <c:v>43.772857640017783</c:v>
                </c:pt>
                <c:pt idx="419">
                  <c:v>43.877577395137443</c:v>
                </c:pt>
                <c:pt idx="420">
                  <c:v>43.982297150257104</c:v>
                </c:pt>
                <c:pt idx="421">
                  <c:v>44.087016905376764</c:v>
                </c:pt>
                <c:pt idx="422">
                  <c:v>44.191736660496424</c:v>
                </c:pt>
                <c:pt idx="423">
                  <c:v>44.296456415616078</c:v>
                </c:pt>
                <c:pt idx="424">
                  <c:v>44.401176170735738</c:v>
                </c:pt>
                <c:pt idx="425">
                  <c:v>44.505895925855398</c:v>
                </c:pt>
                <c:pt idx="426">
                  <c:v>44.610615680975059</c:v>
                </c:pt>
                <c:pt idx="427">
                  <c:v>44.715335436094719</c:v>
                </c:pt>
                <c:pt idx="428">
                  <c:v>44.820055191214379</c:v>
                </c:pt>
                <c:pt idx="429">
                  <c:v>44.92477494633404</c:v>
                </c:pt>
                <c:pt idx="430">
                  <c:v>45.0294947014537</c:v>
                </c:pt>
                <c:pt idx="431">
                  <c:v>45.134214456573361</c:v>
                </c:pt>
                <c:pt idx="432">
                  <c:v>45.238934211693021</c:v>
                </c:pt>
                <c:pt idx="433">
                  <c:v>45.343653966812681</c:v>
                </c:pt>
                <c:pt idx="434">
                  <c:v>45.448373721932342</c:v>
                </c:pt>
                <c:pt idx="435">
                  <c:v>45.553093477051995</c:v>
                </c:pt>
                <c:pt idx="436">
                  <c:v>45.657813232171655</c:v>
                </c:pt>
                <c:pt idx="437">
                  <c:v>45.762532987291316</c:v>
                </c:pt>
                <c:pt idx="438">
                  <c:v>45.867252742410976</c:v>
                </c:pt>
                <c:pt idx="439">
                  <c:v>45.971972497530636</c:v>
                </c:pt>
                <c:pt idx="440">
                  <c:v>46.076692252650297</c:v>
                </c:pt>
                <c:pt idx="441">
                  <c:v>46.181412007769957</c:v>
                </c:pt>
                <c:pt idx="442">
                  <c:v>46.286131762889617</c:v>
                </c:pt>
                <c:pt idx="443">
                  <c:v>46.390851518009278</c:v>
                </c:pt>
                <c:pt idx="444">
                  <c:v>46.495571273128938</c:v>
                </c:pt>
                <c:pt idx="445">
                  <c:v>46.600291028248598</c:v>
                </c:pt>
                <c:pt idx="446">
                  <c:v>46.705010783368259</c:v>
                </c:pt>
                <c:pt idx="447">
                  <c:v>46.809730538487912</c:v>
                </c:pt>
                <c:pt idx="448">
                  <c:v>46.914450293607572</c:v>
                </c:pt>
                <c:pt idx="449">
                  <c:v>47.019170048727233</c:v>
                </c:pt>
                <c:pt idx="450">
                  <c:v>47.123889803846893</c:v>
                </c:pt>
                <c:pt idx="451">
                  <c:v>47.228609558966554</c:v>
                </c:pt>
                <c:pt idx="452">
                  <c:v>47.333329314086214</c:v>
                </c:pt>
                <c:pt idx="453">
                  <c:v>47.438049069205874</c:v>
                </c:pt>
                <c:pt idx="454">
                  <c:v>47.542768824325535</c:v>
                </c:pt>
                <c:pt idx="455">
                  <c:v>47.647488579445195</c:v>
                </c:pt>
                <c:pt idx="456">
                  <c:v>47.752208334564855</c:v>
                </c:pt>
                <c:pt idx="457">
                  <c:v>47.856928089684516</c:v>
                </c:pt>
                <c:pt idx="458">
                  <c:v>47.961647844804176</c:v>
                </c:pt>
                <c:pt idx="459">
                  <c:v>48.066367599923829</c:v>
                </c:pt>
                <c:pt idx="460">
                  <c:v>48.17108735504349</c:v>
                </c:pt>
                <c:pt idx="461">
                  <c:v>48.27580711016315</c:v>
                </c:pt>
                <c:pt idx="462">
                  <c:v>48.38052686528281</c:v>
                </c:pt>
                <c:pt idx="463">
                  <c:v>48.485246620402471</c:v>
                </c:pt>
                <c:pt idx="464">
                  <c:v>48.589966375522131</c:v>
                </c:pt>
                <c:pt idx="465">
                  <c:v>48.694686130641792</c:v>
                </c:pt>
                <c:pt idx="466">
                  <c:v>48.799405885761452</c:v>
                </c:pt>
                <c:pt idx="467">
                  <c:v>48.904125640881112</c:v>
                </c:pt>
                <c:pt idx="468">
                  <c:v>49.008845396000773</c:v>
                </c:pt>
                <c:pt idx="469">
                  <c:v>49.113565151120433</c:v>
                </c:pt>
                <c:pt idx="470">
                  <c:v>49.218284906240093</c:v>
                </c:pt>
                <c:pt idx="471">
                  <c:v>49.323004661359747</c:v>
                </c:pt>
                <c:pt idx="472">
                  <c:v>49.427724416479407</c:v>
                </c:pt>
                <c:pt idx="473">
                  <c:v>49.532444171599067</c:v>
                </c:pt>
                <c:pt idx="474">
                  <c:v>49.637163926718728</c:v>
                </c:pt>
                <c:pt idx="475">
                  <c:v>49.741883681838388</c:v>
                </c:pt>
                <c:pt idx="476">
                  <c:v>49.846603436958048</c:v>
                </c:pt>
                <c:pt idx="477">
                  <c:v>49.951323192077709</c:v>
                </c:pt>
                <c:pt idx="478">
                  <c:v>50.056042947197369</c:v>
                </c:pt>
                <c:pt idx="479">
                  <c:v>50.160762702317029</c:v>
                </c:pt>
                <c:pt idx="480">
                  <c:v>50.26548245743669</c:v>
                </c:pt>
                <c:pt idx="481">
                  <c:v>50.37020221255635</c:v>
                </c:pt>
                <c:pt idx="482">
                  <c:v>50.474921967676011</c:v>
                </c:pt>
                <c:pt idx="483">
                  <c:v>50.579641722795664</c:v>
                </c:pt>
                <c:pt idx="484">
                  <c:v>50.684361477915324</c:v>
                </c:pt>
                <c:pt idx="485">
                  <c:v>50.789081233034985</c:v>
                </c:pt>
                <c:pt idx="486">
                  <c:v>50.893800988154645</c:v>
                </c:pt>
                <c:pt idx="487">
                  <c:v>50.998520743274305</c:v>
                </c:pt>
                <c:pt idx="488">
                  <c:v>51.103240498393966</c:v>
                </c:pt>
                <c:pt idx="489">
                  <c:v>51.207960253513626</c:v>
                </c:pt>
                <c:pt idx="490">
                  <c:v>51.312680008633286</c:v>
                </c:pt>
                <c:pt idx="491">
                  <c:v>51.417399763752947</c:v>
                </c:pt>
                <c:pt idx="492">
                  <c:v>51.522119518872607</c:v>
                </c:pt>
                <c:pt idx="493">
                  <c:v>51.626839273992267</c:v>
                </c:pt>
                <c:pt idx="494">
                  <c:v>51.731559029111928</c:v>
                </c:pt>
                <c:pt idx="495">
                  <c:v>51.836278784231581</c:v>
                </c:pt>
                <c:pt idx="496">
                  <c:v>51.940998539351241</c:v>
                </c:pt>
                <c:pt idx="497">
                  <c:v>52.045718294470902</c:v>
                </c:pt>
                <c:pt idx="498">
                  <c:v>52.150438049590562</c:v>
                </c:pt>
                <c:pt idx="499">
                  <c:v>52.255157804710223</c:v>
                </c:pt>
                <c:pt idx="500">
                  <c:v>52.359877559829883</c:v>
                </c:pt>
                <c:pt idx="501">
                  <c:v>52.464597314949543</c:v>
                </c:pt>
                <c:pt idx="502">
                  <c:v>52.569317070069204</c:v>
                </c:pt>
                <c:pt idx="503">
                  <c:v>52.674036825188864</c:v>
                </c:pt>
                <c:pt idx="504">
                  <c:v>52.778756580308524</c:v>
                </c:pt>
                <c:pt idx="505">
                  <c:v>52.883476335428185</c:v>
                </c:pt>
                <c:pt idx="506">
                  <c:v>52.988196090547845</c:v>
                </c:pt>
                <c:pt idx="507">
                  <c:v>53.092915845667498</c:v>
                </c:pt>
                <c:pt idx="508">
                  <c:v>53.197635600787159</c:v>
                </c:pt>
                <c:pt idx="509">
                  <c:v>53.302355355906819</c:v>
                </c:pt>
                <c:pt idx="510">
                  <c:v>53.407075111026479</c:v>
                </c:pt>
                <c:pt idx="511">
                  <c:v>53.51179486614614</c:v>
                </c:pt>
                <c:pt idx="512">
                  <c:v>53.6165146212658</c:v>
                </c:pt>
                <c:pt idx="513">
                  <c:v>53.721234376385461</c:v>
                </c:pt>
                <c:pt idx="514">
                  <c:v>53.825954131505121</c:v>
                </c:pt>
                <c:pt idx="515">
                  <c:v>53.930673886624781</c:v>
                </c:pt>
                <c:pt idx="516">
                  <c:v>54.035393641744442</c:v>
                </c:pt>
                <c:pt idx="517">
                  <c:v>54.140113396864102</c:v>
                </c:pt>
                <c:pt idx="518">
                  <c:v>54.244833151983755</c:v>
                </c:pt>
                <c:pt idx="519">
                  <c:v>54.349552907103416</c:v>
                </c:pt>
                <c:pt idx="520">
                  <c:v>54.454272662223076</c:v>
                </c:pt>
                <c:pt idx="521">
                  <c:v>54.558992417342736</c:v>
                </c:pt>
                <c:pt idx="522">
                  <c:v>54.663712172462397</c:v>
                </c:pt>
                <c:pt idx="523">
                  <c:v>54.768431927582057</c:v>
                </c:pt>
                <c:pt idx="524">
                  <c:v>54.873151682701717</c:v>
                </c:pt>
                <c:pt idx="525">
                  <c:v>54.977871437821378</c:v>
                </c:pt>
                <c:pt idx="526">
                  <c:v>55.082591192941038</c:v>
                </c:pt>
                <c:pt idx="527">
                  <c:v>55.187310948060698</c:v>
                </c:pt>
                <c:pt idx="528">
                  <c:v>55.292030703180359</c:v>
                </c:pt>
                <c:pt idx="529">
                  <c:v>55.396750458300019</c:v>
                </c:pt>
                <c:pt idx="530">
                  <c:v>55.501470213419672</c:v>
                </c:pt>
                <c:pt idx="531">
                  <c:v>55.606189968539333</c:v>
                </c:pt>
                <c:pt idx="532">
                  <c:v>55.710909723658993</c:v>
                </c:pt>
                <c:pt idx="533">
                  <c:v>55.815629478778654</c:v>
                </c:pt>
                <c:pt idx="534">
                  <c:v>55.920349233898314</c:v>
                </c:pt>
                <c:pt idx="535">
                  <c:v>56.025068989017974</c:v>
                </c:pt>
                <c:pt idx="536">
                  <c:v>56.129788744137635</c:v>
                </c:pt>
                <c:pt idx="537">
                  <c:v>56.234508499257295</c:v>
                </c:pt>
                <c:pt idx="538">
                  <c:v>56.339228254376955</c:v>
                </c:pt>
                <c:pt idx="539">
                  <c:v>56.443948009496616</c:v>
                </c:pt>
                <c:pt idx="540">
                  <c:v>56.548667764616276</c:v>
                </c:pt>
                <c:pt idx="541">
                  <c:v>56.653387519735936</c:v>
                </c:pt>
                <c:pt idx="542">
                  <c:v>56.75810727485559</c:v>
                </c:pt>
                <c:pt idx="543">
                  <c:v>56.86282702997525</c:v>
                </c:pt>
                <c:pt idx="544">
                  <c:v>56.96754678509491</c:v>
                </c:pt>
                <c:pt idx="545">
                  <c:v>57.072266540214571</c:v>
                </c:pt>
                <c:pt idx="546">
                  <c:v>57.176986295334231</c:v>
                </c:pt>
                <c:pt idx="547">
                  <c:v>57.281706050453892</c:v>
                </c:pt>
                <c:pt idx="548">
                  <c:v>57.386425805573552</c:v>
                </c:pt>
                <c:pt idx="549">
                  <c:v>57.491145560693212</c:v>
                </c:pt>
                <c:pt idx="550">
                  <c:v>57.595865315812873</c:v>
                </c:pt>
                <c:pt idx="551">
                  <c:v>57.700585070932533</c:v>
                </c:pt>
                <c:pt idx="552">
                  <c:v>57.805304826052193</c:v>
                </c:pt>
                <c:pt idx="553">
                  <c:v>57.910024581171854</c:v>
                </c:pt>
                <c:pt idx="554">
                  <c:v>58.014744336291507</c:v>
                </c:pt>
                <c:pt idx="555">
                  <c:v>58.119464091411167</c:v>
                </c:pt>
                <c:pt idx="556">
                  <c:v>58.224183846530828</c:v>
                </c:pt>
                <c:pt idx="557">
                  <c:v>58.328903601650488</c:v>
                </c:pt>
                <c:pt idx="558">
                  <c:v>58.433623356770148</c:v>
                </c:pt>
                <c:pt idx="559">
                  <c:v>58.538343111889809</c:v>
                </c:pt>
                <c:pt idx="560">
                  <c:v>58.643062867009469</c:v>
                </c:pt>
                <c:pt idx="561">
                  <c:v>58.747782622129129</c:v>
                </c:pt>
                <c:pt idx="562">
                  <c:v>58.85250237724879</c:v>
                </c:pt>
                <c:pt idx="563">
                  <c:v>58.95722213236845</c:v>
                </c:pt>
                <c:pt idx="564">
                  <c:v>59.061941887488111</c:v>
                </c:pt>
                <c:pt idx="565">
                  <c:v>59.166661642607771</c:v>
                </c:pt>
                <c:pt idx="566">
                  <c:v>59.271381397727424</c:v>
                </c:pt>
                <c:pt idx="567">
                  <c:v>59.376101152847085</c:v>
                </c:pt>
                <c:pt idx="568">
                  <c:v>59.480820907966745</c:v>
                </c:pt>
                <c:pt idx="569">
                  <c:v>59.585540663086405</c:v>
                </c:pt>
                <c:pt idx="570">
                  <c:v>59.690260418206066</c:v>
                </c:pt>
                <c:pt idx="571">
                  <c:v>59.794980173325726</c:v>
                </c:pt>
                <c:pt idx="572">
                  <c:v>59.899699928445386</c:v>
                </c:pt>
                <c:pt idx="573">
                  <c:v>60.004419683565047</c:v>
                </c:pt>
                <c:pt idx="574">
                  <c:v>60.109139438684707</c:v>
                </c:pt>
                <c:pt idx="575">
                  <c:v>60.213859193804367</c:v>
                </c:pt>
                <c:pt idx="576">
                  <c:v>60.318578948924028</c:v>
                </c:pt>
                <c:pt idx="577">
                  <c:v>60.423298704043688</c:v>
                </c:pt>
                <c:pt idx="578">
                  <c:v>60.528018459163341</c:v>
                </c:pt>
                <c:pt idx="579">
                  <c:v>60.632738214283002</c:v>
                </c:pt>
                <c:pt idx="580">
                  <c:v>60.737457969402662</c:v>
                </c:pt>
                <c:pt idx="581">
                  <c:v>60.842177724522323</c:v>
                </c:pt>
                <c:pt idx="582">
                  <c:v>60.946897479641983</c:v>
                </c:pt>
                <c:pt idx="583">
                  <c:v>61.051617234761643</c:v>
                </c:pt>
                <c:pt idx="584">
                  <c:v>61.156336989881304</c:v>
                </c:pt>
                <c:pt idx="585">
                  <c:v>61.261056745000964</c:v>
                </c:pt>
                <c:pt idx="586">
                  <c:v>61.365776500120624</c:v>
                </c:pt>
                <c:pt idx="587">
                  <c:v>61.470496255240285</c:v>
                </c:pt>
                <c:pt idx="588">
                  <c:v>61.575216010359945</c:v>
                </c:pt>
                <c:pt idx="589">
                  <c:v>61.679935765479605</c:v>
                </c:pt>
                <c:pt idx="590">
                  <c:v>61.784655520599259</c:v>
                </c:pt>
                <c:pt idx="591">
                  <c:v>61.889375275718919</c:v>
                </c:pt>
                <c:pt idx="592">
                  <c:v>61.994095030838579</c:v>
                </c:pt>
                <c:pt idx="593">
                  <c:v>62.09881478595824</c:v>
                </c:pt>
                <c:pt idx="594">
                  <c:v>62.2035345410779</c:v>
                </c:pt>
                <c:pt idx="595">
                  <c:v>62.308254296197561</c:v>
                </c:pt>
                <c:pt idx="596">
                  <c:v>62.412974051317221</c:v>
                </c:pt>
                <c:pt idx="597">
                  <c:v>62.517693806436881</c:v>
                </c:pt>
                <c:pt idx="598">
                  <c:v>62.622413561556542</c:v>
                </c:pt>
                <c:pt idx="599">
                  <c:v>62.727133316676202</c:v>
                </c:pt>
              </c:numCache>
            </c:numRef>
          </c:xVal>
          <c:yVal>
            <c:numRef>
              <c:f>'Datos excel'!$P$3:$P$599</c:f>
            </c:numRef>
          </c:yVal>
          <c:smooth val="0"/>
          <c:extLst>
            <c:ext xmlns:c16="http://schemas.microsoft.com/office/drawing/2014/chart" uri="{C3380CC4-5D6E-409C-BE32-E72D297353CC}">
              <c16:uniqueId val="{00000000-5812-4267-B7BB-9060F3774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739775</xdr:colOff>
      <xdr:row>14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6321C6-A066-FFE5-E49C-81F94690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733425</xdr:colOff>
      <xdr:row>0</xdr:row>
      <xdr:rowOff>0</xdr:rowOff>
    </xdr:from>
    <xdr:to>
      <xdr:col>11</xdr:col>
      <xdr:colOff>733425</xdr:colOff>
      <xdr:row>14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7DFC83-55A2-D986-1AF0-43D67CAB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139700</xdr:rowOff>
    </xdr:from>
    <xdr:to>
      <xdr:col>6</xdr:col>
      <xdr:colOff>0</xdr:colOff>
      <xdr:row>29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BD8FF0-74A2-027F-EC1D-6D78CADA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720725</xdr:colOff>
      <xdr:row>14</xdr:row>
      <xdr:rowOff>152400</xdr:rowOff>
    </xdr:from>
    <xdr:to>
      <xdr:col>11</xdr:col>
      <xdr:colOff>720725</xdr:colOff>
      <xdr:row>29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211182-6768-3C25-A0A1-2112E3AA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739775</xdr:colOff>
      <xdr:row>45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421FA6-5D9B-4D67-AF7A-A8FD0CED5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31</xdr:row>
      <xdr:rowOff>0</xdr:rowOff>
    </xdr:from>
    <xdr:to>
      <xdr:col>11</xdr:col>
      <xdr:colOff>733425</xdr:colOff>
      <xdr:row>45</xdr:row>
      <xdr:rowOff>165100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C34713F-2894-48A4-A094-E99549C1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139700</xdr:rowOff>
    </xdr:from>
    <xdr:to>
      <xdr:col>6</xdr:col>
      <xdr:colOff>0</xdr:colOff>
      <xdr:row>60</xdr:row>
      <xdr:rowOff>120650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DFC076-C300-48B2-9FD0-0C7CD2EA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720725</xdr:colOff>
      <xdr:row>45</xdr:row>
      <xdr:rowOff>152400</xdr:rowOff>
    </xdr:from>
    <xdr:to>
      <xdr:col>11</xdr:col>
      <xdr:colOff>720725</xdr:colOff>
      <xdr:row>60</xdr:row>
      <xdr:rowOff>133350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0696C44-69B6-41FF-88FF-904C0383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CE4-2CEA-41D8-B048-AD9C6ACF021E}">
  <dimension ref="A1:AA1202"/>
  <sheetViews>
    <sheetView tabSelected="1" workbookViewId="0">
      <pane ySplit="2" topLeftCell="A53" activePane="bottomLeft" state="frozen"/>
      <selection pane="bottomLeft" activeCell="U62" sqref="U62"/>
    </sheetView>
  </sheetViews>
  <sheetFormatPr baseColWidth="10" defaultRowHeight="14.5" x14ac:dyDescent="0.35"/>
  <cols>
    <col min="1" max="1" width="3.81640625" style="9" bestFit="1" customWidth="1"/>
    <col min="2" max="5" width="10.90625" style="9" customWidth="1"/>
    <col min="6" max="7" width="12.1796875" style="9" customWidth="1"/>
    <col min="8" max="8" width="11.08984375" style="9" customWidth="1"/>
    <col min="9" max="12" width="11.81640625" style="9" hidden="1" customWidth="1"/>
    <col min="13" max="16" width="11.1796875" style="9" hidden="1" customWidth="1"/>
    <col min="17" max="18" width="13.90625" style="15" bestFit="1" customWidth="1"/>
    <col min="19" max="19" width="13.90625" style="15" customWidth="1"/>
    <col min="20" max="20" width="20.08984375" style="9" customWidth="1"/>
    <col min="21" max="21" width="19.453125" style="9" customWidth="1"/>
    <col min="22" max="22" width="15.36328125" style="9" customWidth="1"/>
    <col min="23" max="24" width="10.90625" style="9" customWidth="1"/>
    <col min="25" max="25" width="10.90625" style="9"/>
    <col min="26" max="27" width="11.36328125" style="9" bestFit="1" customWidth="1"/>
    <col min="28" max="16384" width="10.90625" style="9"/>
  </cols>
  <sheetData>
    <row r="1" spans="1:27" x14ac:dyDescent="0.35">
      <c r="A1" s="9" t="s">
        <v>0</v>
      </c>
      <c r="B1" s="9">
        <f>2*PI()/U7</f>
        <v>0.10471975511965977</v>
      </c>
      <c r="Q1" s="9"/>
      <c r="R1" s="9"/>
      <c r="S1" s="9"/>
    </row>
    <row r="2" spans="1:27" x14ac:dyDescent="0.35">
      <c r="A2" s="9" t="s">
        <v>7</v>
      </c>
      <c r="B2" s="9" t="s">
        <v>21</v>
      </c>
      <c r="C2" s="9" t="s">
        <v>19</v>
      </c>
      <c r="D2" s="9" t="s">
        <v>20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4</v>
      </c>
      <c r="K2" s="9" t="s">
        <v>5</v>
      </c>
      <c r="L2" s="9" t="s">
        <v>6</v>
      </c>
      <c r="M2" s="9" t="s">
        <v>27</v>
      </c>
      <c r="N2" s="9" t="s">
        <v>4</v>
      </c>
      <c r="O2" s="9" t="s">
        <v>5</v>
      </c>
      <c r="P2" s="9" t="s">
        <v>6</v>
      </c>
      <c r="Q2" s="9" t="s">
        <v>41</v>
      </c>
      <c r="R2" s="9" t="s">
        <v>42</v>
      </c>
      <c r="S2" s="9" t="s">
        <v>43</v>
      </c>
    </row>
    <row r="3" spans="1:27" x14ac:dyDescent="0.35">
      <c r="A3" s="9">
        <v>0</v>
      </c>
      <c r="B3" s="9">
        <f t="shared" ref="B3:B66" si="0">A3*$B$1</f>
        <v>0</v>
      </c>
      <c r="C3" s="10">
        <f>'Graficas excel'!$N$3*(COS('Graficas excel'!$N$4*B3+'Graficas excel'!$N$5)+'Graficas excel'!$N$6)*COS(B3)+'Graficas excel'!$N$7</f>
        <v>21.759999999999998</v>
      </c>
      <c r="D3" s="11">
        <f>'Graficas excel'!$N$3*(COS('Graficas excel'!$N$4*B3+'Graficas excel'!$N$5)+'Graficas excel'!$N$6)*SIN(B3)+'Graficas excel'!$N$8</f>
        <v>24.5</v>
      </c>
      <c r="E3" s="9">
        <f>ATAN2(C3,D3)*2</f>
        <v>1.6891189610814823</v>
      </c>
      <c r="F3" s="9">
        <f>C3/(2*'Graficas excel'!$N$9*COS(E3/2))</f>
        <v>0.81920220336617744</v>
      </c>
      <c r="G3" s="9">
        <f>(1-F3^2)^(1/2)</f>
        <v>0.57350479509765218</v>
      </c>
      <c r="H3" s="9">
        <f>ATAN2(F3,G3)*2</f>
        <v>1.221555566107976</v>
      </c>
      <c r="I3" s="9">
        <f>(E3+H3)/2</f>
        <v>1.4553372635947293</v>
      </c>
      <c r="J3" s="9">
        <f>(I4-I3)/$B$1</f>
        <v>-5.9699994788217595E-2</v>
      </c>
      <c r="K3" s="9">
        <f>(J4-J3)/$B$1</f>
        <v>0.93828581794830213</v>
      </c>
      <c r="L3" s="9">
        <f>(K4-K3)/$B$1</f>
        <v>-0.40379439412940354</v>
      </c>
      <c r="M3" s="9">
        <f t="shared" ref="M3:M66" si="1">E3-2*I3</f>
        <v>-1.2215555661079762</v>
      </c>
      <c r="N3" s="9">
        <f>(M4-M3)/$B$1</f>
        <v>0.51548262238411757</v>
      </c>
      <c r="O3" s="9">
        <f>(N4-N3)/$B$1</f>
        <v>-1.2505512845128886</v>
      </c>
      <c r="P3" s="9">
        <f>(O4-O3)/$B$1</f>
        <v>-1.5541730626620103</v>
      </c>
      <c r="Q3" s="15">
        <f>DEGREES(I3)</f>
        <v>83.384682972096172</v>
      </c>
      <c r="R3" s="15">
        <f>DEGREES(M3)</f>
        <v>-69.989978378701068</v>
      </c>
      <c r="T3" s="9" t="s">
        <v>36</v>
      </c>
      <c r="U3" s="9" t="s">
        <v>37</v>
      </c>
      <c r="Z3" s="14"/>
      <c r="AA3" s="14"/>
    </row>
    <row r="4" spans="1:27" x14ac:dyDescent="0.35">
      <c r="A4" s="9">
        <v>1</v>
      </c>
      <c r="B4" s="9">
        <f t="shared" si="0"/>
        <v>0.10471975511965977</v>
      </c>
      <c r="C4" s="9">
        <f>'Graficas excel'!$N$3*(COS('Graficas excel'!$N$4*B4+'Graficas excel'!$N$5)+'Graficas excel'!$N$6)*COS(B4)+'Graficas excel'!$N$7</f>
        <v>21.640945768803171</v>
      </c>
      <c r="D4" s="11">
        <f>'Graficas excel'!$N$3*(COS('Graficas excel'!$N$4*B4+'Graficas excel'!$N$5)+'Graficas excel'!$N$6)*SIN(B4)+'Graficas excel'!$N$8</f>
        <v>25.408199997002239</v>
      </c>
      <c r="E4" s="9">
        <f t="shared" ref="E4:E67" si="2">ATAN2(C4,D4)*2</f>
        <v>1.7305966373962529</v>
      </c>
      <c r="F4" s="9">
        <f>C4/(2*'Graficas excel'!$N$9*COS(E4/2))</f>
        <v>0.83438119318148884</v>
      </c>
      <c r="G4" s="9">
        <f t="shared" ref="G4:G67" si="3">(1-F4^2)^(1/2)</f>
        <v>0.55118783047617714</v>
      </c>
      <c r="H4" s="9">
        <f t="shared" ref="H4:H67" si="4">ATAN2(F4,G4)*2</f>
        <v>1.1675743521234716</v>
      </c>
      <c r="I4" s="9">
        <f t="shared" ref="I4:I66" si="5">(E4+H4)/2</f>
        <v>1.4490854947598621</v>
      </c>
      <c r="J4" s="9">
        <f t="shared" ref="J4:J67" si="6">(I5-I4)/$B$1</f>
        <v>3.8557066299578259E-2</v>
      </c>
      <c r="K4" s="9">
        <f t="shared" ref="K4:L67" si="7">(J5-J4)/$B$1</f>
        <v>0.89600056787637961</v>
      </c>
      <c r="L4" s="9">
        <f t="shared" si="7"/>
        <v>-1.3133978539229567</v>
      </c>
      <c r="M4" s="9">
        <f t="shared" si="1"/>
        <v>-1.1675743521234714</v>
      </c>
      <c r="N4" s="9">
        <f t="shared" ref="N4:P67" si="8">(M5-M4)/$B$1</f>
        <v>0.38452519810535191</v>
      </c>
      <c r="O4" s="9">
        <f t="shared" si="8"/>
        <v>-1.4133039070484259</v>
      </c>
      <c r="P4" s="9">
        <f t="shared" si="8"/>
        <v>0.30739008866905737</v>
      </c>
      <c r="Q4" s="15">
        <f t="shared" ref="Q4:Q67" si="9">DEGREES(I4)</f>
        <v>83.026483003366877</v>
      </c>
      <c r="R4" s="15">
        <f t="shared" ref="R4:R67" si="10">DEGREES(M4)</f>
        <v>-66.897082644396363</v>
      </c>
      <c r="S4" s="10">
        <f>SQRT((C4-C3)^2+(D4-D3)^2)</f>
        <v>0.91597005656338681</v>
      </c>
      <c r="T4" s="12">
        <f>20*COS(I13)</f>
        <v>-1.6129129228072454</v>
      </c>
      <c r="U4" s="13">
        <f>20*SIN(I13)</f>
        <v>19.934856706368404</v>
      </c>
      <c r="Z4" s="14"/>
      <c r="AA4" s="14"/>
    </row>
    <row r="5" spans="1:27" x14ac:dyDescent="0.35">
      <c r="A5" s="9">
        <v>2</v>
      </c>
      <c r="B5" s="9">
        <f t="shared" si="0"/>
        <v>0.20943951023931953</v>
      </c>
      <c r="C5" s="9">
        <f>'Graficas excel'!$N$3*(COS('Graficas excel'!$N$4*B5+'Graficas excel'!$N$5)+'Graficas excel'!$N$6)*COS(B5)+'Graficas excel'!$N$7</f>
        <v>21.295831012077848</v>
      </c>
      <c r="D5" s="11">
        <f>'Graficas excel'!$N$3*(COS('Graficas excel'!$N$4*B5+'Graficas excel'!$N$5)+'Graficas excel'!$N$6)*SIN(B5)+'Graficas excel'!$N$8</f>
        <v>26.263333316122807</v>
      </c>
      <c r="E5" s="9">
        <f t="shared" si="2"/>
        <v>1.7789393950612327</v>
      </c>
      <c r="F5" s="9">
        <f>C5/(2*'Graficas excel'!$N$9*COS(E5/2))</f>
        <v>0.84530878062721215</v>
      </c>
      <c r="G5" s="9">
        <f t="shared" si="3"/>
        <v>0.53427807871419897</v>
      </c>
      <c r="H5" s="9">
        <f t="shared" si="4"/>
        <v>1.1273069675405405</v>
      </c>
      <c r="I5" s="9">
        <f t="shared" si="5"/>
        <v>1.4531231813008865</v>
      </c>
      <c r="J5" s="9">
        <f t="shared" si="6"/>
        <v>0.13238602635466881</v>
      </c>
      <c r="K5" s="9">
        <f t="shared" si="7"/>
        <v>0.7584618662388809</v>
      </c>
      <c r="L5" s="9">
        <f t="shared" si="7"/>
        <v>-2.1164434369624217</v>
      </c>
      <c r="M5" s="9">
        <f t="shared" si="1"/>
        <v>-1.1273069675405403</v>
      </c>
      <c r="N5" s="9">
        <f t="shared" si="8"/>
        <v>0.23652435904958236</v>
      </c>
      <c r="O5" s="9">
        <f t="shared" si="8"/>
        <v>-1.3811140922367917</v>
      </c>
      <c r="P5" s="9">
        <f t="shared" si="8"/>
        <v>2.1663177994600571</v>
      </c>
      <c r="Q5" s="15">
        <f t="shared" si="9"/>
        <v>83.257825401164339</v>
      </c>
      <c r="R5" s="15">
        <f t="shared" si="10"/>
        <v>-64.589931455764244</v>
      </c>
      <c r="S5" s="10">
        <f t="shared" ref="S5:S68" si="11">SQRT((C5-C4)^2+(D5-D4)^2)</f>
        <v>0.92214813819675356</v>
      </c>
      <c r="U5" s="9">
        <f>DEGREES(I13)</f>
        <v>94.625678450162155</v>
      </c>
      <c r="Z5" s="14"/>
      <c r="AA5" s="14"/>
    </row>
    <row r="6" spans="1:27" x14ac:dyDescent="0.35">
      <c r="A6" s="9">
        <v>3</v>
      </c>
      <c r="B6" s="9">
        <f t="shared" si="0"/>
        <v>0.31415926535897931</v>
      </c>
      <c r="C6" s="9">
        <f>'Graficas excel'!$N$3*(COS('Graficas excel'!$N$4*B6+'Graficas excel'!$N$5)+'Graficas excel'!$N$6)*COS(B6)+'Graficas excel'!$N$7</f>
        <v>20.758877380742042</v>
      </c>
      <c r="D6" s="11">
        <f>'Graficas excel'!$N$3*(COS('Graficas excel'!$N$4*B6+'Graficas excel'!$N$5)+'Graficas excel'!$N$6)*SIN(B6)+'Graficas excel'!$N$8</f>
        <v>27.021012081659073</v>
      </c>
      <c r="E6" s="9">
        <f t="shared" si="2"/>
        <v>1.8314350325429909</v>
      </c>
      <c r="F6" s="9">
        <f>C6/(2*'Graficas excel'!$N$9*COS(E6/2))</f>
        <v>0.85186049475025893</v>
      </c>
      <c r="G6" s="9">
        <f t="shared" si="3"/>
        <v>0.52376874427923248</v>
      </c>
      <c r="H6" s="9">
        <f t="shared" si="4"/>
        <v>1.1025381945810333</v>
      </c>
      <c r="I6" s="9">
        <f t="shared" si="5"/>
        <v>1.4669866135620122</v>
      </c>
      <c r="J6" s="9">
        <f t="shared" si="6"/>
        <v>0.21181196725480456</v>
      </c>
      <c r="K6" s="9">
        <f t="shared" si="7"/>
        <v>0.53682842779556506</v>
      </c>
      <c r="L6" s="9">
        <f t="shared" si="7"/>
        <v>-2.5835685497746645</v>
      </c>
      <c r="M6" s="9">
        <f t="shared" si="1"/>
        <v>-1.1025381945810335</v>
      </c>
      <c r="N6" s="9">
        <f t="shared" si="8"/>
        <v>9.1894429518234344E-2</v>
      </c>
      <c r="O6" s="9">
        <f t="shared" si="8"/>
        <v>-1.1542578227659743</v>
      </c>
      <c r="P6" s="9">
        <f t="shared" si="8"/>
        <v>3.5523514884619027</v>
      </c>
      <c r="Q6" s="15">
        <f t="shared" si="9"/>
        <v>84.052141559292352</v>
      </c>
      <c r="R6" s="15">
        <f t="shared" si="10"/>
        <v>-63.170785301466751</v>
      </c>
      <c r="S6" s="10">
        <f t="shared" si="11"/>
        <v>0.92865295667933323</v>
      </c>
      <c r="T6" s="9" t="s">
        <v>38</v>
      </c>
      <c r="U6" s="9">
        <f>DEGREES(M13)</f>
        <v>-65.866018095911457</v>
      </c>
      <c r="Z6" s="14"/>
      <c r="AA6" s="14"/>
    </row>
    <row r="7" spans="1:27" x14ac:dyDescent="0.35">
      <c r="A7" s="9">
        <v>4</v>
      </c>
      <c r="B7" s="9">
        <f t="shared" si="0"/>
        <v>0.41887902047863906</v>
      </c>
      <c r="C7" s="9">
        <f>'Graficas excel'!$N$3*(COS('Graficas excel'!$N$4*B7+'Graficas excel'!$N$5)+'Graficas excel'!$N$6)*COS(B7)+'Graficas excel'!$N$7</f>
        <v>20.081041405247568</v>
      </c>
      <c r="D7" s="11">
        <f>'Graficas excel'!$N$3*(COS('Graficas excel'!$N$4*B7+'Graficas excel'!$N$5)+'Graficas excel'!$N$6)*SIN(B7)+'Graficas excel'!$N$8</f>
        <v>27.652682755473684</v>
      </c>
      <c r="E7" s="9">
        <f t="shared" si="2"/>
        <v>1.8854199893836743</v>
      </c>
      <c r="F7" s="9">
        <f>C7/(2*'Graficas excel'!$N$9*COS(E7/2))</f>
        <v>0.85437077998011901</v>
      </c>
      <c r="G7" s="9">
        <f t="shared" si="3"/>
        <v>0.51966390130175777</v>
      </c>
      <c r="H7" s="9">
        <f t="shared" si="4"/>
        <v>1.0929150324250234</v>
      </c>
      <c r="I7" s="9">
        <f t="shared" si="5"/>
        <v>1.4891675109043487</v>
      </c>
      <c r="J7" s="9">
        <f t="shared" si="6"/>
        <v>0.26802850875482809</v>
      </c>
      <c r="K7" s="9">
        <f t="shared" si="7"/>
        <v>0.26627776192830765</v>
      </c>
      <c r="L7" s="9">
        <f t="shared" si="7"/>
        <v>-2.5868871778247864</v>
      </c>
      <c r="M7" s="9">
        <f t="shared" si="1"/>
        <v>-1.0929150324250232</v>
      </c>
      <c r="N7" s="9">
        <f t="shared" si="8"/>
        <v>-2.8979167026770128E-2</v>
      </c>
      <c r="O7" s="9">
        <f t="shared" si="8"/>
        <v>-0.782256444795285</v>
      </c>
      <c r="P7" s="9">
        <f t="shared" si="8"/>
        <v>4.1902921899606405</v>
      </c>
      <c r="Q7" s="15">
        <f t="shared" si="9"/>
        <v>85.323013362821186</v>
      </c>
      <c r="R7" s="15">
        <f t="shared" si="10"/>
        <v>-62.619418724357345</v>
      </c>
      <c r="S7" s="10">
        <f t="shared" si="11"/>
        <v>0.92653626471496009</v>
      </c>
      <c r="T7" s="9" t="s">
        <v>40</v>
      </c>
      <c r="U7" s="9">
        <v>60</v>
      </c>
      <c r="Z7" s="14"/>
      <c r="AA7" s="14"/>
    </row>
    <row r="8" spans="1:27" x14ac:dyDescent="0.35">
      <c r="A8" s="9">
        <v>5</v>
      </c>
      <c r="B8" s="9">
        <f t="shared" si="0"/>
        <v>0.52359877559829882</v>
      </c>
      <c r="C8" s="9">
        <f>'Graficas excel'!$N$3*(COS('Graficas excel'!$N$4*B8+'Graficas excel'!$N$5)+'Graficas excel'!$N$6)*COS(B8)+'Graficas excel'!$N$7</f>
        <v>19.321985447626403</v>
      </c>
      <c r="D8" s="11">
        <f>'Graficas excel'!$N$3*(COS('Graficas excel'!$N$4*B8+'Graficas excel'!$N$5)+'Graficas excel'!$N$6)*SIN(B8)+'Graficas excel'!$N$8</f>
        <v>28.15</v>
      </c>
      <c r="E8" s="9">
        <f t="shared" si="2"/>
        <v>1.9385210577128456</v>
      </c>
      <c r="F8" s="9">
        <f>C8/(2*'Graficas excel'!$N$9*COS(E8/2))</f>
        <v>0.85358128700430691</v>
      </c>
      <c r="G8" s="9">
        <f t="shared" si="3"/>
        <v>0.52095967835915202</v>
      </c>
      <c r="H8" s="9">
        <f t="shared" si="4"/>
        <v>1.0959497236996383</v>
      </c>
      <c r="I8" s="9">
        <f t="shared" si="5"/>
        <v>1.5172353907062419</v>
      </c>
      <c r="J8" s="9">
        <f t="shared" si="6"/>
        <v>0.29591305077777152</v>
      </c>
      <c r="K8" s="9">
        <f t="shared" si="7"/>
        <v>-4.6204298556917298E-3</v>
      </c>
      <c r="L8" s="9">
        <f t="shared" si="7"/>
        <v>-2.1466184212546771</v>
      </c>
      <c r="M8" s="9">
        <f t="shared" si="1"/>
        <v>-1.0959497236996383</v>
      </c>
      <c r="N8" s="9">
        <f t="shared" si="8"/>
        <v>-0.11089687036650803</v>
      </c>
      <c r="O8" s="9">
        <f t="shared" si="8"/>
        <v>-0.34345007278278389</v>
      </c>
      <c r="P8" s="9">
        <f t="shared" si="8"/>
        <v>4.0695669057397375</v>
      </c>
      <c r="Q8" s="15">
        <f t="shared" si="9"/>
        <v>86.931184415350145</v>
      </c>
      <c r="R8" s="15">
        <f t="shared" si="10"/>
        <v>-62.793293726517966</v>
      </c>
      <c r="S8" s="10">
        <f t="shared" si="11"/>
        <v>0.90746371194854369</v>
      </c>
      <c r="Z8" s="14"/>
      <c r="AA8" s="14"/>
    </row>
    <row r="9" spans="1:27" x14ac:dyDescent="0.35">
      <c r="A9" s="9">
        <v>6</v>
      </c>
      <c r="B9" s="9">
        <f t="shared" si="0"/>
        <v>0.62831853071795862</v>
      </c>
      <c r="C9" s="9">
        <f>'Graficas excel'!$N$3*(COS('Graficas excel'!$N$4*B9+'Graficas excel'!$N$5)+'Graficas excel'!$N$6)*COS(B9)+'Graficas excel'!$N$7</f>
        <v>18.540824058937115</v>
      </c>
      <c r="D9" s="11">
        <f>'Graficas excel'!$N$3*(COS('Graficas excel'!$N$4*B9+'Graficas excel'!$N$5)+'Graficas excel'!$N$6)*SIN(B9)+'Graficas excel'!$N$8</f>
        <v>28.525644319013097</v>
      </c>
      <c r="E9" s="9">
        <f t="shared" si="2"/>
        <v>1.9888838490328475</v>
      </c>
      <c r="F9" s="9">
        <f>C9/(2*'Graficas excel'!$N$9*COS(E9/2))</f>
        <v>0.85054193775178777</v>
      </c>
      <c r="G9" s="9">
        <f t="shared" si="3"/>
        <v>0.52590722767940168</v>
      </c>
      <c r="H9" s="9">
        <f t="shared" si="4"/>
        <v>1.1075628168079554</v>
      </c>
      <c r="I9" s="9">
        <f t="shared" si="5"/>
        <v>1.5482233329204016</v>
      </c>
      <c r="J9" s="9">
        <f t="shared" si="6"/>
        <v>0.29542920049473592</v>
      </c>
      <c r="K9" s="9">
        <f t="shared" si="7"/>
        <v>-0.22941378526483214</v>
      </c>
      <c r="L9" s="9">
        <f t="shared" si="7"/>
        <v>-1.3901175657357605</v>
      </c>
      <c r="M9" s="9">
        <f t="shared" si="1"/>
        <v>-1.1075628168079557</v>
      </c>
      <c r="N9" s="9">
        <f t="shared" si="8"/>
        <v>-0.14686287788415048</v>
      </c>
      <c r="O9" s="9">
        <f t="shared" si="8"/>
        <v>8.2713977029352959E-2</v>
      </c>
      <c r="P9" s="9">
        <f t="shared" si="8"/>
        <v>3.3446211762947677</v>
      </c>
      <c r="Q9" s="15">
        <f t="shared" si="9"/>
        <v>88.70666272001678</v>
      </c>
      <c r="R9" s="15">
        <f t="shared" si="10"/>
        <v>-63.458674948717018</v>
      </c>
      <c r="S9" s="10">
        <f t="shared" si="11"/>
        <v>0.86678819188184086</v>
      </c>
      <c r="Z9" s="14"/>
      <c r="AA9" s="14"/>
    </row>
    <row r="10" spans="1:27" x14ac:dyDescent="0.35">
      <c r="A10" s="9">
        <v>7</v>
      </c>
      <c r="B10" s="9">
        <f t="shared" si="0"/>
        <v>0.73303828583761832</v>
      </c>
      <c r="C10" s="9">
        <f>'Graficas excel'!$N$3*(COS('Graficas excel'!$N$4*B10+'Graficas excel'!$N$5)+'Graficas excel'!$N$6)*COS(B10)+'Graficas excel'!$N$7</f>
        <v>17.787215255634688</v>
      </c>
      <c r="D10" s="11">
        <f>'Graficas excel'!$N$3*(COS('Graficas excel'!$N$4*B10+'Graficas excel'!$N$5)+'Graficas excel'!$N$6)*SIN(B10)+'Graficas excel'!$N$8</f>
        <v>28.810427977097788</v>
      </c>
      <c r="E10" s="9">
        <f t="shared" si="2"/>
        <v>2.035378951486662</v>
      </c>
      <c r="F10" s="9">
        <f>C10/(2*'Graficas excel'!$N$9*COS(E10/2))</f>
        <v>0.84647275014240053</v>
      </c>
      <c r="G10" s="9">
        <f t="shared" si="3"/>
        <v>0.53243204567940983</v>
      </c>
      <c r="H10" s="9">
        <f t="shared" si="4"/>
        <v>1.1229422614161522</v>
      </c>
      <c r="I10" s="9">
        <f t="shared" si="5"/>
        <v>1.5791606064514072</v>
      </c>
      <c r="J10" s="9">
        <f t="shared" si="6"/>
        <v>0.27140504508072849</v>
      </c>
      <c r="K10" s="9">
        <f t="shared" si="7"/>
        <v>-0.37498655633621852</v>
      </c>
      <c r="L10" s="9">
        <f t="shared" si="7"/>
        <v>-0.48660427449571053</v>
      </c>
      <c r="M10" s="9">
        <f t="shared" si="1"/>
        <v>-1.1229422614161524</v>
      </c>
      <c r="N10" s="9">
        <f t="shared" si="8"/>
        <v>-0.13820109046466347</v>
      </c>
      <c r="O10" s="9">
        <f t="shared" si="8"/>
        <v>0.43296188757896942</v>
      </c>
      <c r="P10" s="9">
        <f t="shared" si="8"/>
        <v>2.208900347771988</v>
      </c>
      <c r="Q10" s="15">
        <f t="shared" si="9"/>
        <v>90.479237922985192</v>
      </c>
      <c r="R10" s="15">
        <f t="shared" si="10"/>
        <v>-64.339852216021924</v>
      </c>
      <c r="S10" s="10">
        <f t="shared" si="11"/>
        <v>0.80562271587078205</v>
      </c>
      <c r="Z10" s="14"/>
      <c r="AA10" s="14"/>
    </row>
    <row r="11" spans="1:27" x14ac:dyDescent="0.35">
      <c r="A11" s="9">
        <v>8</v>
      </c>
      <c r="B11" s="9">
        <f t="shared" si="0"/>
        <v>0.83775804095727813</v>
      </c>
      <c r="C11" s="9">
        <f>'Graficas excel'!$N$3*(COS('Graficas excel'!$N$4*B11+'Graficas excel'!$N$5)+'Graficas excel'!$N$6)*COS(B11)+'Graficas excel'!$N$7</f>
        <v>17.094299899698601</v>
      </c>
      <c r="D11" s="11">
        <f>'Graficas excel'!$N$3*(COS('Graficas excel'!$N$4*B11+'Graficas excel'!$N$5)+'Graficas excel'!$N$6)*SIN(B11)+'Graficas excel'!$N$8</f>
        <v>29.047180708069174</v>
      </c>
      <c r="E11" s="9">
        <f t="shared" si="2"/>
        <v>2.0777495068541207</v>
      </c>
      <c r="F11" s="9">
        <f>C11/(2*'Graficas excel'!$N$9*COS(E11/2))</f>
        <v>0.84259784155464024</v>
      </c>
      <c r="G11" s="9">
        <f t="shared" si="3"/>
        <v>0.53854329204573836</v>
      </c>
      <c r="H11" s="9">
        <f t="shared" si="4"/>
        <v>1.1374146457668821</v>
      </c>
      <c r="I11" s="9">
        <f t="shared" si="5"/>
        <v>1.6075820763105013</v>
      </c>
      <c r="J11" s="9">
        <f t="shared" si="6"/>
        <v>0.23213654472803519</v>
      </c>
      <c r="K11" s="9">
        <f t="shared" si="7"/>
        <v>-0.42594363680158903</v>
      </c>
      <c r="L11" s="9">
        <f t="shared" si="7"/>
        <v>0.401270187389203</v>
      </c>
      <c r="M11" s="9">
        <f t="shared" si="1"/>
        <v>-1.1374146457668819</v>
      </c>
      <c r="N11" s="9">
        <f t="shared" si="8"/>
        <v>-9.2861427621248133E-2</v>
      </c>
      <c r="O11" s="9">
        <f t="shared" si="8"/>
        <v>0.66427739108138328</v>
      </c>
      <c r="P11" s="9">
        <f t="shared" si="8"/>
        <v>0.83468747851658032</v>
      </c>
      <c r="Q11" s="15">
        <f t="shared" si="9"/>
        <v>92.107668193469564</v>
      </c>
      <c r="R11" s="15">
        <f t="shared" si="10"/>
        <v>-65.169058758809896</v>
      </c>
      <c r="S11" s="10">
        <f t="shared" si="11"/>
        <v>0.73224555042311013</v>
      </c>
      <c r="Z11" s="14"/>
      <c r="AA11" s="14"/>
    </row>
    <row r="12" spans="1:27" x14ac:dyDescent="0.35">
      <c r="A12" s="9">
        <v>9</v>
      </c>
      <c r="B12" s="9">
        <f t="shared" si="0"/>
        <v>0.94247779607693793</v>
      </c>
      <c r="C12" s="9">
        <f>'Graficas excel'!$N$3*(COS('Graficas excel'!$N$4*B12+'Graficas excel'!$N$5)+'Graficas excel'!$N$6)*COS(B12)+'Graficas excel'!$N$7</f>
        <v>16.474667529947631</v>
      </c>
      <c r="D12" s="11">
        <f>'Graficas excel'!$N$3*(COS('Graficas excel'!$N$4*B12+'Graficas excel'!$N$5)+'Graficas excel'!$N$6)*SIN(B12)+'Graficas excel'!$N$8</f>
        <v>29.282469567868148</v>
      </c>
      <c r="E12" s="9">
        <f t="shared" si="2"/>
        <v>2.1166436451300492</v>
      </c>
      <c r="F12" s="9">
        <f>C12/(2*'Graficas excel'!$N$9*COS(E12/2))</f>
        <v>0.83996937973038444</v>
      </c>
      <c r="G12" s="9">
        <f t="shared" si="3"/>
        <v>0.54263380019618501</v>
      </c>
      <c r="H12" s="9">
        <f t="shared" si="4"/>
        <v>1.147139071727441</v>
      </c>
      <c r="I12" s="9">
        <f t="shared" si="5"/>
        <v>1.6318913584287451</v>
      </c>
      <c r="J12" s="9">
        <f t="shared" si="6"/>
        <v>0.18753183138739549</v>
      </c>
      <c r="K12" s="9">
        <f t="shared" si="7"/>
        <v>-0.38392272104137171</v>
      </c>
      <c r="L12" s="9">
        <f t="shared" si="7"/>
        <v>1.1482126628673972</v>
      </c>
      <c r="M12" s="9">
        <f t="shared" si="1"/>
        <v>-1.147139071727441</v>
      </c>
      <c r="N12" s="9">
        <f t="shared" si="8"/>
        <v>-2.3298461895679218E-2</v>
      </c>
      <c r="O12" s="9">
        <f t="shared" si="8"/>
        <v>0.75168565943308585</v>
      </c>
      <c r="P12" s="9">
        <f t="shared" si="8"/>
        <v>-0.63034888911948428</v>
      </c>
      <c r="Q12" s="15">
        <f t="shared" si="9"/>
        <v>93.500487461837778</v>
      </c>
      <c r="R12" s="15">
        <f t="shared" si="10"/>
        <v>-65.72622732453739</v>
      </c>
      <c r="S12" s="10">
        <f t="shared" si="11"/>
        <v>0.66280096649650766</v>
      </c>
      <c r="Z12" s="14"/>
      <c r="AA12" s="14"/>
    </row>
    <row r="13" spans="1:27" x14ac:dyDescent="0.35">
      <c r="A13" s="9">
        <v>10</v>
      </c>
      <c r="B13" s="9">
        <f t="shared" si="0"/>
        <v>1.0471975511965976</v>
      </c>
      <c r="C13" s="11">
        <f>'Graficas excel'!$N$3*(COS('Graficas excel'!$N$4*B13+'Graficas excel'!$N$5)+'Graficas excel'!$N$6)*COS(B13)+'Graficas excel'!$N$7</f>
        <v>15.92</v>
      </c>
      <c r="D13" s="11">
        <f>'Graficas excel'!$N$3*(COS('Graficas excel'!$N$4*B13+'Graficas excel'!$N$5)+'Graficas excel'!$N$6)*SIN(B13)+'Graficas excel'!$N$8</f>
        <v>29.557588358101121</v>
      </c>
      <c r="E13" s="9">
        <f t="shared" si="2"/>
        <v>2.1534804108257277</v>
      </c>
      <c r="F13" s="9">
        <f>C13/(2*'Graficas excel'!$N$9*COS(E13/2))</f>
        <v>0.83930679341159087</v>
      </c>
      <c r="G13" s="9">
        <f t="shared" si="3"/>
        <v>0.54365807869758831</v>
      </c>
      <c r="H13" s="9">
        <f t="shared" si="4"/>
        <v>1.1495788809518213</v>
      </c>
      <c r="I13" s="9">
        <f t="shared" si="5"/>
        <v>1.6515296458887745</v>
      </c>
      <c r="J13" s="9">
        <f t="shared" si="6"/>
        <v>0.1473275380550696</v>
      </c>
      <c r="K13" s="9">
        <f t="shared" si="7"/>
        <v>-0.26368217216060541</v>
      </c>
      <c r="L13" s="9">
        <f t="shared" si="7"/>
        <v>1.6819853294377014</v>
      </c>
      <c r="M13" s="9">
        <f t="shared" si="1"/>
        <v>-1.1495788809518213</v>
      </c>
      <c r="N13" s="9">
        <f t="shared" si="8"/>
        <v>5.5417876287113504E-2</v>
      </c>
      <c r="O13" s="9">
        <f t="shared" si="8"/>
        <v>0.68567567812454389</v>
      </c>
      <c r="P13" s="9">
        <f t="shared" si="8"/>
        <v>-2.0479937248737281</v>
      </c>
      <c r="Q13" s="15">
        <f t="shared" si="9"/>
        <v>94.625678450162155</v>
      </c>
      <c r="R13" s="15">
        <f t="shared" si="10"/>
        <v>-65.866018095911457</v>
      </c>
      <c r="S13" s="10">
        <f t="shared" si="11"/>
        <v>0.6191497537086329</v>
      </c>
      <c r="Z13" s="14"/>
      <c r="AA13" s="14"/>
    </row>
    <row r="14" spans="1:27" x14ac:dyDescent="0.35">
      <c r="A14" s="9">
        <v>11</v>
      </c>
      <c r="B14" s="9">
        <f t="shared" si="0"/>
        <v>1.1519173063162573</v>
      </c>
      <c r="C14" s="9">
        <f>'Graficas excel'!$N$3*(COS('Graficas excel'!$N$4*B14+'Graficas excel'!$N$5)+'Graficas excel'!$N$6)*COS(B14)+'Graficas excel'!$N$7</f>
        <v>15.404406373625989</v>
      </c>
      <c r="D14" s="11">
        <f>'Graficas excel'!$N$3*(COS('Graficas excel'!$N$4*B14+'Graficas excel'!$N$5)+'Graficas excel'!$N$6)*SIN(B14)+'Graficas excel'!$N$8</f>
        <v>29.900385134573646</v>
      </c>
      <c r="E14" s="9">
        <f t="shared" si="2"/>
        <v>2.1901399646747843</v>
      </c>
      <c r="F14" s="9">
        <f>C14/(2*'Graficas excel'!$N$9*COS(E14/2))</f>
        <v>0.84088077592770283</v>
      </c>
      <c r="G14" s="9">
        <f t="shared" si="3"/>
        <v>0.54122039935244903</v>
      </c>
      <c r="H14" s="9">
        <f t="shared" si="4"/>
        <v>1.1437755345177831</v>
      </c>
      <c r="I14" s="9">
        <f t="shared" si="5"/>
        <v>1.6669577495962837</v>
      </c>
      <c r="J14" s="9">
        <f t="shared" si="6"/>
        <v>0.11971480555699103</v>
      </c>
      <c r="K14" s="9">
        <f t="shared" si="7"/>
        <v>-8.7545080347029056E-2</v>
      </c>
      <c r="L14" s="9">
        <f t="shared" si="7"/>
        <v>1.9760008670546294</v>
      </c>
      <c r="M14" s="9">
        <f t="shared" si="1"/>
        <v>-1.1437755345177831</v>
      </c>
      <c r="N14" s="9">
        <f t="shared" si="8"/>
        <v>0.12722166539182239</v>
      </c>
      <c r="O14" s="9">
        <f t="shared" si="8"/>
        <v>0.47121027676916721</v>
      </c>
      <c r="P14" s="9">
        <f t="shared" si="8"/>
        <v>-3.2717894279658184</v>
      </c>
      <c r="Q14" s="15">
        <f t="shared" si="9"/>
        <v>95.509643678492566</v>
      </c>
      <c r="R14" s="15">
        <f t="shared" si="10"/>
        <v>-65.533510838188775</v>
      </c>
      <c r="S14" s="10">
        <f t="shared" si="11"/>
        <v>0.61914975370863068</v>
      </c>
      <c r="Z14" s="14"/>
      <c r="AA14" s="14"/>
    </row>
    <row r="15" spans="1:27" x14ac:dyDescent="0.35">
      <c r="A15" s="9">
        <v>12</v>
      </c>
      <c r="B15" s="9">
        <f t="shared" si="0"/>
        <v>1.2566370614359172</v>
      </c>
      <c r="C15" s="9">
        <f>'Graficas excel'!$N$3*(COS('Graficas excel'!$N$4*B15+'Graficas excel'!$N$5)+'Graficas excel'!$N$6)*COS(B15)+'Graficas excel'!$N$7</f>
        <v>14.890824058937117</v>
      </c>
      <c r="D15" s="11">
        <f>'Graficas excel'!$N$3*(COS('Graficas excel'!$N$4*B15+'Graficas excel'!$N$5)+'Graficas excel'!$N$6)*SIN(B15)+'Graficas excel'!$N$8</f>
        <v>30.319358077885653</v>
      </c>
      <c r="E15" s="9">
        <f t="shared" si="2"/>
        <v>2.2285355965647828</v>
      </c>
      <c r="F15" s="9">
        <f>C15/(2*'Graficas excel'!$N$9*COS(E15/2))</f>
        <v>0.84446733041059319</v>
      </c>
      <c r="G15" s="9">
        <f t="shared" si="3"/>
        <v>0.53560706480516662</v>
      </c>
      <c r="H15" s="9">
        <f t="shared" si="4"/>
        <v>1.1304529128720362</v>
      </c>
      <c r="I15" s="9">
        <f t="shared" si="5"/>
        <v>1.6794942547184095</v>
      </c>
      <c r="J15" s="9">
        <f t="shared" si="6"/>
        <v>0.11054710618111921</v>
      </c>
      <c r="K15" s="9">
        <f t="shared" si="7"/>
        <v>0.1193812465671671</v>
      </c>
      <c r="L15" s="9">
        <f t="shared" si="7"/>
        <v>2.0176787330296442</v>
      </c>
      <c r="M15" s="9">
        <f t="shared" si="1"/>
        <v>-1.1304529128720362</v>
      </c>
      <c r="N15" s="9">
        <f t="shared" si="8"/>
        <v>0.17656669018495669</v>
      </c>
      <c r="O15" s="9">
        <f t="shared" si="8"/>
        <v>0.12858928906949499</v>
      </c>
      <c r="P15" s="9">
        <f t="shared" si="8"/>
        <v>-4.1266073971587991</v>
      </c>
      <c r="Q15" s="15">
        <f t="shared" si="9"/>
        <v>96.22793251183451</v>
      </c>
      <c r="R15" s="15">
        <f t="shared" si="10"/>
        <v>-64.770180845837842</v>
      </c>
      <c r="S15" s="10">
        <f t="shared" si="11"/>
        <v>0.66280096649650799</v>
      </c>
      <c r="Z15" s="14"/>
      <c r="AA15" s="14"/>
    </row>
    <row r="16" spans="1:27" x14ac:dyDescent="0.35">
      <c r="A16" s="9">
        <v>13</v>
      </c>
      <c r="B16" s="9">
        <f t="shared" si="0"/>
        <v>1.3613568165555769</v>
      </c>
      <c r="C16" s="9">
        <f>'Graficas excel'!$N$3*(COS('Graficas excel'!$N$4*B16+'Graficas excel'!$N$5)+'Graficas excel'!$N$6)*COS(B16)+'Graficas excel'!$N$7</f>
        <v>14.339332501532512</v>
      </c>
      <c r="D16" s="11">
        <f>'Graficas excel'!$N$3*(COS('Graficas excel'!$N$4*B16+'Graficas excel'!$N$5)+'Graficas excel'!$N$6)*SIN(B16)+'Graficas excel'!$N$8</f>
        <v>30.801064013312949</v>
      </c>
      <c r="E16" s="9">
        <f t="shared" si="2"/>
        <v>2.270178548900188</v>
      </c>
      <c r="F16" s="9">
        <f>C16/(2*'Graficas excel'!$N$9*COS(E16/2))</f>
        <v>0.84938286454847189</v>
      </c>
      <c r="G16" s="9">
        <f t="shared" si="3"/>
        <v>0.52777717780464162</v>
      </c>
      <c r="H16" s="9">
        <f t="shared" si="4"/>
        <v>1.1119628923135787</v>
      </c>
      <c r="I16" s="9">
        <f t="shared" si="5"/>
        <v>1.6910707206068833</v>
      </c>
      <c r="J16" s="9">
        <f t="shared" si="6"/>
        <v>0.12304868108751267</v>
      </c>
      <c r="K16" s="9">
        <f t="shared" si="7"/>
        <v>0.33067206940017679</v>
      </c>
      <c r="L16" s="9">
        <f t="shared" si="7"/>
        <v>1.7749370171952956</v>
      </c>
      <c r="M16" s="9">
        <f t="shared" si="1"/>
        <v>-1.1119628923135787</v>
      </c>
      <c r="N16" s="9">
        <f t="shared" si="8"/>
        <v>0.19003252904732534</v>
      </c>
      <c r="O16" s="9">
        <f t="shared" si="8"/>
        <v>-0.30354802703595107</v>
      </c>
      <c r="P16" s="9">
        <f t="shared" si="8"/>
        <v>-4.4003019823217508</v>
      </c>
      <c r="Q16" s="15">
        <f t="shared" si="9"/>
        <v>96.891215148921233</v>
      </c>
      <c r="R16" s="15">
        <f t="shared" si="10"/>
        <v>-63.710780704728109</v>
      </c>
      <c r="S16" s="10">
        <f t="shared" si="11"/>
        <v>0.73224555042310979</v>
      </c>
      <c r="Z16" s="14"/>
      <c r="AA16" s="14"/>
    </row>
    <row r="17" spans="1:27" x14ac:dyDescent="0.35">
      <c r="A17" s="9">
        <v>14</v>
      </c>
      <c r="B17" s="9">
        <f t="shared" si="0"/>
        <v>1.4660765716752366</v>
      </c>
      <c r="C17" s="9">
        <f>'Graficas excel'!$N$3*(COS('Graficas excel'!$N$4*B17+'Graficas excel'!$N$5)+'Graficas excel'!$N$6)*COS(B17)+'Graficas excel'!$N$7</f>
        <v>13.715898217397292</v>
      </c>
      <c r="D17" s="11">
        <f>'Graficas excel'!$N$3*(COS('Graficas excel'!$N$4*B17+'Graficas excel'!$N$5)+'Graficas excel'!$N$6)*SIN(B17)+'Graficas excel'!$N$8</f>
        <v>31.311316552446097</v>
      </c>
      <c r="E17" s="9">
        <f t="shared" si="2"/>
        <v>2.3158499643093564</v>
      </c>
      <c r="F17" s="9">
        <f>C17/(2*'Graficas excel'!$N$9*COS(E17/2))</f>
        <v>0.85459215717114412</v>
      </c>
      <c r="G17" s="9">
        <f t="shared" si="3"/>
        <v>0.51929976401070166</v>
      </c>
      <c r="H17" s="9">
        <f t="shared" si="4"/>
        <v>1.0920627324069732</v>
      </c>
      <c r="I17" s="9">
        <f t="shared" si="5"/>
        <v>1.7039563483581648</v>
      </c>
      <c r="J17" s="9">
        <f t="shared" si="6"/>
        <v>0.15767657922001033</v>
      </c>
      <c r="K17" s="9">
        <f t="shared" si="7"/>
        <v>0.51654303919368749</v>
      </c>
      <c r="L17" s="9">
        <f t="shared" si="7"/>
        <v>1.2006782595093699</v>
      </c>
      <c r="M17" s="9">
        <f t="shared" si="1"/>
        <v>-1.0920627324069732</v>
      </c>
      <c r="N17" s="9">
        <f t="shared" si="8"/>
        <v>0.15824505398906469</v>
      </c>
      <c r="O17" s="9">
        <f t="shared" si="8"/>
        <v>-0.7643465730772383</v>
      </c>
      <c r="P17" s="9">
        <f t="shared" si="8"/>
        <v>-3.8927803044252585</v>
      </c>
      <c r="Q17" s="15">
        <f t="shared" si="9"/>
        <v>97.629507235446297</v>
      </c>
      <c r="R17" s="15">
        <f t="shared" si="10"/>
        <v>-62.570585530444156</v>
      </c>
      <c r="S17" s="10">
        <f t="shared" si="11"/>
        <v>0.80562271587078471</v>
      </c>
      <c r="Z17" s="14"/>
      <c r="AA17" s="14"/>
    </row>
    <row r="18" spans="1:27" x14ac:dyDescent="0.35">
      <c r="A18" s="9">
        <v>15</v>
      </c>
      <c r="B18" s="9">
        <f t="shared" si="0"/>
        <v>1.5707963267948966</v>
      </c>
      <c r="C18" s="9">
        <f>'Graficas excel'!$N$3*(COS('Graficas excel'!$N$4*B18+'Graficas excel'!$N$5)+'Graficas excel'!$N$6)*COS(B18)+'Graficas excel'!$N$7</f>
        <v>13</v>
      </c>
      <c r="D18" s="11">
        <f>'Graficas excel'!$N$3*(COS('Graficas excel'!$N$4*B18+'Graficas excel'!$N$5)+'Graficas excel'!$N$6)*SIN(B18)+'Graficas excel'!$N$8</f>
        <v>31.8</v>
      </c>
      <c r="E18" s="9">
        <f t="shared" si="2"/>
        <v>2.3654450531400388</v>
      </c>
      <c r="F18" s="9">
        <f>C18/(2*'Graficas excel'!$N$9*COS(E18/2))</f>
        <v>0.85886553080211581</v>
      </c>
      <c r="G18" s="9">
        <f t="shared" si="3"/>
        <v>0.51220113236891607</v>
      </c>
      <c r="H18" s="9">
        <f t="shared" si="4"/>
        <v>1.075491349104341</v>
      </c>
      <c r="I18" s="9">
        <f t="shared" si="5"/>
        <v>1.7204682011221899</v>
      </c>
      <c r="J18" s="9">
        <f t="shared" si="6"/>
        <v>0.2117688397931381</v>
      </c>
      <c r="K18" s="9">
        <f t="shared" si="7"/>
        <v>0.64227777250700802</v>
      </c>
      <c r="L18" s="9">
        <f t="shared" si="7"/>
        <v>0.29743628970315861</v>
      </c>
      <c r="M18" s="9">
        <f t="shared" si="1"/>
        <v>-1.075491349104341</v>
      </c>
      <c r="N18" s="9">
        <f t="shared" si="8"/>
        <v>7.8202868029865161E-2</v>
      </c>
      <c r="O18" s="9">
        <f t="shared" si="8"/>
        <v>-1.171997573291286</v>
      </c>
      <c r="P18" s="9">
        <f t="shared" si="8"/>
        <v>-2.5532893778133228</v>
      </c>
      <c r="Q18" s="15">
        <f t="shared" si="9"/>
        <v>98.575566710766367</v>
      </c>
      <c r="R18" s="15">
        <f t="shared" si="10"/>
        <v>-61.621115206509771</v>
      </c>
      <c r="S18" s="10">
        <f t="shared" si="11"/>
        <v>0.86678819188183986</v>
      </c>
      <c r="Z18" s="14"/>
      <c r="AA18" s="14"/>
    </row>
    <row r="19" spans="1:27" x14ac:dyDescent="0.35">
      <c r="A19" s="9">
        <v>16</v>
      </c>
      <c r="B19" s="9">
        <f t="shared" si="0"/>
        <v>1.6755160819145563</v>
      </c>
      <c r="C19" s="9">
        <f>'Graficas excel'!$N$3*(COS('Graficas excel'!$N$4*B19+'Graficas excel'!$N$5)+'Graficas excel'!$N$6)*COS(B19)+'Graficas excel'!$N$7</f>
        <v>12.189782653689551</v>
      </c>
      <c r="D19" s="11">
        <f>'Graficas excel'!$N$3*(COS('Graficas excel'!$N$4*B19+'Graficas excel'!$N$5)+'Graficas excel'!$N$6)*SIN(B19)+'Graficas excel'!$N$8</f>
        <v>32.208703119930696</v>
      </c>
      <c r="E19" s="9">
        <f t="shared" si="2"/>
        <v>2.4179872004200051</v>
      </c>
      <c r="F19" s="9">
        <f>C19/(2*'Graficas excel'!$N$9*COS(E19/2))</f>
        <v>0.86095563104756756</v>
      </c>
      <c r="G19" s="9">
        <f t="shared" si="3"/>
        <v>0.50868005796127369</v>
      </c>
      <c r="H19" s="9">
        <f t="shared" si="4"/>
        <v>1.0673019639145986</v>
      </c>
      <c r="I19" s="9">
        <f t="shared" si="5"/>
        <v>1.7426445821673018</v>
      </c>
      <c r="J19" s="9">
        <f t="shared" si="6"/>
        <v>0.27902801084887252</v>
      </c>
      <c r="K19" s="9">
        <f t="shared" si="7"/>
        <v>0.67342522792842296</v>
      </c>
      <c r="L19" s="9">
        <f t="shared" si="7"/>
        <v>-0.80276539491947541</v>
      </c>
      <c r="M19" s="9">
        <f t="shared" si="1"/>
        <v>-1.0673019639145984</v>
      </c>
      <c r="N19" s="9">
        <f t="shared" si="8"/>
        <v>-4.4528430846033799E-2</v>
      </c>
      <c r="O19" s="9">
        <f t="shared" si="8"/>
        <v>-1.4393774116855256</v>
      </c>
      <c r="P19" s="9">
        <f t="shared" si="8"/>
        <v>-0.62438274818149808</v>
      </c>
      <c r="Q19" s="15">
        <f t="shared" si="9"/>
        <v>99.846179749525191</v>
      </c>
      <c r="R19" s="15">
        <f t="shared" si="10"/>
        <v>-61.151897998330575</v>
      </c>
      <c r="S19" s="10">
        <f t="shared" si="11"/>
        <v>0.90746371194854392</v>
      </c>
      <c r="Z19" s="14"/>
      <c r="AA19" s="14"/>
    </row>
    <row r="20" spans="1:27" x14ac:dyDescent="0.35">
      <c r="A20" s="9">
        <v>17</v>
      </c>
      <c r="B20" s="9">
        <f t="shared" si="0"/>
        <v>1.780235837034216</v>
      </c>
      <c r="C20" s="9">
        <f>'Graficas excel'!$N$3*(COS('Graficas excel'!$N$4*B20+'Graficas excel'!$N$5)+'Graficas excel'!$N$6)*COS(B20)+'Graficas excel'!$N$7</f>
        <v>11.303821815593226</v>
      </c>
      <c r="D20" s="11">
        <f>'Graficas excel'!$N$3*(COS('Graficas excel'!$N$4*B20+'Graficas excel'!$N$5)+'Graficas excel'!$N$6)*SIN(B20)+'Graficas excel'!$N$8</f>
        <v>32.479890957400613</v>
      </c>
      <c r="E20" s="9">
        <f t="shared" si="2"/>
        <v>2.4717636839811852</v>
      </c>
      <c r="F20" s="9">
        <f>C20/(2*'Graficas excel'!$N$9*COS(E20/2))</f>
        <v>0.85976730290938141</v>
      </c>
      <c r="G20" s="9">
        <f t="shared" si="3"/>
        <v>0.51068599437220519</v>
      </c>
      <c r="H20" s="9">
        <f t="shared" si="4"/>
        <v>1.0719649702886578</v>
      </c>
      <c r="I20" s="9">
        <f t="shared" si="5"/>
        <v>1.7718643271349215</v>
      </c>
      <c r="J20" s="9">
        <f t="shared" si="6"/>
        <v>0.34954893580893803</v>
      </c>
      <c r="K20" s="9">
        <f t="shared" si="7"/>
        <v>0.58935983235391853</v>
      </c>
      <c r="L20" s="9">
        <f t="shared" si="7"/>
        <v>-1.8428148109539977</v>
      </c>
      <c r="M20" s="9">
        <f t="shared" si="1"/>
        <v>-1.0719649702886578</v>
      </c>
      <c r="N20" s="9">
        <f t="shared" si="8"/>
        <v>-0.19525968092251175</v>
      </c>
      <c r="O20" s="9">
        <f t="shared" si="8"/>
        <v>-1.5047626201760322</v>
      </c>
      <c r="P20" s="9">
        <f t="shared" si="8"/>
        <v>1.3902527384509513</v>
      </c>
      <c r="Q20" s="15">
        <f t="shared" si="9"/>
        <v>101.52034781461843</v>
      </c>
      <c r="R20" s="15">
        <f t="shared" si="10"/>
        <v>-61.419068583406776</v>
      </c>
      <c r="S20" s="10">
        <f t="shared" si="11"/>
        <v>0.92653626471496164</v>
      </c>
      <c r="Z20" s="14"/>
      <c r="AA20" s="14"/>
    </row>
    <row r="21" spans="1:27" x14ac:dyDescent="0.35">
      <c r="A21" s="9">
        <v>18</v>
      </c>
      <c r="B21" s="9">
        <f t="shared" si="0"/>
        <v>1.8849555921538759</v>
      </c>
      <c r="C21" s="9">
        <f>'Graficas excel'!$N$3*(COS('Graficas excel'!$N$4*B21+'Graficas excel'!$N$5)+'Graficas excel'!$N$6)*COS(B21)+'Graficas excel'!$N$7</f>
        <v>10.379175941062885</v>
      </c>
      <c r="D21" s="11">
        <f>'Graficas excel'!$N$3*(COS('Graficas excel'!$N$4*B21+'Graficas excel'!$N$5)+'Graficas excel'!$N$6)*SIN(B21)+'Graficas excel'!$N$8</f>
        <v>32.566067060023585</v>
      </c>
      <c r="E21" s="9">
        <f t="shared" si="2"/>
        <v>2.5245254959307362</v>
      </c>
      <c r="F21" s="9">
        <f>C21/(2*'Graficas excel'!$N$9*COS(E21/2))</f>
        <v>0.85450132276575907</v>
      </c>
      <c r="G21" s="9">
        <f t="shared" si="3"/>
        <v>0.51944921733656324</v>
      </c>
      <c r="H21" s="9">
        <f t="shared" si="4"/>
        <v>1.0924125162596061</v>
      </c>
      <c r="I21" s="9">
        <f t="shared" si="5"/>
        <v>1.8084690060951711</v>
      </c>
      <c r="J21" s="9">
        <f t="shared" si="6"/>
        <v>0.41126655313040411</v>
      </c>
      <c r="K21" s="9">
        <f t="shared" si="7"/>
        <v>0.39638071661993379</v>
      </c>
      <c r="L21" s="9">
        <f t="shared" si="7"/>
        <v>-2.5579686324768995</v>
      </c>
      <c r="M21" s="9">
        <f t="shared" si="1"/>
        <v>-1.0924125162596061</v>
      </c>
      <c r="N21" s="9">
        <f t="shared" si="8"/>
        <v>-0.35283805402056345</v>
      </c>
      <c r="O21" s="9">
        <f t="shared" si="8"/>
        <v>-1.3591756938510122</v>
      </c>
      <c r="P21" s="9">
        <f t="shared" si="8"/>
        <v>2.9788508950055306</v>
      </c>
      <c r="Q21" s="15">
        <f t="shared" si="9"/>
        <v>103.61764142947206</v>
      </c>
      <c r="R21" s="15">
        <f t="shared" si="10"/>
        <v>-62.590626668941852</v>
      </c>
      <c r="S21" s="10">
        <f t="shared" si="11"/>
        <v>0.92865295667933168</v>
      </c>
      <c r="Z21" s="14"/>
      <c r="AA21" s="14"/>
    </row>
    <row r="22" spans="1:27" x14ac:dyDescent="0.35">
      <c r="A22" s="9">
        <v>19</v>
      </c>
      <c r="B22" s="9">
        <f t="shared" si="0"/>
        <v>1.9896753472735356</v>
      </c>
      <c r="C22" s="9">
        <f>'Graficas excel'!$N$3*(COS('Graficas excel'!$N$4*B22+'Graficas excel'!$N$5)+'Graficas excel'!$N$6)*COS(B22)+'Graficas excel'!$N$7</f>
        <v>9.4660513847193073</v>
      </c>
      <c r="D22" s="11">
        <f>'Graficas excel'!$N$3*(COS('Graficas excel'!$N$4*B22+'Graficas excel'!$N$5)+'Graficas excel'!$N$6)*SIN(B22)+'Graficas excel'!$N$8</f>
        <v>32.437378547008322</v>
      </c>
      <c r="E22" s="9">
        <f t="shared" si="2"/>
        <v>2.5737118467822504</v>
      </c>
      <c r="F22" s="9">
        <f>C22/(2*'Graficas excel'!$N$9*COS(E22/2))</f>
        <v>0.84475945386100226</v>
      </c>
      <c r="G22" s="9">
        <f t="shared" si="3"/>
        <v>0.535146209098468</v>
      </c>
      <c r="H22" s="9">
        <f t="shared" si="4"/>
        <v>1.1293616308735368</v>
      </c>
      <c r="I22" s="9">
        <f t="shared" si="5"/>
        <v>1.8515367388278936</v>
      </c>
      <c r="J22" s="9">
        <f t="shared" si="6"/>
        <v>0.45277544470899883</v>
      </c>
      <c r="K22" s="9">
        <f t="shared" si="7"/>
        <v>0.12851086782318186</v>
      </c>
      <c r="L22" s="9">
        <f t="shared" si="7"/>
        <v>-2.7968585030892519</v>
      </c>
      <c r="M22" s="9">
        <f t="shared" si="1"/>
        <v>-1.1293616308735368</v>
      </c>
      <c r="N22" s="9">
        <f t="shared" si="8"/>
        <v>-0.49517059984523509</v>
      </c>
      <c r="O22" s="9">
        <f t="shared" si="8"/>
        <v>-1.0472311575880537</v>
      </c>
      <c r="P22" s="9">
        <f t="shared" si="8"/>
        <v>3.8687059304797411</v>
      </c>
      <c r="Q22" s="15">
        <f t="shared" si="9"/>
        <v>106.08524074825448</v>
      </c>
      <c r="R22" s="15">
        <f t="shared" si="10"/>
        <v>-64.707654993065233</v>
      </c>
      <c r="S22" s="10">
        <f t="shared" si="11"/>
        <v>0.92214813819675101</v>
      </c>
      <c r="Z22" s="14"/>
      <c r="AA22" s="14"/>
    </row>
    <row r="23" spans="1:27" x14ac:dyDescent="0.35">
      <c r="A23" s="9">
        <v>20</v>
      </c>
      <c r="B23" s="9">
        <f t="shared" si="0"/>
        <v>2.0943951023931953</v>
      </c>
      <c r="C23" s="9">
        <f>'Graficas excel'!$N$3*(COS('Graficas excel'!$N$4*B23+'Graficas excel'!$N$5)+'Graficas excel'!$N$6)*COS(B23)+'Graficas excel'!$N$7</f>
        <v>8.620000000000001</v>
      </c>
      <c r="D23" s="11">
        <f>'Graficas excel'!$N$3*(COS('Graficas excel'!$N$4*B23+'Graficas excel'!$N$5)+'Graficas excel'!$N$6)*SIN(B23)+'Graficas excel'!$N$8</f>
        <v>32.086382537151685</v>
      </c>
      <c r="E23" s="9">
        <f t="shared" si="2"/>
        <v>2.6166867702122452</v>
      </c>
      <c r="F23" s="9">
        <f>C23/(2*'Graficas excel'!$N$9*COS(E23/2))</f>
        <v>0.83060232072892182</v>
      </c>
      <c r="G23" s="9">
        <f t="shared" si="3"/>
        <v>0.55686603846861527</v>
      </c>
      <c r="H23" s="9">
        <f t="shared" si="4"/>
        <v>1.1812157748317849</v>
      </c>
      <c r="I23" s="9">
        <f t="shared" si="5"/>
        <v>1.898951272522015</v>
      </c>
      <c r="J23" s="9">
        <f t="shared" si="6"/>
        <v>0.4662330713176574</v>
      </c>
      <c r="K23" s="9">
        <f t="shared" si="7"/>
        <v>-0.16437546972466283</v>
      </c>
      <c r="L23" s="9">
        <f t="shared" si="7"/>
        <v>-2.5420399297532312</v>
      </c>
      <c r="M23" s="9">
        <f t="shared" si="1"/>
        <v>-1.1812157748317849</v>
      </c>
      <c r="N23" s="9">
        <f t="shared" si="8"/>
        <v>-0.6048363902215339</v>
      </c>
      <c r="O23" s="9">
        <f t="shared" si="8"/>
        <v>-0.64210121991823976</v>
      </c>
      <c r="P23" s="9">
        <f t="shared" si="8"/>
        <v>4.0541624305944133</v>
      </c>
      <c r="Q23" s="15">
        <f t="shared" si="9"/>
        <v>108.80189341650848</v>
      </c>
      <c r="R23" s="15">
        <f t="shared" si="10"/>
        <v>-67.678678592136635</v>
      </c>
      <c r="S23" s="10">
        <f t="shared" si="11"/>
        <v>0.91597005656338781</v>
      </c>
      <c r="Z23" s="14"/>
      <c r="AA23" s="14"/>
    </row>
    <row r="24" spans="1:27" x14ac:dyDescent="0.35">
      <c r="A24" s="9">
        <v>21</v>
      </c>
      <c r="B24" s="9">
        <f t="shared" si="0"/>
        <v>2.1991148575128552</v>
      </c>
      <c r="C24" s="9">
        <f>'Graficas excel'!$N$3*(COS('Graficas excel'!$N$4*B24+'Graficas excel'!$N$5)+'Graficas excel'!$N$6)*COS(B24)+'Graficas excel'!$N$7</f>
        <v>7.8930028464775237</v>
      </c>
      <c r="D24" s="11">
        <f>'Graficas excel'!$N$3*(COS('Graficas excel'!$N$4*B24+'Graficas excel'!$N$5)+'Graficas excel'!$N$6)*SIN(B24)+'Graficas excel'!$N$8</f>
        <v>31.529178550006083</v>
      </c>
      <c r="E24" s="9">
        <f t="shared" si="2"/>
        <v>2.6509960776549311</v>
      </c>
      <c r="F24" s="9">
        <f>C24/(2*'Graficas excel'!$N$9*COS(E24/2))</f>
        <v>0.8125533036256245</v>
      </c>
      <c r="G24" s="9">
        <f t="shared" si="3"/>
        <v>0.58288689191564746</v>
      </c>
      <c r="H24" s="9">
        <f t="shared" si="4"/>
        <v>1.2445540935032429</v>
      </c>
      <c r="I24" s="9">
        <f t="shared" si="5"/>
        <v>1.947775085579087</v>
      </c>
      <c r="J24" s="9">
        <f t="shared" si="6"/>
        <v>0.44901971238041166</v>
      </c>
      <c r="K24" s="9">
        <f t="shared" si="7"/>
        <v>-0.43057726867281831</v>
      </c>
      <c r="L24" s="9">
        <f t="shared" si="7"/>
        <v>-1.860163306244456</v>
      </c>
      <c r="M24" s="9">
        <f t="shared" si="1"/>
        <v>-1.2445540935032429</v>
      </c>
      <c r="N24" s="9">
        <f t="shared" si="8"/>
        <v>-0.67207707273340678</v>
      </c>
      <c r="O24" s="9">
        <f t="shared" si="8"/>
        <v>-0.21755032297106813</v>
      </c>
      <c r="P24" s="9">
        <f t="shared" si="8"/>
        <v>3.6632024081090906</v>
      </c>
      <c r="Q24" s="15">
        <f t="shared" si="9"/>
        <v>111.59929184441442</v>
      </c>
      <c r="R24" s="15">
        <f t="shared" si="10"/>
        <v>-71.307696933465849</v>
      </c>
      <c r="S24" s="10">
        <f t="shared" si="11"/>
        <v>0.91597005656339037</v>
      </c>
      <c r="Z24" s="14"/>
      <c r="AA24" s="14"/>
    </row>
    <row r="25" spans="1:27" x14ac:dyDescent="0.35">
      <c r="A25" s="9">
        <v>22</v>
      </c>
      <c r="B25" s="9">
        <f t="shared" si="0"/>
        <v>2.3038346126325147</v>
      </c>
      <c r="C25" s="9">
        <f>'Graficas excel'!$N$3*(COS('Graficas excel'!$N$4*B25+'Graficas excel'!$N$5)+'Graficas excel'!$N$6)*COS(B25)+'Graficas excel'!$N$7</f>
        <v>7.3249930468592712</v>
      </c>
      <c r="D25" s="11">
        <f>'Graficas excel'!$N$3*(COS('Graficas excel'!$N$4*B25+'Graficas excel'!$N$5)+'Graficas excel'!$N$6)*SIN(B25)+'Graficas excel'!$N$8</f>
        <v>30.802733743900784</v>
      </c>
      <c r="E25" s="9">
        <f t="shared" si="2"/>
        <v>2.6746587998255045</v>
      </c>
      <c r="F25" s="9">
        <f>C25/(2*'Graficas excel'!$N$9*COS(E25/2))</f>
        <v>0.79154276938859236</v>
      </c>
      <c r="G25" s="9">
        <f t="shared" si="3"/>
        <v>0.61111377355500474</v>
      </c>
      <c r="H25" s="9">
        <f t="shared" si="4"/>
        <v>1.314933839981423</v>
      </c>
      <c r="I25" s="9">
        <f t="shared" si="5"/>
        <v>1.9947963199034637</v>
      </c>
      <c r="J25" s="9">
        <f t="shared" si="6"/>
        <v>0.40392976624490218</v>
      </c>
      <c r="K25" s="9">
        <f t="shared" si="7"/>
        <v>-0.62537311458531442</v>
      </c>
      <c r="L25" s="9">
        <f t="shared" si="7"/>
        <v>-0.86624210740795538</v>
      </c>
      <c r="M25" s="9">
        <f t="shared" si="1"/>
        <v>-1.314933839981423</v>
      </c>
      <c r="N25" s="9">
        <f t="shared" si="8"/>
        <v>-0.69485888928113992</v>
      </c>
      <c r="O25" s="9">
        <f t="shared" si="8"/>
        <v>0.16605933615986382</v>
      </c>
      <c r="P25" s="9">
        <f t="shared" si="8"/>
        <v>2.8389892777182415</v>
      </c>
      <c r="Q25" s="15">
        <f t="shared" si="9"/>
        <v>114.29341011869688</v>
      </c>
      <c r="R25" s="15">
        <f t="shared" si="10"/>
        <v>-75.340159369866285</v>
      </c>
      <c r="S25" s="10">
        <f t="shared" si="11"/>
        <v>0.92214813819675012</v>
      </c>
      <c r="Z25" s="14"/>
      <c r="AA25" s="14"/>
    </row>
    <row r="26" spans="1:27" x14ac:dyDescent="0.35">
      <c r="A26" s="9">
        <v>23</v>
      </c>
      <c r="B26" s="9">
        <f t="shared" si="0"/>
        <v>2.4085543677521746</v>
      </c>
      <c r="C26" s="9">
        <f>'Graficas excel'!$N$3*(COS('Graficas excel'!$N$4*B26+'Graficas excel'!$N$5)+'Graficas excel'!$N$6)*COS(B26)+'Graficas excel'!$N$7</f>
        <v>6.9373008036647326</v>
      </c>
      <c r="D26" s="11">
        <f>'Graficas excel'!$N$3*(COS('Graficas excel'!$N$4*B26+'Graficas excel'!$N$5)+'Graficas excel'!$N$6)*SIN(B26)+'Graficas excel'!$N$8</f>
        <v>29.95887887574154</v>
      </c>
      <c r="E26" s="9">
        <f t="shared" si="2"/>
        <v>2.6864921995106799</v>
      </c>
      <c r="F26" s="9">
        <f>C26/(2*'Graficas excel'!$N$9*COS(E26/2))</f>
        <v>0.7687898631664084</v>
      </c>
      <c r="G26" s="9">
        <f t="shared" si="3"/>
        <v>0.6395014826351656</v>
      </c>
      <c r="H26" s="9">
        <f t="shared" si="4"/>
        <v>1.3876992927096627</v>
      </c>
      <c r="I26" s="9">
        <f t="shared" si="5"/>
        <v>2.0370957461101713</v>
      </c>
      <c r="J26" s="9">
        <f t="shared" si="6"/>
        <v>0.33844084682710912</v>
      </c>
      <c r="K26" s="9">
        <f t="shared" si="7"/>
        <v>-0.71608577594741352</v>
      </c>
      <c r="L26" s="9">
        <f t="shared" si="7"/>
        <v>0.27344508791735311</v>
      </c>
      <c r="M26" s="9">
        <f t="shared" si="1"/>
        <v>-1.3876992927096627</v>
      </c>
      <c r="N26" s="9">
        <f t="shared" si="8"/>
        <v>-0.67746919626314572</v>
      </c>
      <c r="O26" s="9">
        <f t="shared" si="8"/>
        <v>0.46335759810985777</v>
      </c>
      <c r="P26" s="9">
        <f t="shared" si="8"/>
        <v>1.7125324142321137</v>
      </c>
      <c r="Q26" s="15">
        <f t="shared" si="9"/>
        <v>116.7169887161663</v>
      </c>
      <c r="R26" s="15">
        <f t="shared" si="10"/>
        <v>-79.509312705553128</v>
      </c>
      <c r="S26" s="10">
        <f t="shared" si="11"/>
        <v>0.92865295667933401</v>
      </c>
      <c r="Z26" s="14"/>
      <c r="AA26" s="14"/>
    </row>
    <row r="27" spans="1:27" x14ac:dyDescent="0.35">
      <c r="A27" s="9">
        <v>24</v>
      </c>
      <c r="B27" s="9">
        <f t="shared" si="0"/>
        <v>2.5132741228718345</v>
      </c>
      <c r="C27" s="9">
        <f>'Graficas excel'!$N$3*(COS('Graficas excel'!$N$4*B27+'Graficas excel'!$N$5)+'Graficas excel'!$N$6)*COS(B27)+'Graficas excel'!$N$7</f>
        <v>6.7291759410628842</v>
      </c>
      <c r="D27" s="11">
        <f>'Graficas excel'!$N$3*(COS('Graficas excel'!$N$4*B27+'Graficas excel'!$N$5)+'Graficas excel'!$N$6)*SIN(B27)+'Graficas excel'!$N$8</f>
        <v>29.056020364457012</v>
      </c>
      <c r="E27" s="9">
        <f t="shared" si="2"/>
        <v>2.6864306763813408</v>
      </c>
      <c r="F27" s="9">
        <f>C27/(2*'Graficas excel'!$N$9*COS(E27/2))</f>
        <v>0.74562646825736434</v>
      </c>
      <c r="G27" s="9">
        <f t="shared" si="3"/>
        <v>0.66636414206802097</v>
      </c>
      <c r="H27" s="9">
        <f t="shared" si="4"/>
        <v>1.4586437010434525</v>
      </c>
      <c r="I27" s="9">
        <f t="shared" si="5"/>
        <v>2.0725371887123964</v>
      </c>
      <c r="J27" s="9">
        <f t="shared" si="6"/>
        <v>0.26345251972522443</v>
      </c>
      <c r="K27" s="9">
        <f t="shared" si="7"/>
        <v>-0.68745067330203447</v>
      </c>
      <c r="L27" s="9">
        <f t="shared" si="7"/>
        <v>1.3377932983582583</v>
      </c>
      <c r="M27" s="9">
        <f t="shared" si="1"/>
        <v>-1.4586437010434521</v>
      </c>
      <c r="N27" s="9">
        <f t="shared" si="8"/>
        <v>-0.62894650205624769</v>
      </c>
      <c r="O27" s="9">
        <f t="shared" si="8"/>
        <v>0.64269357316272446</v>
      </c>
      <c r="P27" s="9">
        <f t="shared" si="8"/>
        <v>0.43312193890213446</v>
      </c>
      <c r="Q27" s="15">
        <f t="shared" si="9"/>
        <v>118.74763379712896</v>
      </c>
      <c r="R27" s="15">
        <f t="shared" si="10"/>
        <v>-83.574127883131993</v>
      </c>
      <c r="S27" s="10">
        <f t="shared" si="11"/>
        <v>0.92653626471496087</v>
      </c>
      <c r="Z27" s="14"/>
      <c r="AA27" s="14"/>
    </row>
    <row r="28" spans="1:27" x14ac:dyDescent="0.35">
      <c r="A28" s="9">
        <v>25</v>
      </c>
      <c r="B28" s="9">
        <f t="shared" si="0"/>
        <v>2.617993877991494</v>
      </c>
      <c r="C28" s="9">
        <f>'Graficas excel'!$N$3*(COS('Graficas excel'!$N$4*B28+'Graficas excel'!$N$5)+'Graficas excel'!$N$6)*COS(B28)+'Graficas excel'!$N$7</f>
        <v>6.6780145523735985</v>
      </c>
      <c r="D28" s="11">
        <f>'Graficas excel'!$N$3*(COS('Graficas excel'!$N$4*B28+'Graficas excel'!$N$5)+'Graficas excel'!$N$6)*SIN(B28)+'Graficas excel'!$N$8</f>
        <v>28.150000000000002</v>
      </c>
      <c r="E28" s="9">
        <f t="shared" si="2"/>
        <v>2.6757449194052096</v>
      </c>
      <c r="F28" s="9">
        <f>C28/(2*'Graficas excel'!$N$9*COS(E28/2))</f>
        <v>0.72328174764476905</v>
      </c>
      <c r="G28" s="9">
        <f t="shared" si="3"/>
        <v>0.69055304902949244</v>
      </c>
      <c r="H28" s="9">
        <f t="shared" si="4"/>
        <v>1.5245068247221485</v>
      </c>
      <c r="I28" s="9">
        <f t="shared" si="5"/>
        <v>2.1001258720636793</v>
      </c>
      <c r="J28" s="9">
        <f t="shared" si="6"/>
        <v>0.19146285356019016</v>
      </c>
      <c r="K28" s="9">
        <f t="shared" si="7"/>
        <v>-0.54735728669723571</v>
      </c>
      <c r="L28" s="9">
        <f t="shared" si="7"/>
        <v>2.0888887107233405</v>
      </c>
      <c r="M28" s="9">
        <f t="shared" si="1"/>
        <v>-1.5245068247221489</v>
      </c>
      <c r="N28" s="9">
        <f t="shared" si="8"/>
        <v>-0.56164378845766805</v>
      </c>
      <c r="O28" s="9">
        <f t="shared" si="8"/>
        <v>0.68804999654150822</v>
      </c>
      <c r="P28" s="9">
        <f t="shared" si="8"/>
        <v>-0.80570832150250271</v>
      </c>
      <c r="Q28" s="15">
        <f t="shared" si="9"/>
        <v>120.3283489154803</v>
      </c>
      <c r="R28" s="15">
        <f t="shared" si="10"/>
        <v>-87.347806895469489</v>
      </c>
      <c r="S28" s="10">
        <f t="shared" si="11"/>
        <v>0.90746371194854381</v>
      </c>
      <c r="Z28" s="14"/>
      <c r="AA28" s="14"/>
    </row>
    <row r="29" spans="1:27" x14ac:dyDescent="0.35">
      <c r="A29" s="9">
        <v>26</v>
      </c>
      <c r="B29" s="9">
        <f t="shared" si="0"/>
        <v>2.7227136331111539</v>
      </c>
      <c r="C29" s="9">
        <f>'Graficas excel'!$N$3*(COS('Graficas excel'!$N$4*B29+'Graficas excel'!$N$5)+'Graficas excel'!$N$6)*COS(B29)+'Graficas excel'!$N$7</f>
        <v>6.7432777236655941</v>
      </c>
      <c r="D29" s="11">
        <f>'Graficas excel'!$N$3*(COS('Graficas excel'!$N$4*B29+'Graficas excel'!$N$5)+'Graficas excel'!$N$6)*SIN(B29)+'Graficas excel'!$N$8</f>
        <v>27.285672233433001</v>
      </c>
      <c r="E29" s="9">
        <f t="shared" si="2"/>
        <v>2.6570296056921134</v>
      </c>
      <c r="F29" s="9">
        <f>C29/(2*'Graficas excel'!$N$9*COS(E29/2))</f>
        <v>0.70266443969046366</v>
      </c>
      <c r="G29" s="9">
        <f t="shared" si="3"/>
        <v>0.71152138772807572</v>
      </c>
      <c r="H29" s="9">
        <f t="shared" si="4"/>
        <v>1.5833220247139141</v>
      </c>
      <c r="I29" s="9">
        <f t="shared" si="5"/>
        <v>2.1201758152030137</v>
      </c>
      <c r="J29" s="9">
        <f t="shared" si="6"/>
        <v>0.13414373253429424</v>
      </c>
      <c r="K29" s="9">
        <f t="shared" si="7"/>
        <v>-0.32860937243806571</v>
      </c>
      <c r="L29" s="9">
        <f t="shared" si="7"/>
        <v>2.3491704583242727</v>
      </c>
      <c r="M29" s="9">
        <f t="shared" si="1"/>
        <v>-1.5833220247139139</v>
      </c>
      <c r="N29" s="9">
        <f t="shared" si="8"/>
        <v>-0.48959136130975855</v>
      </c>
      <c r="O29" s="9">
        <f t="shared" si="8"/>
        <v>0.60367641841589403</v>
      </c>
      <c r="P29" s="9">
        <f t="shared" si="8"/>
        <v>-1.783958712606083</v>
      </c>
      <c r="Q29" s="15">
        <f t="shared" si="9"/>
        <v>121.47712603684144</v>
      </c>
      <c r="R29" s="15">
        <f t="shared" si="10"/>
        <v>-90.717669626215496</v>
      </c>
      <c r="S29" s="10">
        <f t="shared" si="11"/>
        <v>0.86678819188183975</v>
      </c>
      <c r="Z29" s="14"/>
      <c r="AA29" s="14"/>
    </row>
    <row r="30" spans="1:27" x14ac:dyDescent="0.35">
      <c r="A30" s="9">
        <v>27</v>
      </c>
      <c r="B30" s="9">
        <f t="shared" si="0"/>
        <v>2.8274333882308138</v>
      </c>
      <c r="C30" s="9">
        <f>'Graficas excel'!$N$3*(COS('Graficas excel'!$N$4*B30+'Graficas excel'!$N$5)+'Graficas excel'!$N$6)*COS(B30)+'Graficas excel'!$N$7</f>
        <v>6.8734522428328022</v>
      </c>
      <c r="D30" s="11">
        <f>'Graficas excel'!$N$3*(COS('Graficas excel'!$N$4*B30+'Graficas excel'!$N$5)+'Graficas excel'!$N$6)*SIN(B30)+'Graficas excel'!$N$8</f>
        <v>26.490636036215161</v>
      </c>
      <c r="E30" s="9">
        <f t="shared" si="2"/>
        <v>2.6338547158707115</v>
      </c>
      <c r="F30" s="9">
        <f>C30/(2*'Graficas excel'!$N$9*COS(E30/2))</f>
        <v>0.68419576115763647</v>
      </c>
      <c r="G30" s="9">
        <f t="shared" si="3"/>
        <v>0.72929840285984615</v>
      </c>
      <c r="H30" s="9">
        <f t="shared" si="4"/>
        <v>1.6345919121789729</v>
      </c>
      <c r="I30" s="9">
        <f t="shared" si="5"/>
        <v>2.1342233140248421</v>
      </c>
      <c r="J30" s="9">
        <f t="shared" si="6"/>
        <v>9.9731839522554919E-2</v>
      </c>
      <c r="K30" s="9">
        <f t="shared" si="7"/>
        <v>-8.2604817308008935E-2</v>
      </c>
      <c r="L30" s="9">
        <f t="shared" si="7"/>
        <v>2.06741276353157</v>
      </c>
      <c r="M30" s="9">
        <f t="shared" si="1"/>
        <v>-1.6345919121789727</v>
      </c>
      <c r="N30" s="9">
        <f t="shared" si="8"/>
        <v>-0.42637451460173287</v>
      </c>
      <c r="O30" s="9">
        <f t="shared" si="8"/>
        <v>0.41686069888820154</v>
      </c>
      <c r="P30" s="9">
        <f t="shared" si="8"/>
        <v>-2.3137896172248484</v>
      </c>
      <c r="Q30" s="15">
        <f t="shared" si="9"/>
        <v>122.28198843204721</v>
      </c>
      <c r="R30" s="15">
        <f t="shared" si="10"/>
        <v>-93.655217794074048</v>
      </c>
      <c r="S30" s="10">
        <f t="shared" si="11"/>
        <v>0.80562271587078393</v>
      </c>
      <c r="Z30" s="14"/>
      <c r="AA30" s="14"/>
    </row>
    <row r="31" spans="1:27" x14ac:dyDescent="0.35">
      <c r="A31" s="9">
        <v>28</v>
      </c>
      <c r="B31" s="9">
        <f t="shared" si="0"/>
        <v>2.9321531433504733</v>
      </c>
      <c r="C31" s="9">
        <f>'Graficas excel'!$N$3*(COS('Graficas excel'!$N$4*B31+'Graficas excel'!$N$5)+'Graficas excel'!$N$6)*COS(B31)+'Graficas excel'!$N$7</f>
        <v>7.0148760413642846</v>
      </c>
      <c r="D31" s="11">
        <f>'Graficas excel'!$N$3*(COS('Graficas excel'!$N$4*B31+'Graficas excel'!$N$5)+'Graficas excel'!$N$6)*SIN(B31)+'Graficas excel'!$N$8</f>
        <v>25.772177369816482</v>
      </c>
      <c r="E31" s="9">
        <f t="shared" si="2"/>
        <v>2.6100926687372246</v>
      </c>
      <c r="F31" s="9">
        <f>C31/(2*'Graficas excel'!$N$9*COS(E31/2))</f>
        <v>0.66774509182817476</v>
      </c>
      <c r="G31" s="9">
        <f t="shared" si="3"/>
        <v>0.74439001359460921</v>
      </c>
      <c r="H31" s="9">
        <f t="shared" si="4"/>
        <v>1.6792417469373304</v>
      </c>
      <c r="I31" s="9">
        <f t="shared" si="5"/>
        <v>2.1446672078372773</v>
      </c>
      <c r="J31" s="9">
        <f t="shared" si="6"/>
        <v>9.1081483282355991E-2</v>
      </c>
      <c r="K31" s="9">
        <f t="shared" si="7"/>
        <v>0.13389414102027614</v>
      </c>
      <c r="L31" s="9">
        <f t="shared" si="7"/>
        <v>1.3250890853751387</v>
      </c>
      <c r="M31" s="9">
        <f t="shared" si="1"/>
        <v>-1.67924174693733</v>
      </c>
      <c r="N31" s="9">
        <f t="shared" si="8"/>
        <v>-0.38272096429515018</v>
      </c>
      <c r="O31" s="9">
        <f t="shared" si="8"/>
        <v>0.1745612167740041</v>
      </c>
      <c r="P31" s="9">
        <f t="shared" si="8"/>
        <v>-2.3019156470514233</v>
      </c>
      <c r="Q31" s="15">
        <f t="shared" si="9"/>
        <v>122.88037946918254</v>
      </c>
      <c r="R31" s="15">
        <f t="shared" si="10"/>
        <v>-96.213464881684445</v>
      </c>
      <c r="S31" s="10">
        <f t="shared" si="11"/>
        <v>0.73224555042310835</v>
      </c>
      <c r="Z31" s="14"/>
      <c r="AA31" s="14"/>
    </row>
    <row r="32" spans="1:27" x14ac:dyDescent="0.35">
      <c r="A32" s="9">
        <v>29</v>
      </c>
      <c r="B32" s="9">
        <f t="shared" si="0"/>
        <v>3.0368728984701332</v>
      </c>
      <c r="C32" s="9">
        <f>'Graficas excel'!$N$3*(COS('Graficas excel'!$N$4*B32+'Graficas excel'!$N$5)+'Graficas excel'!$N$6)*COS(B32)+'Graficas excel'!$N$7</f>
        <v>7.1209260964263823</v>
      </c>
      <c r="D32" s="11">
        <f>'Graficas excel'!$N$3*(COS('Graficas excel'!$N$4*B32+'Graficas excel'!$N$5)+'Graficas excel'!$N$6)*SIN(B32)+'Graficas excel'!$N$8</f>
        <v>25.117915566705502</v>
      </c>
      <c r="E32" s="9">
        <f t="shared" si="2"/>
        <v>2.5890902843276038</v>
      </c>
      <c r="F32" s="9">
        <f>C32/(2*'Graficas excel'!$N$9*COS(E32/2))</f>
        <v>0.65269502396166634</v>
      </c>
      <c r="G32" s="9">
        <f t="shared" si="3"/>
        <v>0.7576207532107867</v>
      </c>
      <c r="H32" s="9">
        <f t="shared" si="4"/>
        <v>1.7193201925974781</v>
      </c>
      <c r="I32" s="9">
        <f t="shared" si="5"/>
        <v>2.154205238462541</v>
      </c>
      <c r="J32" s="9">
        <f t="shared" si="6"/>
        <v>0.1051028449419565</v>
      </c>
      <c r="K32" s="9">
        <f t="shared" si="7"/>
        <v>0.2726571455524946</v>
      </c>
      <c r="L32" s="9">
        <f t="shared" si="7"/>
        <v>0.28634782455997265</v>
      </c>
      <c r="M32" s="9">
        <f t="shared" si="1"/>
        <v>-1.7193201925974781</v>
      </c>
      <c r="N32" s="9">
        <f t="shared" si="8"/>
        <v>-0.36444095642118662</v>
      </c>
      <c r="O32" s="9">
        <f t="shared" si="8"/>
        <v>-6.6494826091334086E-2</v>
      </c>
      <c r="P32" s="9">
        <f t="shared" si="8"/>
        <v>-1.7768438964140327</v>
      </c>
      <c r="Q32" s="15">
        <f t="shared" si="9"/>
        <v>123.42686836887667</v>
      </c>
      <c r="R32" s="15">
        <f t="shared" si="10"/>
        <v>-98.509790667455349</v>
      </c>
      <c r="S32" s="10">
        <f t="shared" si="11"/>
        <v>0.66280096649650799</v>
      </c>
      <c r="Z32" s="14"/>
      <c r="AA32" s="14"/>
    </row>
    <row r="33" spans="1:27" x14ac:dyDescent="0.35">
      <c r="A33" s="9">
        <v>30</v>
      </c>
      <c r="B33" s="9">
        <f t="shared" si="0"/>
        <v>3.1415926535897931</v>
      </c>
      <c r="C33" s="9">
        <f>'Graficas excel'!$N$3*(COS('Graficas excel'!$N$4*B33+'Graficas excel'!$N$5)+'Graficas excel'!$N$6)*COS(B33)+'Graficas excel'!$N$7</f>
        <v>7.16</v>
      </c>
      <c r="D33" s="11">
        <f>'Graficas excel'!$N$3*(COS('Graficas excel'!$N$4*B33+'Graficas excel'!$N$5)+'Graficas excel'!$N$6)*SIN(B33)+'Graficas excel'!$N$8</f>
        <v>24.5</v>
      </c>
      <c r="E33" s="9">
        <f t="shared" si="2"/>
        <v>2.572938804985005</v>
      </c>
      <c r="F33" s="9">
        <f>C33/(2*'Graficas excel'!$N$9*COS(E33/2))</f>
        <v>0.63812009057856822</v>
      </c>
      <c r="G33" s="9">
        <f t="shared" si="3"/>
        <v>0.76993684805963136</v>
      </c>
      <c r="H33" s="9">
        <f t="shared" si="4"/>
        <v>1.7574843603094796</v>
      </c>
      <c r="I33" s="9">
        <f t="shared" si="5"/>
        <v>2.1652115826472422</v>
      </c>
      <c r="J33" s="9">
        <f t="shared" si="6"/>
        <v>0.13365543445583916</v>
      </c>
      <c r="K33" s="9">
        <f t="shared" si="7"/>
        <v>0.30264341961946223</v>
      </c>
      <c r="L33" s="9">
        <f t="shared" si="7"/>
        <v>-0.86365257680565999</v>
      </c>
      <c r="M33" s="9">
        <f t="shared" si="1"/>
        <v>-1.7574843603094794</v>
      </c>
      <c r="N33" s="9">
        <f t="shared" si="8"/>
        <v>-0.37140427832619549</v>
      </c>
      <c r="O33" s="9">
        <f t="shared" si="8"/>
        <v>-0.2525654838096737</v>
      </c>
      <c r="P33" s="9">
        <f t="shared" si="8"/>
        <v>-0.86905953915095235</v>
      </c>
      <c r="Q33" s="15">
        <f t="shared" si="9"/>
        <v>124.05748543852842</v>
      </c>
      <c r="R33" s="15">
        <f t="shared" si="10"/>
        <v>-100.69643640598247</v>
      </c>
      <c r="S33" s="10">
        <f t="shared" si="11"/>
        <v>0.61914975370863401</v>
      </c>
      <c r="Z33" s="14"/>
      <c r="AA33" s="14"/>
    </row>
    <row r="34" spans="1:27" x14ac:dyDescent="0.35">
      <c r="A34" s="9">
        <v>31</v>
      </c>
      <c r="B34" s="9">
        <f t="shared" si="0"/>
        <v>3.2463124087094526</v>
      </c>
      <c r="C34" s="9">
        <f>'Graficas excel'!$N$3*(COS('Graficas excel'!$N$4*B34+'Graficas excel'!$N$5)+'Graficas excel'!$N$6)*COS(B34)+'Graficas excel'!$N$7</f>
        <v>7.1209260964263823</v>
      </c>
      <c r="D34" s="11">
        <f>'Graficas excel'!$N$3*(COS('Graficas excel'!$N$4*B34+'Graficas excel'!$N$5)+'Graficas excel'!$N$6)*SIN(B34)+'Graficas excel'!$N$8</f>
        <v>23.882084433294501</v>
      </c>
      <c r="E34" s="9">
        <f t="shared" si="2"/>
        <v>2.5620381686415463</v>
      </c>
      <c r="F34" s="9">
        <f>C34/(2*'Graficas excel'!$N$9*COS(E34/2))</f>
        <v>0.62302766057664605</v>
      </c>
      <c r="G34" s="9">
        <f t="shared" si="3"/>
        <v>0.7821998044977968</v>
      </c>
      <c r="H34" s="9">
        <f t="shared" si="4"/>
        <v>1.7963777253861928</v>
      </c>
      <c r="I34" s="9">
        <f t="shared" si="5"/>
        <v>2.1792079470138694</v>
      </c>
      <c r="J34" s="9">
        <f t="shared" si="6"/>
        <v>0.16534817924696568</v>
      </c>
      <c r="K34" s="9">
        <f t="shared" si="7"/>
        <v>0.21220193326791037</v>
      </c>
      <c r="L34" s="9">
        <f t="shared" si="7"/>
        <v>-1.9537974620530147</v>
      </c>
      <c r="M34" s="9">
        <f t="shared" si="1"/>
        <v>-1.7963777253861926</v>
      </c>
      <c r="N34" s="9">
        <f t="shared" si="8"/>
        <v>-0.39785287394242291</v>
      </c>
      <c r="O34" s="9">
        <f t="shared" si="8"/>
        <v>-0.3435731859339658</v>
      </c>
      <c r="P34" s="9">
        <f t="shared" si="8"/>
        <v>0.23923826417318772</v>
      </c>
      <c r="Q34" s="15">
        <f t="shared" si="9"/>
        <v>124.85941804526345</v>
      </c>
      <c r="R34" s="15">
        <f t="shared" si="10"/>
        <v>-102.92486207593963</v>
      </c>
      <c r="S34" s="10">
        <f t="shared" si="11"/>
        <v>0.61914975370863046</v>
      </c>
      <c r="Z34" s="14"/>
      <c r="AA34" s="14"/>
    </row>
    <row r="35" spans="1:27" x14ac:dyDescent="0.35">
      <c r="A35" s="9">
        <v>32</v>
      </c>
      <c r="B35" s="9">
        <f t="shared" si="0"/>
        <v>3.3510321638291125</v>
      </c>
      <c r="C35" s="9">
        <f>'Graficas excel'!$N$3*(COS('Graficas excel'!$N$4*B35+'Graficas excel'!$N$5)+'Graficas excel'!$N$6)*COS(B35)+'Graficas excel'!$N$7</f>
        <v>7.0148760413642837</v>
      </c>
      <c r="D35" s="11">
        <f>'Graficas excel'!$N$3*(COS('Graficas excel'!$N$4*B35+'Graficas excel'!$N$5)+'Graficas excel'!$N$6)*SIN(B35)+'Graficas excel'!$N$8</f>
        <v>23.227822630183521</v>
      </c>
      <c r="E35" s="9">
        <f t="shared" si="2"/>
        <v>2.5550055547890906</v>
      </c>
      <c r="F35" s="9">
        <f>C35/(2*'Graficas excel'!$N$9*COS(E35/2))</f>
        <v>0.6065992447731513</v>
      </c>
      <c r="G35" s="9">
        <f t="shared" si="3"/>
        <v>0.79500777118254795</v>
      </c>
      <c r="H35" s="9">
        <f t="shared" si="4"/>
        <v>1.8380407809190964</v>
      </c>
      <c r="I35" s="9">
        <f t="shared" si="5"/>
        <v>2.1965231678540933</v>
      </c>
      <c r="J35" s="9">
        <f t="shared" si="6"/>
        <v>0.18756991373469964</v>
      </c>
      <c r="K35" s="9">
        <f t="shared" si="7"/>
        <v>7.6007414883059107E-3</v>
      </c>
      <c r="L35" s="9">
        <f t="shared" si="7"/>
        <v>-2.8273005440776142</v>
      </c>
      <c r="M35" s="9">
        <f t="shared" si="1"/>
        <v>-1.838040780919096</v>
      </c>
      <c r="N35" s="9">
        <f t="shared" si="8"/>
        <v>-0.43383177383910915</v>
      </c>
      <c r="O35" s="9">
        <f t="shared" si="8"/>
        <v>-0.31852021349449711</v>
      </c>
      <c r="P35" s="9">
        <f t="shared" si="8"/>
        <v>1.3662263799685557</v>
      </c>
      <c r="Q35" s="15">
        <f t="shared" si="9"/>
        <v>125.85150712074524</v>
      </c>
      <c r="R35" s="15">
        <f t="shared" si="10"/>
        <v>-105.31197931959417</v>
      </c>
      <c r="S35" s="10">
        <f t="shared" si="11"/>
        <v>0.66280096649650821</v>
      </c>
      <c r="Z35" s="14"/>
      <c r="AA35" s="14"/>
    </row>
    <row r="36" spans="1:27" x14ac:dyDescent="0.35">
      <c r="A36" s="9">
        <v>33</v>
      </c>
      <c r="B36" s="9">
        <f t="shared" si="0"/>
        <v>3.4557519189487724</v>
      </c>
      <c r="C36" s="9">
        <f>'Graficas excel'!$N$3*(COS('Graficas excel'!$N$4*B36+'Graficas excel'!$N$5)+'Graficas excel'!$N$6)*COS(B36)+'Graficas excel'!$N$7</f>
        <v>6.8734522428328022</v>
      </c>
      <c r="D36" s="11">
        <f>'Graficas excel'!$N$3*(COS('Graficas excel'!$N$4*B36+'Graficas excel'!$N$5)+'Graficas excel'!$N$6)*SIN(B36)+'Graficas excel'!$N$8</f>
        <v>22.509363963784843</v>
      </c>
      <c r="E36" s="9">
        <f t="shared" si="2"/>
        <v>2.5488593485377584</v>
      </c>
      <c r="F36" s="9">
        <f>C36/(2*'Graficas excel'!$N$9*COS(E36/2))</f>
        <v>0.58838540291878338</v>
      </c>
      <c r="G36" s="9">
        <f t="shared" si="3"/>
        <v>0.80858061912965795</v>
      </c>
      <c r="H36" s="9">
        <f t="shared" si="4"/>
        <v>1.8834715380386553</v>
      </c>
      <c r="I36" s="9">
        <f t="shared" si="5"/>
        <v>2.2161654432882067</v>
      </c>
      <c r="J36" s="9">
        <f t="shared" si="6"/>
        <v>0.18836586152208287</v>
      </c>
      <c r="K36" s="9">
        <f t="shared" si="7"/>
        <v>-0.28847347913718269</v>
      </c>
      <c r="L36" s="9">
        <f t="shared" si="7"/>
        <v>-3.3199177425239128</v>
      </c>
      <c r="M36" s="9">
        <f t="shared" si="1"/>
        <v>-1.8834715380386551</v>
      </c>
      <c r="N36" s="9">
        <f t="shared" si="8"/>
        <v>-0.46718713259691463</v>
      </c>
      <c r="O36" s="9">
        <f t="shared" si="8"/>
        <v>-0.17544932154617071</v>
      </c>
      <c r="P36" s="9">
        <f t="shared" si="8"/>
        <v>2.3594143005951169</v>
      </c>
      <c r="Q36" s="15">
        <f t="shared" si="9"/>
        <v>126.97692660315344</v>
      </c>
      <c r="R36" s="15">
        <f t="shared" si="10"/>
        <v>-107.91496996262883</v>
      </c>
      <c r="S36" s="10">
        <f t="shared" si="11"/>
        <v>0.73224555042310813</v>
      </c>
      <c r="Z36" s="14"/>
      <c r="AA36" s="14"/>
    </row>
    <row r="37" spans="1:27" x14ac:dyDescent="0.35">
      <c r="A37" s="9">
        <v>34</v>
      </c>
      <c r="B37" s="9">
        <f t="shared" si="0"/>
        <v>3.5604716740684319</v>
      </c>
      <c r="C37" s="9">
        <f>'Graficas excel'!$N$3*(COS('Graficas excel'!$N$4*B37+'Graficas excel'!$N$5)+'Graficas excel'!$N$6)*COS(B37)+'Graficas excel'!$N$7</f>
        <v>6.7432777236655923</v>
      </c>
      <c r="D37" s="11">
        <f>'Graficas excel'!$N$3*(COS('Graficas excel'!$N$4*B37+'Graficas excel'!$N$5)+'Graficas excel'!$N$6)*SIN(B37)+'Graficas excel'!$N$8</f>
        <v>21.714327766567003</v>
      </c>
      <c r="E37" s="9">
        <f t="shared" si="2"/>
        <v>2.539386880200146</v>
      </c>
      <c r="F37" s="9">
        <f>C37/(2*'Graficas excel'!$N$9*COS(E37/2))</f>
        <v>0.56843195767632748</v>
      </c>
      <c r="G37" s="9">
        <f t="shared" si="3"/>
        <v>0.82273027748604088</v>
      </c>
      <c r="H37" s="9">
        <f t="shared" si="4"/>
        <v>1.9323952601592598</v>
      </c>
      <c r="I37" s="9">
        <f t="shared" si="5"/>
        <v>2.235891070179703</v>
      </c>
      <c r="J37" s="9">
        <f t="shared" si="6"/>
        <v>0.15815698942832082</v>
      </c>
      <c r="K37" s="9">
        <f t="shared" si="7"/>
        <v>-0.6361344521517005</v>
      </c>
      <c r="L37" s="9">
        <f t="shared" si="7"/>
        <v>-3.2418338343389794</v>
      </c>
      <c r="M37" s="9">
        <f t="shared" si="1"/>
        <v>-1.93239526015926</v>
      </c>
      <c r="N37" s="9">
        <f t="shared" si="8"/>
        <v>-0.48556014258514008</v>
      </c>
      <c r="O37" s="9">
        <f t="shared" si="8"/>
        <v>7.162796623797324E-2</v>
      </c>
      <c r="P37" s="9">
        <f t="shared" si="8"/>
        <v>3.0910475719161914</v>
      </c>
      <c r="Q37" s="15">
        <f t="shared" si="9"/>
        <v>128.10712177228595</v>
      </c>
      <c r="R37" s="15">
        <f t="shared" si="10"/>
        <v>-110.71809275821032</v>
      </c>
      <c r="S37" s="10">
        <f t="shared" si="11"/>
        <v>0.80562271587078427</v>
      </c>
      <c r="Z37" s="14"/>
      <c r="AA37" s="14"/>
    </row>
    <row r="38" spans="1:27" x14ac:dyDescent="0.35">
      <c r="A38" s="9">
        <v>35</v>
      </c>
      <c r="B38" s="9">
        <f t="shared" si="0"/>
        <v>3.6651914291880918</v>
      </c>
      <c r="C38" s="9">
        <f>'Graficas excel'!$N$3*(COS('Graficas excel'!$N$4*B38+'Graficas excel'!$N$5)+'Graficas excel'!$N$6)*COS(B38)+'Graficas excel'!$N$7</f>
        <v>6.6780145523735968</v>
      </c>
      <c r="D38" s="11">
        <f>'Graficas excel'!$N$3*(COS('Graficas excel'!$N$4*B38+'Graficas excel'!$N$5)+'Graficas excel'!$N$6)*SIN(B38)+'Graficas excel'!$N$8</f>
        <v>20.85</v>
      </c>
      <c r="E38" s="9">
        <f t="shared" si="2"/>
        <v>2.5216634633795558</v>
      </c>
      <c r="F38" s="9">
        <f>C38/(2*'Graficas excel'!$N$9*COS(E38/2))</f>
        <v>0.54733352398338508</v>
      </c>
      <c r="G38" s="9">
        <f t="shared" si="3"/>
        <v>0.83691457958619009</v>
      </c>
      <c r="H38" s="9">
        <f t="shared" si="4"/>
        <v>1.9832429993866425</v>
      </c>
      <c r="I38" s="9">
        <f t="shared" si="5"/>
        <v>2.2524532313830994</v>
      </c>
      <c r="J38" s="9">
        <f t="shared" si="6"/>
        <v>9.1541145375815827E-2</v>
      </c>
      <c r="K38" s="9">
        <f t="shared" si="7"/>
        <v>-0.97561849742230611</v>
      </c>
      <c r="L38" s="9">
        <f t="shared" si="7"/>
        <v>-2.4079156435061719</v>
      </c>
      <c r="M38" s="9">
        <f t="shared" si="1"/>
        <v>-1.9832429993866429</v>
      </c>
      <c r="N38" s="9">
        <f t="shared" si="8"/>
        <v>-0.47805927950098026</v>
      </c>
      <c r="O38" s="9">
        <f t="shared" si="8"/>
        <v>0.39532171103225572</v>
      </c>
      <c r="P38" s="9">
        <f t="shared" si="8"/>
        <v>3.4321458063520471</v>
      </c>
      <c r="Q38" s="15">
        <f t="shared" si="9"/>
        <v>129.05606370885587</v>
      </c>
      <c r="R38" s="15">
        <f t="shared" si="10"/>
        <v>-113.63145361372115</v>
      </c>
      <c r="S38" s="10">
        <f t="shared" si="11"/>
        <v>0.86678819188183975</v>
      </c>
      <c r="Z38" s="14"/>
      <c r="AA38" s="14"/>
    </row>
    <row r="39" spans="1:27" x14ac:dyDescent="0.35">
      <c r="A39" s="9">
        <v>36</v>
      </c>
      <c r="B39" s="9">
        <f t="shared" si="0"/>
        <v>3.7699111843077517</v>
      </c>
      <c r="C39" s="9">
        <f>'Graficas excel'!$N$3*(COS('Graficas excel'!$N$4*B39+'Graficas excel'!$N$5)+'Graficas excel'!$N$6)*COS(B39)+'Graficas excel'!$N$7</f>
        <v>6.7291759410628842</v>
      </c>
      <c r="D39" s="11">
        <f>'Graficas excel'!$N$3*(COS('Graficas excel'!$N$4*B39+'Graficas excel'!$N$5)+'Graficas excel'!$N$6)*SIN(B39)+'Graficas excel'!$N$8</f>
        <v>19.943979635542991</v>
      </c>
      <c r="E39" s="9">
        <f t="shared" si="2"/>
        <v>2.4907735453517894</v>
      </c>
      <c r="F39" s="9">
        <f>C39/(2*'Graficas excel'!$N$9*COS(E39/2))</f>
        <v>0.52621533885184146</v>
      </c>
      <c r="G39" s="9">
        <f t="shared" si="3"/>
        <v>0.85035134924161893</v>
      </c>
      <c r="H39" s="9">
        <f t="shared" si="4"/>
        <v>2.0333052500686661</v>
      </c>
      <c r="I39" s="9">
        <f t="shared" si="5"/>
        <v>2.262039397710228</v>
      </c>
      <c r="J39" s="9">
        <f t="shared" si="6"/>
        <v>-1.0625384764458481E-2</v>
      </c>
      <c r="K39" s="9">
        <f t="shared" si="7"/>
        <v>-1.2277748339590704</v>
      </c>
      <c r="L39" s="9">
        <f t="shared" si="7"/>
        <v>-0.76735498835685045</v>
      </c>
      <c r="M39" s="9">
        <f t="shared" si="1"/>
        <v>-2.0333052500686666</v>
      </c>
      <c r="N39" s="9">
        <f t="shared" si="8"/>
        <v>-0.43666128672819754</v>
      </c>
      <c r="O39" s="9">
        <f t="shared" si="8"/>
        <v>0.75473517940840928</v>
      </c>
      <c r="P39" s="9">
        <f t="shared" si="8"/>
        <v>3.2425574183385835</v>
      </c>
      <c r="Q39" s="15">
        <f t="shared" si="9"/>
        <v>129.60531058111076</v>
      </c>
      <c r="R39" s="15">
        <f t="shared" si="10"/>
        <v>-116.49980929072703</v>
      </c>
      <c r="S39" s="10">
        <f t="shared" si="11"/>
        <v>0.90746371194854392</v>
      </c>
      <c r="T39" s="10">
        <f>SUM(S4:S39)/(0.5*40)</f>
        <v>1.4728102904890483</v>
      </c>
      <c r="Z39" s="14"/>
      <c r="AA39" s="14"/>
    </row>
    <row r="40" spans="1:27" x14ac:dyDescent="0.35">
      <c r="A40" s="9">
        <v>37</v>
      </c>
      <c r="B40" s="9">
        <f t="shared" si="0"/>
        <v>3.8746309394274112</v>
      </c>
      <c r="C40" s="9">
        <f>'Graficas excel'!$N$3*(COS('Graficas excel'!$N$4*B40+'Graficas excel'!$N$5)+'Graficas excel'!$N$6)*COS(B40)+'Graficas excel'!$N$7</f>
        <v>6.9373008036647299</v>
      </c>
      <c r="D40" s="11">
        <f>'Graficas excel'!$N$3*(COS('Graficas excel'!$N$4*B40+'Graficas excel'!$N$5)+'Graficas excel'!$N$6)*SIN(B40)+'Graficas excel'!$N$8</f>
        <v>19.041121124258463</v>
      </c>
      <c r="E40" s="9">
        <f t="shared" si="2"/>
        <v>2.4428211069542045</v>
      </c>
      <c r="F40" s="9">
        <f>C40/(2*'Graficas excel'!$N$9*COS(E40/2))</f>
        <v>0.50663746660531916</v>
      </c>
      <c r="G40" s="9">
        <f t="shared" si="3"/>
        <v>0.86215919494704929</v>
      </c>
      <c r="H40" s="9">
        <f t="shared" si="4"/>
        <v>2.0790323130850785</v>
      </c>
      <c r="I40" s="9">
        <f t="shared" si="5"/>
        <v>2.2609267100196417</v>
      </c>
      <c r="J40" s="9">
        <f t="shared" si="6"/>
        <v>-0.13919766471873327</v>
      </c>
      <c r="K40" s="9">
        <f t="shared" si="7"/>
        <v>-1.3081320604296491</v>
      </c>
      <c r="L40" s="9">
        <f t="shared" si="7"/>
        <v>1.3922985110523352</v>
      </c>
      <c r="M40" s="9">
        <f t="shared" si="1"/>
        <v>-2.079032313085079</v>
      </c>
      <c r="N40" s="9">
        <f t="shared" si="8"/>
        <v>-0.35762560356035644</v>
      </c>
      <c r="O40" s="9">
        <f t="shared" si="8"/>
        <v>1.0942949982182619</v>
      </c>
      <c r="P40" s="9">
        <f t="shared" si="8"/>
        <v>2.4236127056508292</v>
      </c>
      <c r="Q40" s="15">
        <f t="shared" si="9"/>
        <v>129.54155827252401</v>
      </c>
      <c r="R40" s="15">
        <f t="shared" si="10"/>
        <v>-119.11977701109622</v>
      </c>
      <c r="S40" s="10">
        <f t="shared" si="11"/>
        <v>0.92653626471496031</v>
      </c>
      <c r="Z40" s="14"/>
      <c r="AA40" s="14"/>
    </row>
    <row r="41" spans="1:27" x14ac:dyDescent="0.35">
      <c r="A41" s="9">
        <v>38</v>
      </c>
      <c r="B41" s="9">
        <f t="shared" si="0"/>
        <v>3.9793506945470711</v>
      </c>
      <c r="C41" s="9">
        <f>'Graficas excel'!$N$3*(COS('Graficas excel'!$N$4*B41+'Graficas excel'!$N$5)+'Graficas excel'!$N$6)*COS(B41)+'Graficas excel'!$N$7</f>
        <v>7.3249930468592686</v>
      </c>
      <c r="D41" s="11">
        <f>'Graficas excel'!$N$3*(COS('Graficas excel'!$N$4*B41+'Graficas excel'!$N$5)+'Graficas excel'!$N$6)*SIN(B41)+'Graficas excel'!$N$8</f>
        <v>18.197266256099219</v>
      </c>
      <c r="E41" s="9">
        <f t="shared" si="2"/>
        <v>2.376217150599695</v>
      </c>
      <c r="F41" s="9">
        <f>C41/(2*'Graficas excel'!$N$9*COS(E41/2))</f>
        <v>0.49040545873536112</v>
      </c>
      <c r="G41" s="9">
        <f t="shared" si="3"/>
        <v>0.8714943981704989</v>
      </c>
      <c r="H41" s="9">
        <f t="shared" si="4"/>
        <v>2.11648277871444</v>
      </c>
      <c r="I41" s="9">
        <f t="shared" si="5"/>
        <v>2.2463499646570675</v>
      </c>
      <c r="J41" s="9">
        <f t="shared" si="6"/>
        <v>-0.27618493375110209</v>
      </c>
      <c r="K41" s="9">
        <f t="shared" si="7"/>
        <v>-1.1623309012987817</v>
      </c>
      <c r="L41" s="9">
        <f t="shared" si="7"/>
        <v>3.3749476231875977</v>
      </c>
      <c r="M41" s="9">
        <f t="shared" si="1"/>
        <v>-2.11648277871444</v>
      </c>
      <c r="N41" s="9">
        <f t="shared" si="8"/>
        <v>-0.24303129931827153</v>
      </c>
      <c r="O41" s="9">
        <f t="shared" si="8"/>
        <v>1.3480951272589128</v>
      </c>
      <c r="P41" s="9">
        <f t="shared" si="8"/>
        <v>1.0343465276285202</v>
      </c>
      <c r="Q41" s="15">
        <f t="shared" si="9"/>
        <v>128.7063722842116</v>
      </c>
      <c r="R41" s="15">
        <f t="shared" si="10"/>
        <v>-121.26553063245836</v>
      </c>
      <c r="S41" s="10">
        <f t="shared" si="11"/>
        <v>0.92865295667933401</v>
      </c>
      <c r="Z41" s="14"/>
      <c r="AA41" s="14"/>
    </row>
    <row r="42" spans="1:27" x14ac:dyDescent="0.35">
      <c r="A42" s="9">
        <v>39</v>
      </c>
      <c r="B42" s="9">
        <f t="shared" si="0"/>
        <v>4.0840704496667311</v>
      </c>
      <c r="C42" s="9">
        <f>'Graficas excel'!$N$3*(COS('Graficas excel'!$N$4*B42+'Graficas excel'!$N$5)+'Graficas excel'!$N$6)*COS(B42)+'Graficas excel'!$N$7</f>
        <v>7.8930028464775219</v>
      </c>
      <c r="D42" s="11">
        <f>'Graficas excel'!$N$3*(COS('Graficas excel'!$N$4*B42+'Graficas excel'!$N$5)+'Graficas excel'!$N$6)*SIN(B42)+'Graficas excel'!$N$8</f>
        <v>17.470821449993917</v>
      </c>
      <c r="E42" s="9">
        <f t="shared" si="2"/>
        <v>2.2929229351883631</v>
      </c>
      <c r="F42" s="9">
        <f>C42/(2*'Graficas excel'!$N$9*COS(E42/2))</f>
        <v>0.47927620955461964</v>
      </c>
      <c r="G42" s="9">
        <f t="shared" si="3"/>
        <v>0.87766412422689144</v>
      </c>
      <c r="H42" s="9">
        <f t="shared" si="4"/>
        <v>2.1419329568654621</v>
      </c>
      <c r="I42" s="9">
        <f t="shared" si="5"/>
        <v>2.2174279460269126</v>
      </c>
      <c r="J42" s="9">
        <f t="shared" si="6"/>
        <v>-0.39790394110312394</v>
      </c>
      <c r="K42" s="9">
        <f t="shared" si="7"/>
        <v>-0.80890721265689869</v>
      </c>
      <c r="L42" s="9">
        <f t="shared" si="7"/>
        <v>4.3954632223748256</v>
      </c>
      <c r="M42" s="9">
        <f t="shared" si="1"/>
        <v>-2.1419329568654621</v>
      </c>
      <c r="N42" s="9">
        <f t="shared" si="8"/>
        <v>-0.10185910771371162</v>
      </c>
      <c r="O42" s="9">
        <f t="shared" si="8"/>
        <v>1.4564116423410418</v>
      </c>
      <c r="P42" s="9">
        <f t="shared" si="8"/>
        <v>-0.63109103977600622</v>
      </c>
      <c r="Q42" s="15">
        <f t="shared" si="9"/>
        <v>127.04926268170499</v>
      </c>
      <c r="R42" s="15">
        <f t="shared" si="10"/>
        <v>-122.72371842836799</v>
      </c>
      <c r="S42" s="10">
        <f t="shared" si="11"/>
        <v>0.92214813819675345</v>
      </c>
      <c r="Z42" s="14"/>
      <c r="AA42" s="14"/>
    </row>
    <row r="43" spans="1:27" x14ac:dyDescent="0.35">
      <c r="A43" s="9">
        <v>40</v>
      </c>
      <c r="B43" s="9">
        <f t="shared" si="0"/>
        <v>4.1887902047863905</v>
      </c>
      <c r="C43" s="9">
        <f>'Graficas excel'!$N$3*(COS('Graficas excel'!$N$4*B43+'Graficas excel'!$N$5)+'Graficas excel'!$N$6)*COS(B43)+'Graficas excel'!$N$7</f>
        <v>8.6199999999999974</v>
      </c>
      <c r="D43" s="11">
        <f>'Graficas excel'!$N$3*(COS('Graficas excel'!$N$4*B43+'Graficas excel'!$N$5)+'Graficas excel'!$N$6)*SIN(B43)+'Graficas excel'!$N$8</f>
        <v>16.913617462848322</v>
      </c>
      <c r="E43" s="9">
        <f t="shared" si="2"/>
        <v>2.1989194678249429</v>
      </c>
      <c r="F43" s="9">
        <f>C43/(2*'Graficas excel'!$N$9*COS(E43/2))</f>
        <v>0.47458854263428008</v>
      </c>
      <c r="G43" s="9">
        <f t="shared" si="3"/>
        <v>0.8802077682003665</v>
      </c>
      <c r="H43" s="9">
        <f t="shared" si="4"/>
        <v>2.1525996176819495</v>
      </c>
      <c r="I43" s="9">
        <f t="shared" si="5"/>
        <v>2.175759542753446</v>
      </c>
      <c r="J43" s="9">
        <f t="shared" si="6"/>
        <v>-0.48261250632708091</v>
      </c>
      <c r="K43" s="9">
        <f t="shared" si="7"/>
        <v>-0.34861538037233636</v>
      </c>
      <c r="L43" s="9">
        <f t="shared" si="7"/>
        <v>4.1344290043312375</v>
      </c>
      <c r="M43" s="9">
        <f t="shared" si="1"/>
        <v>-2.1525996176819491</v>
      </c>
      <c r="N43" s="9">
        <f t="shared" si="8"/>
        <v>5.0655962825663786E-2</v>
      </c>
      <c r="O43" s="9">
        <f t="shared" si="8"/>
        <v>1.390323943197487</v>
      </c>
      <c r="P43" s="9">
        <f t="shared" si="8"/>
        <v>-2.1361756659751925</v>
      </c>
      <c r="Q43" s="15">
        <f t="shared" si="9"/>
        <v>124.66183903508625</v>
      </c>
      <c r="R43" s="15">
        <f t="shared" si="10"/>
        <v>-123.33487307465026</v>
      </c>
      <c r="S43" s="10">
        <f t="shared" si="11"/>
        <v>0.9159700565633847</v>
      </c>
      <c r="Z43" s="14"/>
      <c r="AA43" s="14"/>
    </row>
    <row r="44" spans="1:27" x14ac:dyDescent="0.35">
      <c r="A44" s="9">
        <v>41</v>
      </c>
      <c r="B44" s="9">
        <f t="shared" si="0"/>
        <v>4.29350995990605</v>
      </c>
      <c r="C44" s="9">
        <f>'Graficas excel'!$N$3*(COS('Graficas excel'!$N$4*B44+'Graficas excel'!$N$5)+'Graficas excel'!$N$6)*COS(B44)+'Graficas excel'!$N$7</f>
        <v>9.4660513847192984</v>
      </c>
      <c r="D44" s="11">
        <f>'Graficas excel'!$N$3*(COS('Graficas excel'!$N$4*B44+'Graficas excel'!$N$5)+'Graficas excel'!$N$6)*SIN(B44)+'Graficas excel'!$N$8</f>
        <v>16.562621452991678</v>
      </c>
      <c r="E44" s="9">
        <f t="shared" si="2"/>
        <v>2.1031460208868826</v>
      </c>
      <c r="F44" s="9">
        <f>C44/(2*'Graficas excel'!$N$9*COS(E44/2))</f>
        <v>0.47692148083649893</v>
      </c>
      <c r="G44" s="9">
        <f t="shared" si="3"/>
        <v>0.87894590340744005</v>
      </c>
      <c r="H44" s="9">
        <f t="shared" si="4"/>
        <v>2.1472949376594945</v>
      </c>
      <c r="I44" s="9">
        <f t="shared" si="5"/>
        <v>2.1252204792731888</v>
      </c>
      <c r="J44" s="9">
        <f t="shared" si="6"/>
        <v>-0.51911942359061902</v>
      </c>
      <c r="K44" s="9">
        <f t="shared" si="7"/>
        <v>8.4341012520849593E-2</v>
      </c>
      <c r="L44" s="9">
        <f t="shared" si="7"/>
        <v>2.9400603910466727</v>
      </c>
      <c r="M44" s="9">
        <f t="shared" si="1"/>
        <v>-2.147294937659495</v>
      </c>
      <c r="N44" s="9">
        <f t="shared" si="8"/>
        <v>0.19625034569430438</v>
      </c>
      <c r="O44" s="9">
        <f t="shared" si="8"/>
        <v>1.1666241505639887</v>
      </c>
      <c r="P44" s="9">
        <f t="shared" si="8"/>
        <v>-3.1257010680463222</v>
      </c>
      <c r="Q44" s="15">
        <f t="shared" si="9"/>
        <v>121.76616399712377</v>
      </c>
      <c r="R44" s="15">
        <f t="shared" si="10"/>
        <v>-123.03093729769627</v>
      </c>
      <c r="S44" s="10">
        <f t="shared" si="11"/>
        <v>0.91597005656338559</v>
      </c>
    </row>
    <row r="45" spans="1:27" x14ac:dyDescent="0.35">
      <c r="A45" s="9">
        <v>42</v>
      </c>
      <c r="B45" s="9">
        <f t="shared" si="0"/>
        <v>4.3982297150257104</v>
      </c>
      <c r="C45" s="9">
        <f>'Graficas excel'!$N$3*(COS('Graficas excel'!$N$4*B45+'Graficas excel'!$N$5)+'Graficas excel'!$N$6)*COS(B45)+'Graficas excel'!$N$7</f>
        <v>10.379175941062883</v>
      </c>
      <c r="D45" s="11">
        <f>'Graficas excel'!$N$3*(COS('Graficas excel'!$N$4*B45+'Graficas excel'!$N$5)+'Graficas excel'!$N$6)*SIN(B45)+'Graficas excel'!$N$8</f>
        <v>16.433932939976412</v>
      </c>
      <c r="E45" s="9">
        <f t="shared" si="2"/>
        <v>2.0149731911976017</v>
      </c>
      <c r="F45" s="9">
        <f>C45/(2*'Graficas excel'!$N$9*COS(E45/2))</f>
        <v>0.48592787858074954</v>
      </c>
      <c r="G45" s="9">
        <f t="shared" si="3"/>
        <v>0.873998911222441</v>
      </c>
      <c r="H45" s="9">
        <f t="shared" si="4"/>
        <v>2.1267436495162388</v>
      </c>
      <c r="I45" s="9">
        <f t="shared" si="5"/>
        <v>2.0708584203569202</v>
      </c>
      <c r="J45" s="9">
        <f t="shared" si="6"/>
        <v>-0.51028725341289149</v>
      </c>
      <c r="K45" s="9">
        <f t="shared" si="7"/>
        <v>0.39222341670826827</v>
      </c>
      <c r="L45" s="9">
        <f t="shared" si="7"/>
        <v>1.4599306474336387</v>
      </c>
      <c r="M45" s="9">
        <f t="shared" si="1"/>
        <v>-2.1267436495162388</v>
      </c>
      <c r="N45" s="9">
        <f t="shared" si="8"/>
        <v>0.31841894105804636</v>
      </c>
      <c r="O45" s="9">
        <f t="shared" si="8"/>
        <v>0.83930150014091887</v>
      </c>
      <c r="P45" s="9">
        <f t="shared" si="8"/>
        <v>-3.472268477560696</v>
      </c>
      <c r="Q45" s="15">
        <f t="shared" si="9"/>
        <v>118.65144745558005</v>
      </c>
      <c r="R45" s="15">
        <f t="shared" si="10"/>
        <v>-121.85343522353045</v>
      </c>
      <c r="S45" s="10">
        <f t="shared" si="11"/>
        <v>0.92214813819675856</v>
      </c>
    </row>
    <row r="46" spans="1:27" x14ac:dyDescent="0.35">
      <c r="A46" s="9">
        <v>43</v>
      </c>
      <c r="B46" s="9">
        <f t="shared" si="0"/>
        <v>4.5029494701453698</v>
      </c>
      <c r="C46" s="9">
        <f>'Graficas excel'!$N$3*(COS('Graficas excel'!$N$4*B46+'Graficas excel'!$N$5)+'Graficas excel'!$N$6)*COS(B46)+'Graficas excel'!$N$7</f>
        <v>11.303821815593221</v>
      </c>
      <c r="D46" s="11">
        <f>'Graficas excel'!$N$3*(COS('Graficas excel'!$N$4*B46+'Graficas excel'!$N$5)+'Graficas excel'!$N$6)*SIN(B46)+'Graficas excel'!$N$8</f>
        <v>16.520109042599383</v>
      </c>
      <c r="E46" s="9">
        <f t="shared" si="2"/>
        <v>1.9414436322944981</v>
      </c>
      <c r="F46" s="9">
        <f>C46/(2*'Graficas excel'!$N$9*COS(E46/2))</f>
        <v>0.50043130798470681</v>
      </c>
      <c r="G46" s="9">
        <f t="shared" si="3"/>
        <v>0.86577624475883808</v>
      </c>
      <c r="H46" s="9">
        <f t="shared" si="4"/>
        <v>2.0933988959831784</v>
      </c>
      <c r="I46" s="9">
        <f t="shared" si="5"/>
        <v>2.0174212641388385</v>
      </c>
      <c r="J46" s="9">
        <f t="shared" si="6"/>
        <v>-0.46921371326300537</v>
      </c>
      <c r="K46" s="9">
        <f t="shared" si="7"/>
        <v>0.54510699659920525</v>
      </c>
      <c r="L46" s="9">
        <f t="shared" si="7"/>
        <v>0.17290018423131948</v>
      </c>
      <c r="M46" s="9">
        <f t="shared" si="1"/>
        <v>-2.0933988959831789</v>
      </c>
      <c r="N46" s="9">
        <f t="shared" si="8"/>
        <v>0.40631038862436647</v>
      </c>
      <c r="O46" s="9">
        <f t="shared" si="8"/>
        <v>0.47568639546104896</v>
      </c>
      <c r="P46" s="9">
        <f t="shared" si="8"/>
        <v>-3.2402723216103819</v>
      </c>
      <c r="Q46" s="15">
        <f t="shared" si="9"/>
        <v>115.5897239351027</v>
      </c>
      <c r="R46" s="15">
        <f t="shared" si="10"/>
        <v>-119.94292157718218</v>
      </c>
      <c r="S46" s="10">
        <f t="shared" si="11"/>
        <v>0.92865295667932823</v>
      </c>
    </row>
    <row r="47" spans="1:27" x14ac:dyDescent="0.35">
      <c r="A47" s="9">
        <v>44</v>
      </c>
      <c r="B47" s="9">
        <f t="shared" si="0"/>
        <v>4.6076692252650293</v>
      </c>
      <c r="C47" s="9">
        <f>'Graficas excel'!$N$3*(COS('Graficas excel'!$N$4*B47+'Graficas excel'!$N$5)+'Graficas excel'!$N$6)*COS(B47)+'Graficas excel'!$N$7</f>
        <v>12.189782653689544</v>
      </c>
      <c r="D47" s="11">
        <f>'Graficas excel'!$N$3*(COS('Graficas excel'!$N$4*B47+'Graficas excel'!$N$5)+'Graficas excel'!$N$6)*SIN(B47)+'Graficas excel'!$N$8</f>
        <v>16.791296880069304</v>
      </c>
      <c r="E47" s="9">
        <f t="shared" si="2"/>
        <v>1.8857204663904392</v>
      </c>
      <c r="F47" s="9">
        <f>C47/(2*'Graficas excel'!$N$9*COS(E47/2))</f>
        <v>0.51873551308615817</v>
      </c>
      <c r="G47" s="9">
        <f t="shared" si="3"/>
        <v>0.85493477380630634</v>
      </c>
      <c r="H47" s="9">
        <f t="shared" si="4"/>
        <v>2.0508501715838614</v>
      </c>
      <c r="I47" s="9">
        <f t="shared" si="5"/>
        <v>1.9682853189871503</v>
      </c>
      <c r="J47" s="9">
        <f t="shared" si="6"/>
        <v>-0.41213024206512339</v>
      </c>
      <c r="K47" s="9">
        <f t="shared" si="7"/>
        <v>0.56321306155205308</v>
      </c>
      <c r="L47" s="9">
        <f t="shared" si="7"/>
        <v>-0.7551970357940313</v>
      </c>
      <c r="M47" s="9">
        <f t="shared" si="1"/>
        <v>-2.0508501715838614</v>
      </c>
      <c r="N47" s="9">
        <f t="shared" si="8"/>
        <v>0.45612415147080115</v>
      </c>
      <c r="O47" s="9">
        <f t="shared" si="8"/>
        <v>0.13636587142099835</v>
      </c>
      <c r="P47" s="9">
        <f t="shared" si="8"/>
        <v>-2.5679662812320414</v>
      </c>
      <c r="Q47" s="15">
        <f t="shared" si="9"/>
        <v>112.77444165552467</v>
      </c>
      <c r="R47" s="15">
        <f t="shared" si="10"/>
        <v>-117.50505924543597</v>
      </c>
      <c r="S47" s="10">
        <f t="shared" si="11"/>
        <v>0.92653626471496109</v>
      </c>
    </row>
    <row r="48" spans="1:27" x14ac:dyDescent="0.35">
      <c r="A48" s="9">
        <v>45</v>
      </c>
      <c r="B48" s="9">
        <f t="shared" si="0"/>
        <v>4.7123889803846897</v>
      </c>
      <c r="C48" s="9">
        <f>'Graficas excel'!$N$3*(COS('Graficas excel'!$N$4*B48+'Graficas excel'!$N$5)+'Graficas excel'!$N$6)*COS(B48)+'Graficas excel'!$N$7</f>
        <v>12.999999999999998</v>
      </c>
      <c r="D48" s="11">
        <f>'Graficas excel'!$N$3*(COS('Graficas excel'!$N$4*B48+'Graficas excel'!$N$5)+'Graficas excel'!$N$6)*SIN(B48)+'Graficas excel'!$N$8</f>
        <v>17.2</v>
      </c>
      <c r="E48" s="9">
        <f t="shared" si="2"/>
        <v>1.8471693197836925</v>
      </c>
      <c r="F48" s="9">
        <f>C48/(2*'Graficas excel'!$N$9*COS(E48/2))</f>
        <v>0.53900371056236707</v>
      </c>
      <c r="G48" s="9">
        <f t="shared" si="3"/>
        <v>0.84230338952185158</v>
      </c>
      <c r="H48" s="9">
        <f t="shared" si="4"/>
        <v>2.0030849621376765</v>
      </c>
      <c r="I48" s="9">
        <f t="shared" si="5"/>
        <v>1.9251271409606845</v>
      </c>
      <c r="J48" s="9">
        <f t="shared" si="6"/>
        <v>-0.35315070817919852</v>
      </c>
      <c r="K48" s="9">
        <f t="shared" si="7"/>
        <v>0.4841290128966092</v>
      </c>
      <c r="L48" s="9">
        <f t="shared" si="7"/>
        <v>-1.3507556553801128</v>
      </c>
      <c r="M48" s="9">
        <f t="shared" si="1"/>
        <v>-2.0030849621376765</v>
      </c>
      <c r="N48" s="9">
        <f t="shared" si="8"/>
        <v>0.47040435213268711</v>
      </c>
      <c r="O48" s="9">
        <f t="shared" si="8"/>
        <v>-0.13255092870516433</v>
      </c>
      <c r="P48" s="9">
        <f t="shared" si="8"/>
        <v>-1.594174823277646</v>
      </c>
      <c r="Q48" s="15">
        <f t="shared" si="9"/>
        <v>110.30166020313393</v>
      </c>
      <c r="R48" s="15">
        <f t="shared" si="10"/>
        <v>-114.76831433661117</v>
      </c>
      <c r="S48" s="10">
        <f t="shared" si="11"/>
        <v>0.90746371194854869</v>
      </c>
    </row>
    <row r="49" spans="1:21" x14ac:dyDescent="0.35">
      <c r="A49" s="9">
        <v>46</v>
      </c>
      <c r="B49" s="9">
        <f t="shared" si="0"/>
        <v>4.8171087355043491</v>
      </c>
      <c r="C49" s="9">
        <f>'Graficas excel'!$N$3*(COS('Graficas excel'!$N$4*B49+'Graficas excel'!$N$5)+'Graficas excel'!$N$6)*COS(B49)+'Graficas excel'!$N$7</f>
        <v>13.715898217397287</v>
      </c>
      <c r="D49" s="11">
        <f>'Graficas excel'!$N$3*(COS('Graficas excel'!$N$4*B49+'Graficas excel'!$N$5)+'Graficas excel'!$N$6)*SIN(B49)+'Graficas excel'!$N$8</f>
        <v>17.688683447553903</v>
      </c>
      <c r="E49" s="9">
        <f t="shared" si="2"/>
        <v>1.8224662369845295</v>
      </c>
      <c r="F49" s="9">
        <f>C49/(2*'Graficas excel'!$N$9*COS(E49/2))</f>
        <v>0.5595843245312595</v>
      </c>
      <c r="G49" s="9">
        <f t="shared" si="3"/>
        <v>0.82877342123097431</v>
      </c>
      <c r="H49" s="9">
        <f t="shared" si="4"/>
        <v>1.9538243335751195</v>
      </c>
      <c r="I49" s="9">
        <f t="shared" si="5"/>
        <v>1.8881452852798244</v>
      </c>
      <c r="J49" s="9">
        <f t="shared" si="6"/>
        <v>-0.302452836502343</v>
      </c>
      <c r="K49" s="9">
        <f t="shared" si="7"/>
        <v>0.34267821143870825</v>
      </c>
      <c r="L49" s="9">
        <f t="shared" si="7"/>
        <v>-1.676312499483412</v>
      </c>
      <c r="M49" s="9">
        <f t="shared" si="1"/>
        <v>-1.9538243335751193</v>
      </c>
      <c r="N49" s="9">
        <f t="shared" si="8"/>
        <v>0.45652365133779882</v>
      </c>
      <c r="O49" s="9">
        <f t="shared" si="8"/>
        <v>-0.29949252581672631</v>
      </c>
      <c r="P49" s="9">
        <f t="shared" si="8"/>
        <v>-0.45447557689654211</v>
      </c>
      <c r="Q49" s="15">
        <f t="shared" si="9"/>
        <v>108.18275595405873</v>
      </c>
      <c r="R49" s="15">
        <f t="shared" si="10"/>
        <v>-111.94588822381505</v>
      </c>
      <c r="S49" s="10">
        <f t="shared" si="11"/>
        <v>0.86678819188183698</v>
      </c>
    </row>
    <row r="50" spans="1:21" x14ac:dyDescent="0.35">
      <c r="A50" s="9">
        <v>47</v>
      </c>
      <c r="B50" s="9">
        <f t="shared" si="0"/>
        <v>4.9218284906240086</v>
      </c>
      <c r="C50" s="9">
        <f>'Graficas excel'!$N$3*(COS('Graficas excel'!$N$4*B50+'Graficas excel'!$N$5)+'Graficas excel'!$N$6)*COS(B50)+'Graficas excel'!$N$7</f>
        <v>14.339332501532507</v>
      </c>
      <c r="D50" s="11">
        <f>'Graficas excel'!$N$3*(COS('Graficas excel'!$N$4*B50+'Graficas excel'!$N$5)+'Graficas excel'!$N$6)*SIN(B50)+'Graficas excel'!$N$8</f>
        <v>18.198935986687047</v>
      </c>
      <c r="E50" s="9">
        <f t="shared" si="2"/>
        <v>1.806927708011413</v>
      </c>
      <c r="F50" s="9">
        <f>C50/(2*'Graficas excel'!$N$9*COS(E50/2))</f>
        <v>0.57923318255530698</v>
      </c>
      <c r="G50" s="9">
        <f t="shared" si="3"/>
        <v>0.81516189816922291</v>
      </c>
      <c r="H50" s="9">
        <f t="shared" si="4"/>
        <v>1.9060172886006923</v>
      </c>
      <c r="I50" s="9">
        <f t="shared" si="5"/>
        <v>1.8564724983060525</v>
      </c>
      <c r="J50" s="9">
        <f t="shared" si="6"/>
        <v>-0.26656765811563848</v>
      </c>
      <c r="K50" s="9">
        <f t="shared" si="7"/>
        <v>0.16713517698878055</v>
      </c>
      <c r="L50" s="9">
        <f t="shared" si="7"/>
        <v>-1.7519305964500722</v>
      </c>
      <c r="M50" s="9">
        <f t="shared" si="1"/>
        <v>-1.9060172886006921</v>
      </c>
      <c r="N50" s="9">
        <f t="shared" si="8"/>
        <v>0.42516086737410286</v>
      </c>
      <c r="O50" s="9">
        <f t="shared" si="8"/>
        <v>-0.3470850969371983</v>
      </c>
      <c r="P50" s="9">
        <f t="shared" si="8"/>
        <v>0.69489719780306747</v>
      </c>
      <c r="Q50" s="15">
        <f t="shared" si="9"/>
        <v>106.36803893504468</v>
      </c>
      <c r="R50" s="15">
        <f t="shared" si="10"/>
        <v>-109.20674631578825</v>
      </c>
      <c r="S50" s="10">
        <f t="shared" si="11"/>
        <v>0.80562271587078249</v>
      </c>
    </row>
    <row r="51" spans="1:21" x14ac:dyDescent="0.35">
      <c r="A51" s="9">
        <v>48</v>
      </c>
      <c r="B51" s="9">
        <f t="shared" si="0"/>
        <v>5.026548245743669</v>
      </c>
      <c r="C51" s="9">
        <f>'Graficas excel'!$N$3*(COS('Graficas excel'!$N$4*B51+'Graficas excel'!$N$5)+'Graficas excel'!$N$6)*COS(B51)+'Graficas excel'!$N$7</f>
        <v>14.890824058937115</v>
      </c>
      <c r="D51" s="11">
        <f>'Graficas excel'!$N$3*(COS('Graficas excel'!$N$4*B51+'Graficas excel'!$N$5)+'Graficas excel'!$N$6)*SIN(B51)+'Graficas excel'!$N$8</f>
        <v>18.680641922114347</v>
      </c>
      <c r="E51" s="9">
        <f t="shared" si="2"/>
        <v>1.7956206501679095</v>
      </c>
      <c r="F51" s="9">
        <f>C51/(2*'Graficas excel'!$N$9*COS(E51/2))</f>
        <v>0.5972347862108317</v>
      </c>
      <c r="G51" s="9">
        <f t="shared" si="3"/>
        <v>0.8020664624204793</v>
      </c>
      <c r="H51" s="9">
        <f t="shared" si="4"/>
        <v>1.8614945466828141</v>
      </c>
      <c r="I51" s="9">
        <f t="shared" si="5"/>
        <v>1.8285575984253617</v>
      </c>
      <c r="J51" s="9">
        <f t="shared" si="6"/>
        <v>-0.24906530330949239</v>
      </c>
      <c r="K51" s="9">
        <f t="shared" si="7"/>
        <v>-1.6326566058110472E-2</v>
      </c>
      <c r="L51" s="9">
        <f t="shared" si="7"/>
        <v>-1.555912717875497</v>
      </c>
      <c r="M51" s="9">
        <f t="shared" si="1"/>
        <v>-1.8614945466828139</v>
      </c>
      <c r="N51" s="9">
        <f t="shared" si="8"/>
        <v>0.38881420101715608</v>
      </c>
      <c r="O51" s="9">
        <f t="shared" si="8"/>
        <v>-0.27431563254992331</v>
      </c>
      <c r="P51" s="9">
        <f t="shared" si="8"/>
        <v>1.6683618657518666</v>
      </c>
      <c r="Q51" s="15">
        <f t="shared" si="9"/>
        <v>104.76863298635085</v>
      </c>
      <c r="R51" s="15">
        <f t="shared" si="10"/>
        <v>-106.65578111154363</v>
      </c>
      <c r="S51" s="10">
        <f t="shared" si="11"/>
        <v>0.73224555042311479</v>
      </c>
    </row>
    <row r="52" spans="1:21" x14ac:dyDescent="0.35">
      <c r="A52" s="9">
        <v>49</v>
      </c>
      <c r="B52" s="9">
        <f t="shared" si="0"/>
        <v>5.1312680008633285</v>
      </c>
      <c r="C52" s="9">
        <f>'Graficas excel'!$N$3*(COS('Graficas excel'!$N$4*B52+'Graficas excel'!$N$5)+'Graficas excel'!$N$6)*COS(B52)+'Graficas excel'!$N$7</f>
        <v>15.404406373625985</v>
      </c>
      <c r="D52" s="11">
        <f>'Graficas excel'!$N$3*(COS('Graficas excel'!$N$4*B52+'Graficas excel'!$N$5)+'Graficas excel'!$N$6)*SIN(B52)+'Graficas excel'!$N$8</f>
        <v>19.099614865426346</v>
      </c>
      <c r="E52" s="9">
        <f t="shared" si="2"/>
        <v>1.7841730629427246</v>
      </c>
      <c r="F52" s="9">
        <f>C52/(2*'Graficas excel'!$N$9*COS(E52/2))</f>
        <v>0.61343857869565055</v>
      </c>
      <c r="G52" s="9">
        <f t="shared" si="3"/>
        <v>0.78974243280189793</v>
      </c>
      <c r="H52" s="9">
        <f t="shared" si="4"/>
        <v>1.8207780187652511</v>
      </c>
      <c r="I52" s="9">
        <f t="shared" si="5"/>
        <v>1.8024755408539879</v>
      </c>
      <c r="J52" s="9">
        <f t="shared" si="6"/>
        <v>-0.25077501730904267</v>
      </c>
      <c r="K52" s="9">
        <f t="shared" si="7"/>
        <v>-0.1792613648615968</v>
      </c>
      <c r="L52" s="9">
        <f t="shared" si="7"/>
        <v>-1.0726347273875698</v>
      </c>
      <c r="M52" s="9">
        <f t="shared" si="1"/>
        <v>-1.8207780187652511</v>
      </c>
      <c r="N52" s="9">
        <f t="shared" si="8"/>
        <v>0.36008793515103354</v>
      </c>
      <c r="O52" s="9">
        <f t="shared" si="8"/>
        <v>-9.9605186517409156E-2</v>
      </c>
      <c r="P52" s="9">
        <f t="shared" si="8"/>
        <v>2.2755231826675564</v>
      </c>
      <c r="Q52" s="15">
        <f t="shared" si="9"/>
        <v>103.27424116649389</v>
      </c>
      <c r="R52" s="15">
        <f t="shared" si="10"/>
        <v>-104.3228959054407</v>
      </c>
      <c r="S52" s="10">
        <f t="shared" si="11"/>
        <v>0.66280096649650211</v>
      </c>
    </row>
    <row r="53" spans="1:21" x14ac:dyDescent="0.35">
      <c r="A53" s="9">
        <v>50</v>
      </c>
      <c r="B53" s="9">
        <f t="shared" si="0"/>
        <v>5.2359877559829879</v>
      </c>
      <c r="C53" s="9">
        <f>'Graficas excel'!$N$3*(COS('Graficas excel'!$N$4*B53+'Graficas excel'!$N$5)+'Graficas excel'!$N$6)*COS(B53)+'Graficas excel'!$N$7</f>
        <v>15.919999999999996</v>
      </c>
      <c r="D53" s="11">
        <f>'Graficas excel'!$N$3*(COS('Graficas excel'!$N$4*B53+'Graficas excel'!$N$5)+'Graficas excel'!$N$6)*SIN(B53)+'Graficas excel'!$N$8</f>
        <v>19.442411641898875</v>
      </c>
      <c r="E53" s="9">
        <f t="shared" si="2"/>
        <v>1.769359186527822</v>
      </c>
      <c r="F53" s="9">
        <f>C53/(2*'Graficas excel'!$N$9*COS(E53/2))</f>
        <v>0.62821859772944721</v>
      </c>
      <c r="G53" s="9">
        <f t="shared" si="3"/>
        <v>0.77803688438713947</v>
      </c>
      <c r="H53" s="9">
        <f t="shared" si="4"/>
        <v>1.7830696983746908</v>
      </c>
      <c r="I53" s="9">
        <f t="shared" si="5"/>
        <v>1.7762144424512565</v>
      </c>
      <c r="J53" s="9">
        <f t="shared" si="6"/>
        <v>-0.26954722353976507</v>
      </c>
      <c r="K53" s="9">
        <f t="shared" si="7"/>
        <v>-0.29158741084646611</v>
      </c>
      <c r="L53" s="9">
        <f t="shared" si="7"/>
        <v>-0.34902305709578219</v>
      </c>
      <c r="M53" s="9">
        <f t="shared" si="1"/>
        <v>-1.783069698374691</v>
      </c>
      <c r="N53" s="9">
        <f t="shared" si="8"/>
        <v>0.34965730441028242</v>
      </c>
      <c r="O53" s="9">
        <f t="shared" si="8"/>
        <v>0.13868704394064618</v>
      </c>
      <c r="P53" s="9">
        <f t="shared" si="8"/>
        <v>2.3720512123867827</v>
      </c>
      <c r="Q53" s="15">
        <f t="shared" si="9"/>
        <v>101.76959106263965</v>
      </c>
      <c r="R53" s="15">
        <f t="shared" si="10"/>
        <v>-102.1623682945345</v>
      </c>
      <c r="S53" s="10">
        <f t="shared" si="11"/>
        <v>0.61914975370863268</v>
      </c>
    </row>
    <row r="54" spans="1:21" x14ac:dyDescent="0.35">
      <c r="A54" s="9">
        <v>51</v>
      </c>
      <c r="B54" s="9">
        <f t="shared" si="0"/>
        <v>5.3407075111026483</v>
      </c>
      <c r="C54" s="9">
        <f>'Graficas excel'!$N$3*(COS('Graficas excel'!$N$4*B54+'Graficas excel'!$N$5)+'Graficas excel'!$N$6)*COS(B54)+'Graficas excel'!$N$7</f>
        <v>16.474667529947627</v>
      </c>
      <c r="D54" s="11">
        <f>'Graficas excel'!$N$3*(COS('Graficas excel'!$N$4*B54+'Graficas excel'!$N$5)+'Graficas excel'!$N$6)*SIN(B54)+'Graficas excel'!$N$8</f>
        <v>19.717530432131852</v>
      </c>
      <c r="E54" s="9">
        <f t="shared" si="2"/>
        <v>1.7495213753369303</v>
      </c>
      <c r="F54" s="9">
        <f>C54/(2*'Graficas excel'!$N$9*COS(E54/2))</f>
        <v>0.64235683062665627</v>
      </c>
      <c r="G54" s="9">
        <f t="shared" si="3"/>
        <v>0.76640570336296243</v>
      </c>
      <c r="H54" s="9">
        <f t="shared" si="4"/>
        <v>1.7464536710810459</v>
      </c>
      <c r="I54" s="9">
        <f t="shared" si="5"/>
        <v>1.7479875232089881</v>
      </c>
      <c r="J54" s="9">
        <f t="shared" si="6"/>
        <v>-0.30008218579958262</v>
      </c>
      <c r="K54" s="9">
        <f t="shared" si="7"/>
        <v>-0.32813701991665145</v>
      </c>
      <c r="L54" s="9">
        <f t="shared" si="7"/>
        <v>0.48156020680340195</v>
      </c>
      <c r="M54" s="9">
        <f t="shared" si="1"/>
        <v>-1.7464536710810459</v>
      </c>
      <c r="N54" s="9">
        <f t="shared" si="8"/>
        <v>0.36418057769001638</v>
      </c>
      <c r="O54" s="9">
        <f t="shared" si="8"/>
        <v>0.38708766603308215</v>
      </c>
      <c r="P54" s="9">
        <f t="shared" si="8"/>
        <v>1.9132665239571147</v>
      </c>
      <c r="Q54" s="15">
        <f t="shared" si="9"/>
        <v>100.15230772140104</v>
      </c>
      <c r="R54" s="15">
        <f t="shared" si="10"/>
        <v>-100.0644244680728</v>
      </c>
      <c r="S54" s="10">
        <f t="shared" si="11"/>
        <v>0.61914975370863445</v>
      </c>
    </row>
    <row r="55" spans="1:21" x14ac:dyDescent="0.35">
      <c r="A55" s="9">
        <v>52</v>
      </c>
      <c r="B55" s="9">
        <f t="shared" si="0"/>
        <v>5.4454272662223078</v>
      </c>
      <c r="C55" s="9">
        <f>'Graficas excel'!$N$3*(COS('Graficas excel'!$N$4*B55+'Graficas excel'!$N$5)+'Graficas excel'!$N$6)*COS(B55)+'Graficas excel'!$N$7</f>
        <v>17.094299899698598</v>
      </c>
      <c r="D55" s="11">
        <f>'Graficas excel'!$N$3*(COS('Graficas excel'!$N$4*B55+'Graficas excel'!$N$5)+'Graficas excel'!$N$6)*SIN(B55)+'Graficas excel'!$N$8</f>
        <v>19.952819291930822</v>
      </c>
      <c r="E55" s="9">
        <f t="shared" si="2"/>
        <v>1.724809210226556</v>
      </c>
      <c r="F55" s="9">
        <f>C55/(2*'Graficas excel'!$N$9*COS(E55/2))</f>
        <v>0.65685333539786606</v>
      </c>
      <c r="G55" s="9">
        <f t="shared" si="3"/>
        <v>0.75401836567599501</v>
      </c>
      <c r="H55" s="9">
        <f t="shared" si="4"/>
        <v>1.7083167701660111</v>
      </c>
      <c r="I55" s="9">
        <f t="shared" si="5"/>
        <v>1.7165629901962836</v>
      </c>
      <c r="J55" s="9">
        <f t="shared" si="6"/>
        <v>-0.33444461417094928</v>
      </c>
      <c r="K55" s="9">
        <f t="shared" si="7"/>
        <v>-0.27770815298482648</v>
      </c>
      <c r="L55" s="9">
        <f t="shared" si="7"/>
        <v>1.2350743668816835</v>
      </c>
      <c r="M55" s="9">
        <f t="shared" si="1"/>
        <v>-1.7083167701660111</v>
      </c>
      <c r="N55" s="9">
        <f t="shared" si="8"/>
        <v>0.40471630328684138</v>
      </c>
      <c r="O55" s="9">
        <f t="shared" si="8"/>
        <v>0.58744446790051386</v>
      </c>
      <c r="P55" s="9">
        <f t="shared" si="8"/>
        <v>0.98061225090804727</v>
      </c>
      <c r="Q55" s="15">
        <f t="shared" si="9"/>
        <v>98.351814606603554</v>
      </c>
      <c r="R55" s="15">
        <f t="shared" si="10"/>
        <v>-97.879341001932701</v>
      </c>
      <c r="S55" s="10">
        <f t="shared" si="11"/>
        <v>0.66280096649650633</v>
      </c>
    </row>
    <row r="56" spans="1:21" x14ac:dyDescent="0.35">
      <c r="A56" s="9">
        <v>53</v>
      </c>
      <c r="B56" s="9">
        <f t="shared" si="0"/>
        <v>5.5501470213419672</v>
      </c>
      <c r="C56" s="9">
        <f>'Graficas excel'!$N$3*(COS('Graficas excel'!$N$4*B56+'Graficas excel'!$N$5)+'Graficas excel'!$N$6)*COS(B56)+'Graficas excel'!$N$7</f>
        <v>17.787215255634681</v>
      </c>
      <c r="D56" s="11">
        <f>'Graficas excel'!$N$3*(COS('Graficas excel'!$N$4*B56+'Graficas excel'!$N$5)+'Graficas excel'!$N$6)*SIN(B56)+'Graficas excel'!$N$8</f>
        <v>20.189572022902208</v>
      </c>
      <c r="E56" s="9">
        <f t="shared" si="2"/>
        <v>1.6971450862055462</v>
      </c>
      <c r="F56" s="9">
        <f>C56/(2*'Graficas excel'!$N$9*COS(E56/2))</f>
        <v>0.67268298858853204</v>
      </c>
      <c r="G56" s="9">
        <f t="shared" si="3"/>
        <v>0.73993080545656487</v>
      </c>
      <c r="H56" s="9">
        <f t="shared" si="4"/>
        <v>1.6659349779928789</v>
      </c>
      <c r="I56" s="9">
        <f t="shared" si="5"/>
        <v>1.6815400320992127</v>
      </c>
      <c r="J56" s="9">
        <f t="shared" si="6"/>
        <v>-0.36352614394625332</v>
      </c>
      <c r="K56" s="9">
        <f t="shared" si="7"/>
        <v>-0.14837146773040777</v>
      </c>
      <c r="L56" s="9">
        <f t="shared" si="7"/>
        <v>1.7568247355809581</v>
      </c>
      <c r="M56" s="9">
        <f t="shared" si="1"/>
        <v>-1.6659349779928792</v>
      </c>
      <c r="N56" s="9">
        <f t="shared" si="8"/>
        <v>0.46623334411178202</v>
      </c>
      <c r="O56" s="9">
        <f t="shared" si="8"/>
        <v>0.69013394268294292</v>
      </c>
      <c r="P56" s="9">
        <f t="shared" si="8"/>
        <v>-0.23971030991072212</v>
      </c>
      <c r="Q56" s="15">
        <f t="shared" si="9"/>
        <v>96.345146921577864</v>
      </c>
      <c r="R56" s="15">
        <f t="shared" si="10"/>
        <v>-95.451043182211649</v>
      </c>
      <c r="S56" s="10">
        <f t="shared" si="11"/>
        <v>0.73224555042310668</v>
      </c>
    </row>
    <row r="57" spans="1:21" x14ac:dyDescent="0.35">
      <c r="A57" s="9">
        <v>54</v>
      </c>
      <c r="B57" s="9">
        <f t="shared" si="0"/>
        <v>5.6548667764616276</v>
      </c>
      <c r="C57" s="9">
        <f>'Graficas excel'!$N$3*(COS('Graficas excel'!$N$4*B57+'Graficas excel'!$N$5)+'Graficas excel'!$N$6)*COS(B57)+'Graficas excel'!$N$7</f>
        <v>18.540824058937115</v>
      </c>
      <c r="D57" s="11">
        <f>'Graficas excel'!$N$3*(COS('Graficas excel'!$N$4*B57+'Graficas excel'!$N$5)+'Graficas excel'!$N$6)*SIN(B57)+'Graficas excel'!$N$8</f>
        <v>20.474355680986903</v>
      </c>
      <c r="E57" s="9">
        <f t="shared" si="2"/>
        <v>1.6698321902822604</v>
      </c>
      <c r="F57" s="9">
        <f>C57/(2*'Graficas excel'!$N$9*COS(E57/2))</f>
        <v>0.69054389674734928</v>
      </c>
      <c r="G57" s="9">
        <f t="shared" si="3"/>
        <v>0.72329048567293219</v>
      </c>
      <c r="H57" s="9">
        <f t="shared" si="4"/>
        <v>1.6171111363688735</v>
      </c>
      <c r="I57" s="9">
        <f t="shared" si="5"/>
        <v>1.6434716633255668</v>
      </c>
      <c r="J57" s="9">
        <f t="shared" si="6"/>
        <v>-0.37906356771372612</v>
      </c>
      <c r="K57" s="9">
        <f t="shared" si="7"/>
        <v>3.5602788367791197E-2</v>
      </c>
      <c r="L57" s="9">
        <f t="shared" si="7"/>
        <v>1.9879604539649642</v>
      </c>
      <c r="M57" s="9">
        <f t="shared" si="1"/>
        <v>-1.6171111363688733</v>
      </c>
      <c r="N57" s="9">
        <f t="shared" si="8"/>
        <v>0.53850400158930511</v>
      </c>
      <c r="O57" s="9">
        <f t="shared" si="8"/>
        <v>0.66503153772943435</v>
      </c>
      <c r="P57" s="9">
        <f t="shared" si="8"/>
        <v>-1.5190296944975696</v>
      </c>
      <c r="Q57" s="15">
        <f t="shared" si="9"/>
        <v>94.163990057900335</v>
      </c>
      <c r="R57" s="15">
        <f t="shared" si="10"/>
        <v>-92.653643117540966</v>
      </c>
      <c r="S57" s="10">
        <f t="shared" si="11"/>
        <v>0.80562271587078993</v>
      </c>
    </row>
    <row r="58" spans="1:21" x14ac:dyDescent="0.35">
      <c r="A58" s="9">
        <v>55</v>
      </c>
      <c r="B58" s="9">
        <f t="shared" si="0"/>
        <v>5.7595865315812871</v>
      </c>
      <c r="C58" s="9">
        <f>'Graficas excel'!$N$3*(COS('Graficas excel'!$N$4*B58+'Graficas excel'!$N$5)+'Graficas excel'!$N$6)*COS(B58)+'Graficas excel'!$N$7</f>
        <v>19.321985447626396</v>
      </c>
      <c r="D58" s="11">
        <f>'Graficas excel'!$N$3*(COS('Graficas excel'!$N$4*B58+'Graficas excel'!$N$5)+'Graficas excel'!$N$6)*SIN(B58)+'Graficas excel'!$N$8</f>
        <v>20.849999999999998</v>
      </c>
      <c r="E58" s="9">
        <f t="shared" si="2"/>
        <v>1.6468333094881173</v>
      </c>
      <c r="F58" s="9">
        <f>C58/(2*'Graficas excel'!$N$9*COS(E58/2))</f>
        <v>0.71066061768183608</v>
      </c>
      <c r="G58" s="9">
        <f t="shared" si="3"/>
        <v>0.7035349930714685</v>
      </c>
      <c r="H58" s="9">
        <f t="shared" si="4"/>
        <v>1.5607191291914841</v>
      </c>
      <c r="I58" s="9">
        <f t="shared" si="5"/>
        <v>1.6037762193398009</v>
      </c>
      <c r="J58" s="9">
        <f t="shared" si="6"/>
        <v>-0.37533525243427396</v>
      </c>
      <c r="K58" s="9">
        <f t="shared" si="7"/>
        <v>0.24378152029456993</v>
      </c>
      <c r="L58" s="9">
        <f t="shared" si="7"/>
        <v>1.9675680631180652</v>
      </c>
      <c r="M58" s="9">
        <f t="shared" si="1"/>
        <v>-1.5607191291914844</v>
      </c>
      <c r="N58" s="9">
        <f t="shared" si="8"/>
        <v>0.60814594136718225</v>
      </c>
      <c r="O58" s="9">
        <f t="shared" si="8"/>
        <v>0.50595912010215727</v>
      </c>
      <c r="P58" s="9">
        <f t="shared" si="8"/>
        <v>-2.6518401800314546</v>
      </c>
      <c r="Q58" s="15">
        <f t="shared" si="9"/>
        <v>91.889608651617991</v>
      </c>
      <c r="R58" s="15">
        <f t="shared" si="10"/>
        <v>-89.422619108005136</v>
      </c>
      <c r="S58" s="10">
        <f t="shared" si="11"/>
        <v>0.86678819188183287</v>
      </c>
    </row>
    <row r="59" spans="1:21" x14ac:dyDescent="0.35">
      <c r="A59" s="9">
        <v>56</v>
      </c>
      <c r="B59" s="9">
        <f t="shared" si="0"/>
        <v>5.8643062867009466</v>
      </c>
      <c r="C59" s="9">
        <f>'Graficas excel'!$N$3*(COS('Graficas excel'!$N$4*B59+'Graficas excel'!$N$5)+'Graficas excel'!$N$6)*COS(B59)+'Graficas excel'!$N$7</f>
        <v>20.081041405247561</v>
      </c>
      <c r="D59" s="11">
        <f>'Graficas excel'!$N$3*(COS('Graficas excel'!$N$4*B59+'Graficas excel'!$N$5)+'Graficas excel'!$N$6)*SIN(B59)+'Graficas excel'!$N$8</f>
        <v>21.347317244526312</v>
      </c>
      <c r="E59" s="9">
        <f t="shared" si="2"/>
        <v>1.6319081720997179</v>
      </c>
      <c r="F59" s="9">
        <f>C59/(2*'Graficas excel'!$N$9*COS(E59/2))</f>
        <v>0.73269885417617076</v>
      </c>
      <c r="G59" s="9">
        <f t="shared" si="3"/>
        <v>0.68055300240975092</v>
      </c>
      <c r="H59" s="9">
        <f t="shared" si="4"/>
        <v>1.4970342351344981</v>
      </c>
      <c r="I59" s="9">
        <f t="shared" si="5"/>
        <v>1.564471203617108</v>
      </c>
      <c r="J59" s="9">
        <f t="shared" si="6"/>
        <v>-0.34980651132632823</v>
      </c>
      <c r="K59" s="9">
        <f t="shared" si="7"/>
        <v>0.44982476604555699</v>
      </c>
      <c r="L59" s="9">
        <f t="shared" si="7"/>
        <v>1.7751610962490727</v>
      </c>
      <c r="M59" s="9">
        <f t="shared" si="1"/>
        <v>-1.4970342351344981</v>
      </c>
      <c r="N59" s="9">
        <f t="shared" si="8"/>
        <v>0.66112985652483869</v>
      </c>
      <c r="O59" s="9">
        <f t="shared" si="8"/>
        <v>0.22825906583278888</v>
      </c>
      <c r="P59" s="9">
        <f t="shared" si="8"/>
        <v>-3.4838280772774746</v>
      </c>
      <c r="Q59" s="15">
        <f t="shared" si="9"/>
        <v>89.637597137012335</v>
      </c>
      <c r="R59" s="15">
        <f t="shared" si="10"/>
        <v>-85.773743459802034</v>
      </c>
      <c r="S59" s="10">
        <f t="shared" si="11"/>
        <v>0.90746371194854369</v>
      </c>
    </row>
    <row r="60" spans="1:21" x14ac:dyDescent="0.35">
      <c r="A60" s="9">
        <v>57</v>
      </c>
      <c r="B60" s="9">
        <f t="shared" si="0"/>
        <v>5.9690260418206069</v>
      </c>
      <c r="C60" s="9">
        <f>'Graficas excel'!$N$3*(COS('Graficas excel'!$N$4*B60+'Graficas excel'!$N$5)+'Graficas excel'!$N$6)*COS(B60)+'Graficas excel'!$N$7</f>
        <v>20.758877380742046</v>
      </c>
      <c r="D60" s="11">
        <f>'Graficas excel'!$N$3*(COS('Graficas excel'!$N$4*B60+'Graficas excel'!$N$5)+'Graficas excel'!$N$6)*SIN(B60)+'Graficas excel'!$N$8</f>
        <v>21.978987918340927</v>
      </c>
      <c r="E60" s="9">
        <f t="shared" si="2"/>
        <v>1.6278782243665837</v>
      </c>
      <c r="F60" s="9">
        <f>C60/(2*'Graficas excel'!$N$9*COS(E60/2))</f>
        <v>0.75581367579221381</v>
      </c>
      <c r="G60" s="9">
        <f t="shared" si="3"/>
        <v>0.65478674962575589</v>
      </c>
      <c r="H60" s="9">
        <f t="shared" si="4"/>
        <v>1.4278008784569214</v>
      </c>
      <c r="I60" s="9">
        <f t="shared" si="5"/>
        <v>1.5278395514117524</v>
      </c>
      <c r="J60" s="9">
        <f t="shared" si="6"/>
        <v>-0.30270097197927925</v>
      </c>
      <c r="K60" s="9">
        <f t="shared" si="7"/>
        <v>0.63571920134270665</v>
      </c>
      <c r="L60" s="9">
        <f t="shared" si="7"/>
        <v>1.4626716200651271</v>
      </c>
      <c r="M60" s="9">
        <f t="shared" si="1"/>
        <v>-1.4278008784569212</v>
      </c>
      <c r="N60" s="9">
        <f t="shared" si="8"/>
        <v>0.68503309000269064</v>
      </c>
      <c r="O60" s="9">
        <f t="shared" si="8"/>
        <v>-0.13656655729870337</v>
      </c>
      <c r="P60" s="9">
        <f t="shared" si="8"/>
        <v>-3.8935873993106038</v>
      </c>
      <c r="Q60" s="15">
        <f t="shared" si="9"/>
        <v>87.538758069054367</v>
      </c>
      <c r="R60" s="15">
        <f t="shared" si="10"/>
        <v>-81.806964320653009</v>
      </c>
      <c r="S60" s="10">
        <f t="shared" si="11"/>
        <v>0.92653626471497019</v>
      </c>
    </row>
    <row r="61" spans="1:21" x14ac:dyDescent="0.35">
      <c r="A61" s="9">
        <v>58</v>
      </c>
      <c r="B61" s="9">
        <f t="shared" si="0"/>
        <v>6.0737457969402664</v>
      </c>
      <c r="C61" s="9">
        <f>'Graficas excel'!$N$3*(COS('Graficas excel'!$N$4*B61+'Graficas excel'!$N$5)+'Graficas excel'!$N$6)*COS(B61)+'Graficas excel'!$N$7</f>
        <v>21.295831012077844</v>
      </c>
      <c r="D61" s="11">
        <f>'Graficas excel'!$N$3*(COS('Graficas excel'!$N$4*B61+'Graficas excel'!$N$5)+'Graficas excel'!$N$6)*SIN(B61)+'Graficas excel'!$N$8</f>
        <v>22.736666683877189</v>
      </c>
      <c r="E61" s="9">
        <f t="shared" si="2"/>
        <v>1.6362171784802231</v>
      </c>
      <c r="F61" s="9">
        <f>C61/(2*'Graficas excel'!$N$9*COS(E61/2))</f>
        <v>0.77880855734444909</v>
      </c>
      <c r="G61" s="9">
        <f t="shared" si="3"/>
        <v>0.62726169260290232</v>
      </c>
      <c r="H61" s="9">
        <f t="shared" si="4"/>
        <v>1.3560643810229756</v>
      </c>
      <c r="I61" s="9">
        <f t="shared" si="5"/>
        <v>1.4961407797515993</v>
      </c>
      <c r="J61" s="9">
        <f t="shared" si="6"/>
        <v>-0.23612861288980533</v>
      </c>
      <c r="K61" s="9">
        <f t="shared" si="7"/>
        <v>0.78888981521640278</v>
      </c>
      <c r="L61" s="9">
        <f t="shared" si="7"/>
        <v>1.0216751354062763</v>
      </c>
      <c r="M61" s="9">
        <f t="shared" si="1"/>
        <v>-1.3560643810229756</v>
      </c>
      <c r="N61" s="9">
        <f t="shared" si="8"/>
        <v>0.67073187356483543</v>
      </c>
      <c r="O61" s="9">
        <f t="shared" si="8"/>
        <v>-0.54430207629150273</v>
      </c>
      <c r="P61" s="9">
        <f t="shared" si="8"/>
        <v>-3.7616301830582959</v>
      </c>
      <c r="Q61" s="15">
        <f t="shared" si="9"/>
        <v>85.722552237178689</v>
      </c>
      <c r="R61" s="15">
        <f t="shared" si="10"/>
        <v>-77.696765780636866</v>
      </c>
      <c r="S61" s="10">
        <f t="shared" si="11"/>
        <v>0.92865295667932624</v>
      </c>
      <c r="T61" s="9" t="s">
        <v>39</v>
      </c>
      <c r="U61" s="9" t="s">
        <v>0</v>
      </c>
    </row>
    <row r="62" spans="1:21" x14ac:dyDescent="0.35">
      <c r="A62" s="9">
        <v>59</v>
      </c>
      <c r="B62" s="9">
        <f t="shared" si="0"/>
        <v>6.1784655520599259</v>
      </c>
      <c r="C62" s="9">
        <f>'Graficas excel'!$N$3*(COS('Graficas excel'!$N$4*B62+'Graficas excel'!$N$5)+'Graficas excel'!$N$6)*COS(B62)+'Graficas excel'!$N$7</f>
        <v>21.640945768803171</v>
      </c>
      <c r="D62" s="11">
        <f>'Graficas excel'!$N$3*(COS('Graficas excel'!$N$4*B62+'Graficas excel'!$N$5)+'Graficas excel'!$N$6)*SIN(B62)+'Graficas excel'!$N$8</f>
        <v>23.591800002997754</v>
      </c>
      <c r="E62" s="9">
        <f t="shared" si="2"/>
        <v>1.6570013949937525</v>
      </c>
      <c r="F62" s="9">
        <f>C62/(2*'Graficas excel'!$N$9*COS(E62/2))</f>
        <v>0.80035287574830261</v>
      </c>
      <c r="G62" s="9">
        <f t="shared" si="3"/>
        <v>0.59952921053224928</v>
      </c>
      <c r="H62" s="9">
        <f t="shared" si="4"/>
        <v>1.2858255034723152</v>
      </c>
      <c r="I62" s="9">
        <f t="shared" si="5"/>
        <v>1.471413449233034</v>
      </c>
      <c r="J62" s="9">
        <f t="shared" si="6"/>
        <v>-0.15351626462394999</v>
      </c>
      <c r="K62" s="9">
        <f t="shared" si="7"/>
        <v>0.89587938520799326</v>
      </c>
      <c r="L62" s="9">
        <f t="shared" si="7"/>
        <v>0.40495160337104058</v>
      </c>
      <c r="M62" s="9">
        <f t="shared" si="1"/>
        <v>-1.2858255034723154</v>
      </c>
      <c r="N62" s="9">
        <f t="shared" si="8"/>
        <v>0.6137326934244669</v>
      </c>
      <c r="O62" s="9">
        <f t="shared" si="8"/>
        <v>-0.93821906791208842</v>
      </c>
      <c r="P62" s="9">
        <f t="shared" si="8"/>
        <v>-2.9825529695325357</v>
      </c>
      <c r="Q62" s="15">
        <f t="shared" si="9"/>
        <v>84.30578055983986</v>
      </c>
      <c r="R62" s="15">
        <f t="shared" si="10"/>
        <v>-73.672374539247855</v>
      </c>
      <c r="S62" s="10">
        <f t="shared" si="11"/>
        <v>0.92214813819675168</v>
      </c>
      <c r="T62" s="10">
        <f>SUM(S4:S62)/(U7*U62)</f>
        <v>2.7115722101299848</v>
      </c>
      <c r="U62" s="9">
        <v>0.3</v>
      </c>
    </row>
    <row r="63" spans="1:21" x14ac:dyDescent="0.35">
      <c r="A63" s="9">
        <v>60</v>
      </c>
      <c r="B63" s="9">
        <f t="shared" si="0"/>
        <v>6.2831853071795862</v>
      </c>
      <c r="C63" s="9">
        <f>'Graficas excel'!$N$3*(COS('Graficas excel'!$N$4*B63+'Graficas excel'!$N$5)+'Graficas excel'!$N$6)*COS(B63)+'Graficas excel'!$N$7</f>
        <v>21.759999999999998</v>
      </c>
      <c r="D63" s="11">
        <f>'Graficas excel'!$N$3*(COS('Graficas excel'!$N$4*B63+'Graficas excel'!$N$5)+'Graficas excel'!$N$6)*SIN(B63)+'Graficas excel'!$N$8</f>
        <v>24.499999999999996</v>
      </c>
      <c r="E63" s="9">
        <f t="shared" si="2"/>
        <v>1.6891189610814821</v>
      </c>
      <c r="F63" s="9">
        <f>C63/(2*'Graficas excel'!$N$9*COS(E63/2))</f>
        <v>0.81920220336617744</v>
      </c>
      <c r="G63" s="9">
        <f t="shared" si="3"/>
        <v>0.57350479509765218</v>
      </c>
      <c r="H63" s="9">
        <f t="shared" si="4"/>
        <v>1.221555566107976</v>
      </c>
      <c r="I63" s="9">
        <f t="shared" si="5"/>
        <v>1.455337263594729</v>
      </c>
      <c r="J63" s="9">
        <f t="shared" si="6"/>
        <v>-5.9699994788217595E-2</v>
      </c>
      <c r="K63" s="9">
        <f t="shared" si="7"/>
        <v>0.93828581794832222</v>
      </c>
      <c r="L63" s="9">
        <f t="shared" si="7"/>
        <v>-0.40379439413017643</v>
      </c>
      <c r="M63" s="9">
        <f t="shared" si="1"/>
        <v>-1.221555566107976</v>
      </c>
      <c r="N63" s="9">
        <f t="shared" si="8"/>
        <v>0.51548262238411757</v>
      </c>
      <c r="O63" s="9">
        <f t="shared" si="8"/>
        <v>-1.2505512845129496</v>
      </c>
      <c r="P63" s="9">
        <f t="shared" si="8"/>
        <v>-1.5541730626600745</v>
      </c>
      <c r="Q63" s="15">
        <f t="shared" si="9"/>
        <v>83.384682972096158</v>
      </c>
      <c r="R63" s="15">
        <f t="shared" si="10"/>
        <v>-69.989978378701053</v>
      </c>
      <c r="S63" s="10">
        <f t="shared" si="11"/>
        <v>0.91597005656339037</v>
      </c>
    </row>
    <row r="64" spans="1:21" x14ac:dyDescent="0.35">
      <c r="A64" s="9">
        <v>61</v>
      </c>
      <c r="B64" s="9">
        <f t="shared" si="0"/>
        <v>6.3879050622992457</v>
      </c>
      <c r="C64" s="9">
        <f>'Graficas excel'!$N$3*(COS('Graficas excel'!$N$4*B64+'Graficas excel'!$N$5)+'Graficas excel'!$N$6)*COS(B64)+'Graficas excel'!$N$7</f>
        <v>21.640945768803174</v>
      </c>
      <c r="D64" s="11">
        <f>'Graficas excel'!$N$3*(COS('Graficas excel'!$N$4*B64+'Graficas excel'!$N$5)+'Graficas excel'!$N$6)*SIN(B64)+'Graficas excel'!$N$8</f>
        <v>25.408199997002235</v>
      </c>
      <c r="E64" s="9">
        <f t="shared" si="2"/>
        <v>1.7305966373962527</v>
      </c>
      <c r="F64" s="9">
        <f>C64/(2*'Graficas excel'!$N$9*COS(E64/2))</f>
        <v>0.83438119318148896</v>
      </c>
      <c r="G64" s="9">
        <f t="shared" si="3"/>
        <v>0.55118783047617703</v>
      </c>
      <c r="H64" s="9">
        <f t="shared" si="4"/>
        <v>1.1675743521234712</v>
      </c>
      <c r="I64" s="9">
        <f t="shared" si="5"/>
        <v>1.4490854947598619</v>
      </c>
      <c r="J64" s="9">
        <f t="shared" si="6"/>
        <v>3.8557066299580375E-2</v>
      </c>
      <c r="K64" s="9">
        <f t="shared" si="7"/>
        <v>0.89600056787631877</v>
      </c>
      <c r="L64" s="9">
        <f t="shared" si="7"/>
        <v>-1.313397853921604</v>
      </c>
      <c r="M64" s="9">
        <f t="shared" si="1"/>
        <v>-1.1675743521234712</v>
      </c>
      <c r="N64" s="9">
        <f t="shared" si="8"/>
        <v>0.38452519810534552</v>
      </c>
      <c r="O64" s="9">
        <f t="shared" si="8"/>
        <v>-1.4133039070482842</v>
      </c>
      <c r="P64" s="9">
        <f t="shared" si="8"/>
        <v>0.30739008866654682</v>
      </c>
      <c r="Q64" s="15">
        <f t="shared" si="9"/>
        <v>83.026483003366863</v>
      </c>
      <c r="R64" s="15">
        <f t="shared" si="10"/>
        <v>-66.897082644396349</v>
      </c>
      <c r="S64" s="10">
        <f t="shared" si="11"/>
        <v>0.91597005656338637</v>
      </c>
    </row>
    <row r="65" spans="1:19" x14ac:dyDescent="0.35">
      <c r="A65" s="9">
        <v>62</v>
      </c>
      <c r="B65" s="9">
        <f t="shared" si="0"/>
        <v>6.4926248174189052</v>
      </c>
      <c r="C65" s="9">
        <f>'Graficas excel'!$N$3*(COS('Graficas excel'!$N$4*B65+'Graficas excel'!$N$5)+'Graficas excel'!$N$6)*COS(B65)+'Graficas excel'!$N$7</f>
        <v>21.295831012077851</v>
      </c>
      <c r="D65" s="11">
        <f>'Graficas excel'!$N$3*(COS('Graficas excel'!$N$4*B65+'Graficas excel'!$N$5)+'Graficas excel'!$N$6)*SIN(B65)+'Graficas excel'!$N$8</f>
        <v>26.2633333161228</v>
      </c>
      <c r="E65" s="9">
        <f t="shared" si="2"/>
        <v>1.7789393950612322</v>
      </c>
      <c r="F65" s="9">
        <f>C65/(2*'Graficas excel'!$N$9*COS(E65/2))</f>
        <v>0.84530878062721215</v>
      </c>
      <c r="G65" s="9">
        <f t="shared" si="3"/>
        <v>0.53427807871419897</v>
      </c>
      <c r="H65" s="9">
        <f t="shared" si="4"/>
        <v>1.1273069675405405</v>
      </c>
      <c r="I65" s="9">
        <f t="shared" si="5"/>
        <v>1.4531231813008865</v>
      </c>
      <c r="J65" s="9">
        <f t="shared" si="6"/>
        <v>0.13238602635466457</v>
      </c>
      <c r="K65" s="9">
        <f t="shared" si="7"/>
        <v>0.75846186623896172</v>
      </c>
      <c r="L65" s="9">
        <f t="shared" si="7"/>
        <v>-2.1164434369639618</v>
      </c>
      <c r="M65" s="9">
        <f t="shared" si="1"/>
        <v>-1.1273069675405407</v>
      </c>
      <c r="N65" s="9">
        <f t="shared" si="8"/>
        <v>0.23652435904959082</v>
      </c>
      <c r="O65" s="9">
        <f t="shared" si="8"/>
        <v>-1.3811140922369129</v>
      </c>
      <c r="P65" s="9">
        <f t="shared" si="8"/>
        <v>2.1663177994621816</v>
      </c>
      <c r="Q65" s="15">
        <f t="shared" si="9"/>
        <v>83.257825401164339</v>
      </c>
      <c r="R65" s="15">
        <f t="shared" si="10"/>
        <v>-64.589931455764273</v>
      </c>
      <c r="S65" s="10">
        <f t="shared" si="11"/>
        <v>0.92214813819675034</v>
      </c>
    </row>
    <row r="66" spans="1:19" x14ac:dyDescent="0.35">
      <c r="A66" s="9">
        <v>63</v>
      </c>
      <c r="B66" s="9">
        <f t="shared" si="0"/>
        <v>6.5973445725385655</v>
      </c>
      <c r="C66" s="9">
        <f>'Graficas excel'!$N$3*(COS('Graficas excel'!$N$4*B66+'Graficas excel'!$N$5)+'Graficas excel'!$N$6)*COS(B66)+'Graficas excel'!$N$7</f>
        <v>20.758877380742049</v>
      </c>
      <c r="D66" s="11">
        <f>'Graficas excel'!$N$3*(COS('Graficas excel'!$N$4*B66+'Graficas excel'!$N$5)+'Graficas excel'!$N$6)*SIN(B66)+'Graficas excel'!$N$8</f>
        <v>27.021012081659073</v>
      </c>
      <c r="E66" s="9">
        <f t="shared" si="2"/>
        <v>1.8314350325429904</v>
      </c>
      <c r="F66" s="9">
        <f>C66/(2*'Graficas excel'!$N$9*COS(E66/2))</f>
        <v>0.85186049475025893</v>
      </c>
      <c r="G66" s="9">
        <f t="shared" si="3"/>
        <v>0.52376874427923248</v>
      </c>
      <c r="H66" s="9">
        <f t="shared" si="4"/>
        <v>1.1025381945810333</v>
      </c>
      <c r="I66" s="9">
        <f t="shared" si="5"/>
        <v>1.4669866135620118</v>
      </c>
      <c r="J66" s="9">
        <f t="shared" si="6"/>
        <v>0.21181196725480878</v>
      </c>
      <c r="K66" s="9">
        <f t="shared" si="7"/>
        <v>0.53682842779548456</v>
      </c>
      <c r="L66" s="9">
        <f t="shared" si="7"/>
        <v>-2.583568549773704</v>
      </c>
      <c r="M66" s="9">
        <f t="shared" si="1"/>
        <v>-1.1025381945810331</v>
      </c>
      <c r="N66" s="9">
        <f t="shared" si="8"/>
        <v>9.1894429518230097E-2</v>
      </c>
      <c r="O66" s="9">
        <f t="shared" si="8"/>
        <v>-1.1542578227658731</v>
      </c>
      <c r="P66" s="9">
        <f t="shared" si="8"/>
        <v>3.5523514884609368</v>
      </c>
      <c r="Q66" s="15">
        <f t="shared" si="9"/>
        <v>84.052141559292323</v>
      </c>
      <c r="R66" s="15">
        <f t="shared" si="10"/>
        <v>-63.170785301466729</v>
      </c>
      <c r="S66" s="10">
        <f t="shared" si="11"/>
        <v>0.92865295667933712</v>
      </c>
    </row>
    <row r="67" spans="1:19" x14ac:dyDescent="0.35">
      <c r="A67" s="9">
        <v>64</v>
      </c>
      <c r="B67" s="9">
        <f t="shared" ref="B67:B130" si="12">A67*$B$1</f>
        <v>6.702064327658225</v>
      </c>
      <c r="C67" s="9">
        <f>'Graficas excel'!$N$3*(COS('Graficas excel'!$N$4*B67+'Graficas excel'!$N$5)+'Graficas excel'!$N$6)*COS(B67)+'Graficas excel'!$N$7</f>
        <v>20.081041405247568</v>
      </c>
      <c r="D67" s="11">
        <f>'Graficas excel'!$N$3*(COS('Graficas excel'!$N$4*B67+'Graficas excel'!$N$5)+'Graficas excel'!$N$6)*SIN(B67)+'Graficas excel'!$N$8</f>
        <v>27.65268275547368</v>
      </c>
      <c r="E67" s="9">
        <f t="shared" si="2"/>
        <v>1.8854199893836743</v>
      </c>
      <c r="F67" s="9">
        <f>C67/(2*'Graficas excel'!$N$9*COS(E67/2))</f>
        <v>0.85437077998011901</v>
      </c>
      <c r="G67" s="9">
        <f t="shared" si="3"/>
        <v>0.51966390130175777</v>
      </c>
      <c r="H67" s="9">
        <f t="shared" si="4"/>
        <v>1.0929150324250234</v>
      </c>
      <c r="I67" s="9">
        <f t="shared" ref="I67:I130" si="13">(E67+H67)/2</f>
        <v>1.4891675109043487</v>
      </c>
      <c r="J67" s="9">
        <f t="shared" si="6"/>
        <v>0.26802850875482387</v>
      </c>
      <c r="K67" s="9">
        <f t="shared" si="7"/>
        <v>0.26627776192832775</v>
      </c>
      <c r="L67" s="9">
        <f t="shared" si="7"/>
        <v>-2.5868871778245888</v>
      </c>
      <c r="M67" s="9">
        <f t="shared" ref="M67:M130" si="14">E67-2*I67</f>
        <v>-1.0929150324250232</v>
      </c>
      <c r="N67" s="9">
        <f t="shared" si="8"/>
        <v>-2.8979167026763768E-2</v>
      </c>
      <c r="O67" s="9">
        <f t="shared" si="8"/>
        <v>-0.78225644479528489</v>
      </c>
      <c r="P67" s="9">
        <f t="shared" si="8"/>
        <v>4.1902921899596715</v>
      </c>
      <c r="Q67" s="15">
        <f t="shared" si="9"/>
        <v>85.323013362821186</v>
      </c>
      <c r="R67" s="15">
        <f t="shared" si="10"/>
        <v>-62.619418724357345</v>
      </c>
      <c r="S67" s="10">
        <f t="shared" si="11"/>
        <v>0.92653626471496275</v>
      </c>
    </row>
    <row r="68" spans="1:19" x14ac:dyDescent="0.35">
      <c r="A68" s="9">
        <v>65</v>
      </c>
      <c r="B68" s="9">
        <f t="shared" si="12"/>
        <v>6.8067840827778845</v>
      </c>
      <c r="C68" s="9">
        <f>'Graficas excel'!$N$3*(COS('Graficas excel'!$N$4*B68+'Graficas excel'!$N$5)+'Graficas excel'!$N$6)*COS(B68)+'Graficas excel'!$N$7</f>
        <v>19.321985447626407</v>
      </c>
      <c r="D68" s="11">
        <f>'Graficas excel'!$N$3*(COS('Graficas excel'!$N$4*B68+'Graficas excel'!$N$5)+'Graficas excel'!$N$6)*SIN(B68)+'Graficas excel'!$N$8</f>
        <v>28.149999999999995</v>
      </c>
      <c r="E68" s="9">
        <f t="shared" ref="E68:E131" si="15">ATAN2(C68,D68)*2</f>
        <v>1.9385210577128453</v>
      </c>
      <c r="F68" s="9">
        <f>C68/(2*'Graficas excel'!$N$9*COS(E68/2))</f>
        <v>0.85358128700430702</v>
      </c>
      <c r="G68" s="9">
        <f t="shared" ref="G68:G131" si="16">(1-F68^2)^(1/2)</f>
        <v>0.5209596783591518</v>
      </c>
      <c r="H68" s="9">
        <f t="shared" ref="H68:H131" si="17">ATAN2(F68,G68)*2</f>
        <v>1.0959497236996378</v>
      </c>
      <c r="I68" s="9">
        <f t="shared" si="13"/>
        <v>1.5172353907062415</v>
      </c>
      <c r="J68" s="9">
        <f t="shared" ref="J68:J131" si="18">(I69-I68)/$B$1</f>
        <v>0.29591305077776942</v>
      </c>
      <c r="K68" s="9">
        <f t="shared" ref="K68:L131" si="19">(J69-J68)/$B$1</f>
        <v>-4.6204298556509127E-3</v>
      </c>
      <c r="L68" s="9">
        <f t="shared" si="19"/>
        <v>-2.1466184212552641</v>
      </c>
      <c r="M68" s="9">
        <f t="shared" si="14"/>
        <v>-1.0959497236996376</v>
      </c>
      <c r="N68" s="9">
        <f t="shared" ref="N68:P131" si="20">(M69-M68)/$B$1</f>
        <v>-0.11089687036650166</v>
      </c>
      <c r="O68" s="9">
        <f t="shared" si="20"/>
        <v>-0.34345007278288525</v>
      </c>
      <c r="P68" s="9">
        <f t="shared" si="20"/>
        <v>4.0695669057407056</v>
      </c>
      <c r="Q68" s="15">
        <f t="shared" ref="Q68:Q131" si="21">DEGREES(I68)</f>
        <v>86.931184415350117</v>
      </c>
      <c r="R68" s="15">
        <f t="shared" ref="R68:R131" si="22">DEGREES(M68)</f>
        <v>-62.793293726517931</v>
      </c>
      <c r="S68" s="10">
        <f t="shared" si="11"/>
        <v>0.90746371194854059</v>
      </c>
    </row>
    <row r="69" spans="1:19" x14ac:dyDescent="0.35">
      <c r="A69" s="9">
        <v>66</v>
      </c>
      <c r="B69" s="9">
        <f t="shared" si="12"/>
        <v>6.9115038378975449</v>
      </c>
      <c r="C69" s="9">
        <f>'Graficas excel'!$N$3*(COS('Graficas excel'!$N$4*B69+'Graficas excel'!$N$5)+'Graficas excel'!$N$6)*COS(B69)+'Graficas excel'!$N$7</f>
        <v>18.540824058937119</v>
      </c>
      <c r="D69" s="11">
        <f>'Graficas excel'!$N$3*(COS('Graficas excel'!$N$4*B69+'Graficas excel'!$N$5)+'Graficas excel'!$N$6)*SIN(B69)+'Graficas excel'!$N$8</f>
        <v>28.525644319013097</v>
      </c>
      <c r="E69" s="9">
        <f t="shared" si="15"/>
        <v>1.9888838490328475</v>
      </c>
      <c r="F69" s="9">
        <f>C69/(2*'Graficas excel'!$N$9*COS(E69/2))</f>
        <v>0.85054193775178799</v>
      </c>
      <c r="G69" s="9">
        <f t="shared" si="16"/>
        <v>0.52590722767940123</v>
      </c>
      <c r="H69" s="9">
        <f t="shared" si="17"/>
        <v>1.1075628168079543</v>
      </c>
      <c r="I69" s="9">
        <f t="shared" si="13"/>
        <v>1.5482233329204009</v>
      </c>
      <c r="J69" s="9">
        <f t="shared" si="18"/>
        <v>0.29542920049473809</v>
      </c>
      <c r="K69" s="9">
        <f t="shared" si="19"/>
        <v>-0.22941378526485282</v>
      </c>
      <c r="L69" s="9">
        <f t="shared" si="19"/>
        <v>-1.3901175657351756</v>
      </c>
      <c r="M69" s="9">
        <f t="shared" si="14"/>
        <v>-1.1075628168079543</v>
      </c>
      <c r="N69" s="9">
        <f t="shared" si="20"/>
        <v>-0.14686287788415472</v>
      </c>
      <c r="O69" s="9">
        <f t="shared" si="20"/>
        <v>8.2713977029352959E-2</v>
      </c>
      <c r="P69" s="9">
        <f t="shared" si="20"/>
        <v>3.3446211762947691</v>
      </c>
      <c r="Q69" s="15">
        <f t="shared" si="21"/>
        <v>88.706662720016737</v>
      </c>
      <c r="R69" s="15">
        <f t="shared" si="22"/>
        <v>-63.45867494871694</v>
      </c>
      <c r="S69" s="10">
        <f t="shared" ref="S69:S132" si="23">SQRT((C69-C68)^2+(D69-D68)^2)</f>
        <v>0.86678819188184231</v>
      </c>
    </row>
    <row r="70" spans="1:19" x14ac:dyDescent="0.35">
      <c r="A70" s="9">
        <v>67</v>
      </c>
      <c r="B70" s="9">
        <f t="shared" si="12"/>
        <v>7.0162235930172043</v>
      </c>
      <c r="C70" s="9">
        <f>'Graficas excel'!$N$3*(COS('Graficas excel'!$N$4*B70+'Graficas excel'!$N$5)+'Graficas excel'!$N$6)*COS(B70)+'Graficas excel'!$N$7</f>
        <v>17.787215255634692</v>
      </c>
      <c r="D70" s="11">
        <f>'Graficas excel'!$N$3*(COS('Graficas excel'!$N$4*B70+'Graficas excel'!$N$5)+'Graficas excel'!$N$6)*SIN(B70)+'Graficas excel'!$N$8</f>
        <v>28.810427977097788</v>
      </c>
      <c r="E70" s="9">
        <f t="shared" si="15"/>
        <v>2.035378951486662</v>
      </c>
      <c r="F70" s="9">
        <f>C70/(2*'Graficas excel'!$N$9*COS(E70/2))</f>
        <v>0.84647275014240064</v>
      </c>
      <c r="G70" s="9">
        <f t="shared" si="16"/>
        <v>0.53243204567940972</v>
      </c>
      <c r="H70" s="9">
        <f t="shared" si="17"/>
        <v>1.1229422614161517</v>
      </c>
      <c r="I70" s="9">
        <f t="shared" si="13"/>
        <v>1.5791606064514068</v>
      </c>
      <c r="J70" s="9">
        <f t="shared" si="18"/>
        <v>0.27140504508072849</v>
      </c>
      <c r="K70" s="9">
        <f t="shared" si="19"/>
        <v>-0.37498655633617795</v>
      </c>
      <c r="L70" s="9">
        <f t="shared" si="19"/>
        <v>-0.48660427449668003</v>
      </c>
      <c r="M70" s="9">
        <f t="shared" si="14"/>
        <v>-1.1229422614161515</v>
      </c>
      <c r="N70" s="9">
        <f t="shared" si="20"/>
        <v>-0.13820109046466772</v>
      </c>
      <c r="O70" s="9">
        <f t="shared" si="20"/>
        <v>0.43296188757896958</v>
      </c>
      <c r="P70" s="9">
        <f t="shared" si="20"/>
        <v>2.2089003477727593</v>
      </c>
      <c r="Q70" s="15">
        <f t="shared" si="21"/>
        <v>90.479237922985163</v>
      </c>
      <c r="R70" s="15">
        <f t="shared" si="22"/>
        <v>-64.339852216021868</v>
      </c>
      <c r="S70" s="10">
        <f t="shared" si="23"/>
        <v>0.80562271587078205</v>
      </c>
    </row>
    <row r="71" spans="1:19" x14ac:dyDescent="0.35">
      <c r="A71" s="9">
        <v>68</v>
      </c>
      <c r="B71" s="9">
        <f t="shared" si="12"/>
        <v>7.1209433481368638</v>
      </c>
      <c r="C71" s="9">
        <f>'Graficas excel'!$N$3*(COS('Graficas excel'!$N$4*B71+'Graficas excel'!$N$5)+'Graficas excel'!$N$6)*COS(B71)+'Graficas excel'!$N$7</f>
        <v>17.094299899698605</v>
      </c>
      <c r="D71" s="11">
        <f>'Graficas excel'!$N$3*(COS('Graficas excel'!$N$4*B71+'Graficas excel'!$N$5)+'Graficas excel'!$N$6)*SIN(B71)+'Graficas excel'!$N$8</f>
        <v>29.04718070806917</v>
      </c>
      <c r="E71" s="9">
        <f t="shared" si="15"/>
        <v>2.0777495068541203</v>
      </c>
      <c r="F71" s="9">
        <f>C71/(2*'Graficas excel'!$N$9*COS(E71/2))</f>
        <v>0.84259784155464035</v>
      </c>
      <c r="G71" s="9">
        <f t="shared" si="16"/>
        <v>0.53854329204573814</v>
      </c>
      <c r="H71" s="9">
        <f t="shared" si="17"/>
        <v>1.1374146457668817</v>
      </c>
      <c r="I71" s="9">
        <f t="shared" si="13"/>
        <v>1.6075820763105009</v>
      </c>
      <c r="J71" s="9">
        <f t="shared" si="18"/>
        <v>0.23213654472803943</v>
      </c>
      <c r="K71" s="9">
        <f t="shared" si="19"/>
        <v>-0.42594363680164998</v>
      </c>
      <c r="L71" s="9">
        <f t="shared" si="19"/>
        <v>0.4012701873897877</v>
      </c>
      <c r="M71" s="9">
        <f t="shared" si="14"/>
        <v>-1.1374146457668814</v>
      </c>
      <c r="N71" s="9">
        <f t="shared" si="20"/>
        <v>-9.2861427621252365E-2</v>
      </c>
      <c r="O71" s="9">
        <f t="shared" si="20"/>
        <v>0.66427739108146422</v>
      </c>
      <c r="P71" s="9">
        <f t="shared" si="20"/>
        <v>0.83468747851580749</v>
      </c>
      <c r="Q71" s="15">
        <f t="shared" si="21"/>
        <v>92.107668193469536</v>
      </c>
      <c r="R71" s="15">
        <f t="shared" si="22"/>
        <v>-65.169058758809868</v>
      </c>
      <c r="S71" s="10">
        <f t="shared" si="23"/>
        <v>0.7322455504231089</v>
      </c>
    </row>
    <row r="72" spans="1:19" x14ac:dyDescent="0.35">
      <c r="A72" s="9">
        <v>69</v>
      </c>
      <c r="B72" s="9">
        <f t="shared" si="12"/>
        <v>7.2256631032565242</v>
      </c>
      <c r="C72" s="9">
        <f>'Graficas excel'!$N$3*(COS('Graficas excel'!$N$4*B72+'Graficas excel'!$N$5)+'Graficas excel'!$N$6)*COS(B72)+'Graficas excel'!$N$7</f>
        <v>16.474667529947631</v>
      </c>
      <c r="D72" s="11">
        <f>'Graficas excel'!$N$3*(COS('Graficas excel'!$N$4*B72+'Graficas excel'!$N$5)+'Graficas excel'!$N$6)*SIN(B72)+'Graficas excel'!$N$8</f>
        <v>29.282469567868148</v>
      </c>
      <c r="E72" s="9">
        <f t="shared" si="15"/>
        <v>2.1166436451300492</v>
      </c>
      <c r="F72" s="9">
        <f>C72/(2*'Graficas excel'!$N$9*COS(E72/2))</f>
        <v>0.83996937973038444</v>
      </c>
      <c r="G72" s="9">
        <f t="shared" si="16"/>
        <v>0.54263380019618501</v>
      </c>
      <c r="H72" s="9">
        <f t="shared" si="17"/>
        <v>1.147139071727441</v>
      </c>
      <c r="I72" s="9">
        <f t="shared" si="13"/>
        <v>1.6318913584287451</v>
      </c>
      <c r="J72" s="9">
        <f t="shared" si="18"/>
        <v>0.18753183138739335</v>
      </c>
      <c r="K72" s="9">
        <f t="shared" si="19"/>
        <v>-0.38392272104137143</v>
      </c>
      <c r="L72" s="9">
        <f t="shared" si="19"/>
        <v>1.1482126628679745</v>
      </c>
      <c r="M72" s="9">
        <f t="shared" si="14"/>
        <v>-1.147139071727441</v>
      </c>
      <c r="N72" s="9">
        <f t="shared" si="20"/>
        <v>-2.3298461895674975E-2</v>
      </c>
      <c r="O72" s="9">
        <f t="shared" si="20"/>
        <v>0.75168565943308585</v>
      </c>
      <c r="P72" s="9">
        <f t="shared" si="20"/>
        <v>-0.63034888912064313</v>
      </c>
      <c r="Q72" s="15">
        <f t="shared" si="21"/>
        <v>93.500487461837778</v>
      </c>
      <c r="R72" s="15">
        <f t="shared" si="22"/>
        <v>-65.72622732453739</v>
      </c>
      <c r="S72" s="10">
        <f t="shared" si="23"/>
        <v>0.66280096649651221</v>
      </c>
    </row>
    <row r="73" spans="1:19" x14ac:dyDescent="0.35">
      <c r="A73" s="9">
        <v>70</v>
      </c>
      <c r="B73" s="9">
        <f t="shared" si="12"/>
        <v>7.3303828583761836</v>
      </c>
      <c r="C73" s="9">
        <f>'Graficas excel'!$N$3*(COS('Graficas excel'!$N$4*B73+'Graficas excel'!$N$5)+'Graficas excel'!$N$6)*COS(B73)+'Graficas excel'!$N$7</f>
        <v>15.920000000000003</v>
      </c>
      <c r="D73" s="11">
        <f>'Graficas excel'!$N$3*(COS('Graficas excel'!$N$4*B73+'Graficas excel'!$N$5)+'Graficas excel'!$N$6)*SIN(B73)+'Graficas excel'!$N$8</f>
        <v>29.557588358101121</v>
      </c>
      <c r="E73" s="9">
        <f t="shared" si="15"/>
        <v>2.1534804108257277</v>
      </c>
      <c r="F73" s="9">
        <f>C73/(2*'Graficas excel'!$N$9*COS(E73/2))</f>
        <v>0.83930679341159098</v>
      </c>
      <c r="G73" s="9">
        <f t="shared" si="16"/>
        <v>0.54365807869758809</v>
      </c>
      <c r="H73" s="9">
        <f t="shared" si="17"/>
        <v>1.1495788809518208</v>
      </c>
      <c r="I73" s="9">
        <f t="shared" si="13"/>
        <v>1.6515296458887743</v>
      </c>
      <c r="J73" s="9">
        <f t="shared" si="18"/>
        <v>0.14732753805506749</v>
      </c>
      <c r="K73" s="9">
        <f t="shared" si="19"/>
        <v>-0.26368217216054468</v>
      </c>
      <c r="L73" s="9">
        <f t="shared" si="19"/>
        <v>1.6819853294365408</v>
      </c>
      <c r="M73" s="9">
        <f t="shared" si="14"/>
        <v>-1.1495788809518208</v>
      </c>
      <c r="N73" s="9">
        <f t="shared" si="20"/>
        <v>5.5417876287117744E-2</v>
      </c>
      <c r="O73" s="9">
        <f t="shared" si="20"/>
        <v>0.68567567812442254</v>
      </c>
      <c r="P73" s="9">
        <f t="shared" si="20"/>
        <v>-2.04799372487141</v>
      </c>
      <c r="Q73" s="15">
        <f t="shared" si="21"/>
        <v>94.625678450162141</v>
      </c>
      <c r="R73" s="15">
        <f t="shared" si="22"/>
        <v>-65.866018095911443</v>
      </c>
      <c r="S73" s="10">
        <f t="shared" si="23"/>
        <v>0.61914975370862968</v>
      </c>
    </row>
    <row r="74" spans="1:19" x14ac:dyDescent="0.35">
      <c r="A74" s="9">
        <v>71</v>
      </c>
      <c r="B74" s="9">
        <f t="shared" si="12"/>
        <v>7.4351026134958431</v>
      </c>
      <c r="C74" s="9">
        <f>'Graficas excel'!$N$3*(COS('Graficas excel'!$N$4*B74+'Graficas excel'!$N$5)+'Graficas excel'!$N$6)*COS(B74)+'Graficas excel'!$N$7</f>
        <v>15.404406373625992</v>
      </c>
      <c r="D74" s="11">
        <f>'Graficas excel'!$N$3*(COS('Graficas excel'!$N$4*B74+'Graficas excel'!$N$5)+'Graficas excel'!$N$6)*SIN(B74)+'Graficas excel'!$N$8</f>
        <v>29.900385134573646</v>
      </c>
      <c r="E74" s="9">
        <f t="shared" si="15"/>
        <v>2.1901399646747843</v>
      </c>
      <c r="F74" s="9">
        <f>C74/(2*'Graficas excel'!$N$9*COS(E74/2))</f>
        <v>0.84088077592770305</v>
      </c>
      <c r="G74" s="9">
        <f t="shared" si="16"/>
        <v>0.5412203993524487</v>
      </c>
      <c r="H74" s="9">
        <f t="shared" si="17"/>
        <v>1.1437755345177822</v>
      </c>
      <c r="I74" s="9">
        <f t="shared" si="13"/>
        <v>1.6669577495962833</v>
      </c>
      <c r="J74" s="9">
        <f t="shared" si="18"/>
        <v>0.11971480555699528</v>
      </c>
      <c r="K74" s="9">
        <f t="shared" si="19"/>
        <v>-8.7545080347089882E-2</v>
      </c>
      <c r="L74" s="9">
        <f t="shared" si="19"/>
        <v>1.9760008670555973</v>
      </c>
      <c r="M74" s="9">
        <f t="shared" si="14"/>
        <v>-1.1437755345177822</v>
      </c>
      <c r="N74" s="9">
        <f t="shared" si="20"/>
        <v>0.12722166539181393</v>
      </c>
      <c r="O74" s="9">
        <f t="shared" si="20"/>
        <v>0.47121027676928862</v>
      </c>
      <c r="P74" s="9">
        <f t="shared" si="20"/>
        <v>-3.2717894279681397</v>
      </c>
      <c r="Q74" s="15">
        <f t="shared" si="21"/>
        <v>95.509643678492537</v>
      </c>
      <c r="R74" s="15">
        <f t="shared" si="22"/>
        <v>-65.533510838188732</v>
      </c>
      <c r="S74" s="10">
        <f t="shared" si="23"/>
        <v>0.61914975370863068</v>
      </c>
    </row>
    <row r="75" spans="1:19" x14ac:dyDescent="0.35">
      <c r="A75" s="9">
        <v>72</v>
      </c>
      <c r="B75" s="9">
        <f t="shared" si="12"/>
        <v>7.5398223686155035</v>
      </c>
      <c r="C75" s="9">
        <f>'Graficas excel'!$N$3*(COS('Graficas excel'!$N$4*B75+'Graficas excel'!$N$5)+'Graficas excel'!$N$6)*COS(B75)+'Graficas excel'!$N$7</f>
        <v>14.890824058937117</v>
      </c>
      <c r="D75" s="11">
        <f>'Graficas excel'!$N$3*(COS('Graficas excel'!$N$4*B75+'Graficas excel'!$N$5)+'Graficas excel'!$N$6)*SIN(B75)+'Graficas excel'!$N$8</f>
        <v>30.319358077885653</v>
      </c>
      <c r="E75" s="9">
        <f t="shared" si="15"/>
        <v>2.2285355965647828</v>
      </c>
      <c r="F75" s="9">
        <f>C75/(2*'Graficas excel'!$N$9*COS(E75/2))</f>
        <v>0.84446733041059319</v>
      </c>
      <c r="G75" s="9">
        <f t="shared" si="16"/>
        <v>0.53560706480516662</v>
      </c>
      <c r="H75" s="9">
        <f t="shared" si="17"/>
        <v>1.1304529128720362</v>
      </c>
      <c r="I75" s="9">
        <f t="shared" si="13"/>
        <v>1.6794942547184095</v>
      </c>
      <c r="J75" s="9">
        <f t="shared" si="18"/>
        <v>0.11054710618111709</v>
      </c>
      <c r="K75" s="9">
        <f t="shared" si="19"/>
        <v>0.11938124656720765</v>
      </c>
      <c r="L75" s="9">
        <f t="shared" si="19"/>
        <v>2.0176787330288688</v>
      </c>
      <c r="M75" s="9">
        <f t="shared" si="14"/>
        <v>-1.1304529128720362</v>
      </c>
      <c r="N75" s="9">
        <f t="shared" si="20"/>
        <v>0.17656669018496093</v>
      </c>
      <c r="O75" s="9">
        <f t="shared" si="20"/>
        <v>0.12858928906937334</v>
      </c>
      <c r="P75" s="9">
        <f t="shared" si="20"/>
        <v>-4.126607397156091</v>
      </c>
      <c r="Q75" s="15">
        <f t="shared" si="21"/>
        <v>96.22793251183451</v>
      </c>
      <c r="R75" s="15">
        <f t="shared" si="22"/>
        <v>-64.770180845837842</v>
      </c>
      <c r="S75" s="10">
        <f t="shared" si="23"/>
        <v>0.66280096649651077</v>
      </c>
    </row>
    <row r="76" spans="1:19" x14ac:dyDescent="0.35">
      <c r="A76" s="9">
        <v>73</v>
      </c>
      <c r="B76" s="9">
        <f t="shared" si="12"/>
        <v>7.644542123735163</v>
      </c>
      <c r="C76" s="9">
        <f>'Graficas excel'!$N$3*(COS('Graficas excel'!$N$4*B76+'Graficas excel'!$N$5)+'Graficas excel'!$N$6)*COS(B76)+'Graficas excel'!$N$7</f>
        <v>14.339332501532514</v>
      </c>
      <c r="D76" s="11">
        <f>'Graficas excel'!$N$3*(COS('Graficas excel'!$N$4*B76+'Graficas excel'!$N$5)+'Graficas excel'!$N$6)*SIN(B76)+'Graficas excel'!$N$8</f>
        <v>30.801064013312946</v>
      </c>
      <c r="E76" s="9">
        <f t="shared" si="15"/>
        <v>2.270178548900188</v>
      </c>
      <c r="F76" s="9">
        <f>C76/(2*'Graficas excel'!$N$9*COS(E76/2))</f>
        <v>0.84938286454847201</v>
      </c>
      <c r="G76" s="9">
        <f t="shared" si="16"/>
        <v>0.5277771778046414</v>
      </c>
      <c r="H76" s="9">
        <f t="shared" si="17"/>
        <v>1.1119628923135783</v>
      </c>
      <c r="I76" s="9">
        <f t="shared" si="13"/>
        <v>1.6910707206068831</v>
      </c>
      <c r="J76" s="9">
        <f t="shared" si="18"/>
        <v>0.12304868108751479</v>
      </c>
      <c r="K76" s="9">
        <f t="shared" si="19"/>
        <v>0.33067206940013616</v>
      </c>
      <c r="L76" s="9">
        <f t="shared" si="19"/>
        <v>1.7749370171964576</v>
      </c>
      <c r="M76" s="9">
        <f t="shared" si="14"/>
        <v>-1.1119628923135783</v>
      </c>
      <c r="N76" s="9">
        <f t="shared" si="20"/>
        <v>0.19003252904731685</v>
      </c>
      <c r="O76" s="9">
        <f t="shared" si="20"/>
        <v>-0.30354802703578909</v>
      </c>
      <c r="P76" s="9">
        <f t="shared" si="20"/>
        <v>-4.400301982325618</v>
      </c>
      <c r="Q76" s="15">
        <f t="shared" si="21"/>
        <v>96.891215148921219</v>
      </c>
      <c r="R76" s="15">
        <f t="shared" si="22"/>
        <v>-63.71078070472808</v>
      </c>
      <c r="S76" s="10">
        <f t="shared" si="23"/>
        <v>0.73224555042310602</v>
      </c>
    </row>
    <row r="77" spans="1:19" x14ac:dyDescent="0.35">
      <c r="A77" s="9">
        <v>74</v>
      </c>
      <c r="B77" s="9">
        <f t="shared" si="12"/>
        <v>7.7492618788548224</v>
      </c>
      <c r="C77" s="9">
        <f>'Graficas excel'!$N$3*(COS('Graficas excel'!$N$4*B77+'Graficas excel'!$N$5)+'Graficas excel'!$N$6)*COS(B77)+'Graficas excel'!$N$7</f>
        <v>13.715898217397296</v>
      </c>
      <c r="D77" s="11">
        <f>'Graficas excel'!$N$3*(COS('Graficas excel'!$N$4*B77+'Graficas excel'!$N$5)+'Graficas excel'!$N$6)*SIN(B77)+'Graficas excel'!$N$8</f>
        <v>31.31131655244609</v>
      </c>
      <c r="E77" s="9">
        <f t="shared" si="15"/>
        <v>2.315849964309356</v>
      </c>
      <c r="F77" s="9">
        <f>C77/(2*'Graficas excel'!$N$9*COS(E77/2))</f>
        <v>0.85459215717114401</v>
      </c>
      <c r="G77" s="9">
        <f t="shared" si="16"/>
        <v>0.51929976401070188</v>
      </c>
      <c r="H77" s="9">
        <f t="shared" si="17"/>
        <v>1.0920627324069736</v>
      </c>
      <c r="I77" s="9">
        <f t="shared" si="13"/>
        <v>1.7039563483581648</v>
      </c>
      <c r="J77" s="9">
        <f t="shared" si="18"/>
        <v>0.15767657922000819</v>
      </c>
      <c r="K77" s="9">
        <f t="shared" si="19"/>
        <v>0.51654303919376854</v>
      </c>
      <c r="L77" s="9">
        <f t="shared" si="19"/>
        <v>1.2006782595072423</v>
      </c>
      <c r="M77" s="9">
        <f t="shared" si="14"/>
        <v>-1.0920627324069736</v>
      </c>
      <c r="N77" s="9">
        <f t="shared" si="20"/>
        <v>0.15824505398907315</v>
      </c>
      <c r="O77" s="9">
        <f t="shared" si="20"/>
        <v>-0.76434657307748122</v>
      </c>
      <c r="P77" s="9">
        <f t="shared" si="20"/>
        <v>-3.892780304419845</v>
      </c>
      <c r="Q77" s="15">
        <f t="shared" si="21"/>
        <v>97.629507235446297</v>
      </c>
      <c r="R77" s="15">
        <f t="shared" si="22"/>
        <v>-62.570585530444184</v>
      </c>
      <c r="S77" s="10">
        <f t="shared" si="23"/>
        <v>0.80562271587078105</v>
      </c>
    </row>
    <row r="78" spans="1:19" x14ac:dyDescent="0.35">
      <c r="A78" s="9">
        <v>75</v>
      </c>
      <c r="B78" s="9">
        <f t="shared" si="12"/>
        <v>7.8539816339744828</v>
      </c>
      <c r="C78" s="9">
        <f>'Graficas excel'!$N$3*(COS('Graficas excel'!$N$4*B78+'Graficas excel'!$N$5)+'Graficas excel'!$N$6)*COS(B78)+'Graficas excel'!$N$7</f>
        <v>13.000000000000002</v>
      </c>
      <c r="D78" s="11">
        <f>'Graficas excel'!$N$3*(COS('Graficas excel'!$N$4*B78+'Graficas excel'!$N$5)+'Graficas excel'!$N$6)*SIN(B78)+'Graficas excel'!$N$8</f>
        <v>31.799999999999997</v>
      </c>
      <c r="E78" s="9">
        <f t="shared" si="15"/>
        <v>2.3654450531400388</v>
      </c>
      <c r="F78" s="9">
        <f>C78/(2*'Graficas excel'!$N$9*COS(E78/2))</f>
        <v>0.85886553080211592</v>
      </c>
      <c r="G78" s="9">
        <f t="shared" si="16"/>
        <v>0.51220113236891585</v>
      </c>
      <c r="H78" s="9">
        <f t="shared" si="17"/>
        <v>1.0754913491043405</v>
      </c>
      <c r="I78" s="9">
        <f t="shared" si="13"/>
        <v>1.7204682011221897</v>
      </c>
      <c r="J78" s="9">
        <f t="shared" si="18"/>
        <v>0.21176883979314445</v>
      </c>
      <c r="K78" s="9">
        <f t="shared" si="19"/>
        <v>0.64227777250686624</v>
      </c>
      <c r="L78" s="9">
        <f t="shared" si="19"/>
        <v>0.29743628970528641</v>
      </c>
      <c r="M78" s="9">
        <f t="shared" si="14"/>
        <v>-1.0754913491043405</v>
      </c>
      <c r="N78" s="9">
        <f t="shared" si="20"/>
        <v>7.8202868029848188E-2</v>
      </c>
      <c r="O78" s="9">
        <f t="shared" si="20"/>
        <v>-1.171997573290962</v>
      </c>
      <c r="P78" s="9">
        <f t="shared" si="20"/>
        <v>-2.5532893778175763</v>
      </c>
      <c r="Q78" s="15">
        <f t="shared" si="21"/>
        <v>98.575566710766353</v>
      </c>
      <c r="R78" s="15">
        <f t="shared" si="22"/>
        <v>-61.621115206509742</v>
      </c>
      <c r="S78" s="10">
        <f t="shared" si="23"/>
        <v>0.86678819188184342</v>
      </c>
    </row>
    <row r="79" spans="1:19" x14ac:dyDescent="0.35">
      <c r="A79" s="9">
        <v>76</v>
      </c>
      <c r="B79" s="9">
        <f t="shared" si="12"/>
        <v>7.9587013890941423</v>
      </c>
      <c r="C79" s="9">
        <f>'Graficas excel'!$N$3*(COS('Graficas excel'!$N$4*B79+'Graficas excel'!$N$5)+'Graficas excel'!$N$6)*COS(B79)+'Graficas excel'!$N$7</f>
        <v>12.189782653689555</v>
      </c>
      <c r="D79" s="11">
        <f>'Graficas excel'!$N$3*(COS('Graficas excel'!$N$4*B79+'Graficas excel'!$N$5)+'Graficas excel'!$N$6)*SIN(B79)+'Graficas excel'!$N$8</f>
        <v>32.208703119930689</v>
      </c>
      <c r="E79" s="9">
        <f t="shared" si="15"/>
        <v>2.4179872004200047</v>
      </c>
      <c r="F79" s="9">
        <f>C79/(2*'Graficas excel'!$N$9*COS(E79/2))</f>
        <v>0.86095563104756734</v>
      </c>
      <c r="G79" s="9">
        <f t="shared" si="16"/>
        <v>0.50868005796127402</v>
      </c>
      <c r="H79" s="9">
        <f t="shared" si="17"/>
        <v>1.0673019639145995</v>
      </c>
      <c r="I79" s="9">
        <f t="shared" si="13"/>
        <v>1.7426445821673022</v>
      </c>
      <c r="J79" s="9">
        <f t="shared" si="18"/>
        <v>0.27902801084886403</v>
      </c>
      <c r="K79" s="9">
        <f t="shared" si="19"/>
        <v>0.67342522792850401</v>
      </c>
      <c r="L79" s="9">
        <f t="shared" si="19"/>
        <v>-0.8027653949204423</v>
      </c>
      <c r="M79" s="9">
        <f t="shared" si="14"/>
        <v>-1.0673019639145997</v>
      </c>
      <c r="N79" s="9">
        <f t="shared" si="20"/>
        <v>-4.4528430846016841E-2</v>
      </c>
      <c r="O79" s="9">
        <f t="shared" si="20"/>
        <v>-1.439377411685647</v>
      </c>
      <c r="P79" s="9">
        <f t="shared" si="20"/>
        <v>-0.62438274818072625</v>
      </c>
      <c r="Q79" s="15">
        <f t="shared" si="21"/>
        <v>99.84617974952522</v>
      </c>
      <c r="R79" s="15">
        <f t="shared" si="22"/>
        <v>-61.151897998330654</v>
      </c>
      <c r="S79" s="10">
        <f t="shared" si="23"/>
        <v>0.9074637119485407</v>
      </c>
    </row>
    <row r="80" spans="1:19" x14ac:dyDescent="0.35">
      <c r="A80" s="9">
        <v>77</v>
      </c>
      <c r="B80" s="9">
        <f t="shared" si="12"/>
        <v>8.0634211442138017</v>
      </c>
      <c r="C80" s="9">
        <f>'Graficas excel'!$N$3*(COS('Graficas excel'!$N$4*B80+'Graficas excel'!$N$5)+'Graficas excel'!$N$6)*COS(B80)+'Graficas excel'!$N$7</f>
        <v>11.303821815593233</v>
      </c>
      <c r="D80" s="11">
        <f>'Graficas excel'!$N$3*(COS('Graficas excel'!$N$4*B80+'Graficas excel'!$N$5)+'Graficas excel'!$N$6)*SIN(B80)+'Graficas excel'!$N$8</f>
        <v>32.479890957400613</v>
      </c>
      <c r="E80" s="9">
        <f t="shared" si="15"/>
        <v>2.4717636839811847</v>
      </c>
      <c r="F80" s="9">
        <f>C80/(2*'Graficas excel'!$N$9*COS(E80/2))</f>
        <v>0.85976730290938153</v>
      </c>
      <c r="G80" s="9">
        <f t="shared" si="16"/>
        <v>0.51068599437220497</v>
      </c>
      <c r="H80" s="9">
        <f t="shared" si="17"/>
        <v>1.0719649702886573</v>
      </c>
      <c r="I80" s="9">
        <f t="shared" si="13"/>
        <v>1.771864327134921</v>
      </c>
      <c r="J80" s="9">
        <f t="shared" si="18"/>
        <v>0.34954893580893803</v>
      </c>
      <c r="K80" s="9">
        <f t="shared" si="19"/>
        <v>0.58935983235389833</v>
      </c>
      <c r="L80" s="9">
        <f t="shared" si="19"/>
        <v>-1.8428148109534199</v>
      </c>
      <c r="M80" s="9">
        <f t="shared" si="14"/>
        <v>-1.0719649702886573</v>
      </c>
      <c r="N80" s="9">
        <f t="shared" si="20"/>
        <v>-0.19525968092250751</v>
      </c>
      <c r="O80" s="9">
        <f t="shared" si="20"/>
        <v>-1.5047626201760729</v>
      </c>
      <c r="P80" s="9">
        <f t="shared" si="20"/>
        <v>1.3902527384509513</v>
      </c>
      <c r="Q80" s="15">
        <f t="shared" si="21"/>
        <v>101.5203478146184</v>
      </c>
      <c r="R80" s="15">
        <f t="shared" si="22"/>
        <v>-61.419068583406755</v>
      </c>
      <c r="S80" s="10">
        <f t="shared" si="23"/>
        <v>0.92653626471496031</v>
      </c>
    </row>
    <row r="81" spans="1:19" x14ac:dyDescent="0.35">
      <c r="A81" s="9">
        <v>78</v>
      </c>
      <c r="B81" s="9">
        <f t="shared" si="12"/>
        <v>8.1681408993334621</v>
      </c>
      <c r="C81" s="9">
        <f>'Graficas excel'!$N$3*(COS('Graficas excel'!$N$4*B81+'Graficas excel'!$N$5)+'Graficas excel'!$N$6)*COS(B81)+'Graficas excel'!$N$7</f>
        <v>10.379175941062886</v>
      </c>
      <c r="D81" s="11">
        <f>'Graficas excel'!$N$3*(COS('Graficas excel'!$N$4*B81+'Graficas excel'!$N$5)+'Graficas excel'!$N$6)*SIN(B81)+'Graficas excel'!$N$8</f>
        <v>32.566067060023585</v>
      </c>
      <c r="E81" s="9">
        <f t="shared" si="15"/>
        <v>2.5245254959307362</v>
      </c>
      <c r="F81" s="9">
        <f>C81/(2*'Graficas excel'!$N$9*COS(E81/2))</f>
        <v>0.8545013227657593</v>
      </c>
      <c r="G81" s="9">
        <f t="shared" si="16"/>
        <v>0.5194492173365628</v>
      </c>
      <c r="H81" s="9">
        <f t="shared" si="17"/>
        <v>1.092412516259605</v>
      </c>
      <c r="I81" s="9">
        <f t="shared" si="13"/>
        <v>1.8084690060951707</v>
      </c>
      <c r="J81" s="9">
        <f t="shared" si="18"/>
        <v>0.411266553130402</v>
      </c>
      <c r="K81" s="9">
        <f t="shared" si="19"/>
        <v>0.39638071661997409</v>
      </c>
      <c r="L81" s="9">
        <f t="shared" si="19"/>
        <v>-2.5579686324772846</v>
      </c>
      <c r="M81" s="9">
        <f t="shared" si="14"/>
        <v>-1.0924125162596052</v>
      </c>
      <c r="N81" s="9">
        <f t="shared" si="20"/>
        <v>-0.35283805402056345</v>
      </c>
      <c r="O81" s="9">
        <f t="shared" si="20"/>
        <v>-1.3591756938510529</v>
      </c>
      <c r="P81" s="9">
        <f t="shared" si="20"/>
        <v>2.9788508950063086</v>
      </c>
      <c r="Q81" s="15">
        <f t="shared" si="21"/>
        <v>103.61764142947203</v>
      </c>
      <c r="R81" s="15">
        <f t="shared" si="22"/>
        <v>-62.590626668941802</v>
      </c>
      <c r="S81" s="10">
        <f t="shared" si="23"/>
        <v>0.928652956679337</v>
      </c>
    </row>
    <row r="82" spans="1:19" x14ac:dyDescent="0.35">
      <c r="A82" s="9">
        <v>79</v>
      </c>
      <c r="B82" s="9">
        <f t="shared" si="12"/>
        <v>8.2728606544531207</v>
      </c>
      <c r="C82" s="9">
        <f>'Graficas excel'!$N$3*(COS('Graficas excel'!$N$4*B82+'Graficas excel'!$N$5)+'Graficas excel'!$N$6)*COS(B82)+'Graficas excel'!$N$7</f>
        <v>9.466051384719318</v>
      </c>
      <c r="D82" s="11">
        <f>'Graficas excel'!$N$3*(COS('Graficas excel'!$N$4*B82+'Graficas excel'!$N$5)+'Graficas excel'!$N$6)*SIN(B82)+'Graficas excel'!$N$8</f>
        <v>32.437378547008329</v>
      </c>
      <c r="E82" s="9">
        <f t="shared" si="15"/>
        <v>2.57371184678225</v>
      </c>
      <c r="F82" s="9">
        <f>C82/(2*'Graficas excel'!$N$9*COS(E82/2))</f>
        <v>0.8447594538610026</v>
      </c>
      <c r="G82" s="9">
        <f t="shared" si="16"/>
        <v>0.53514620909846744</v>
      </c>
      <c r="H82" s="9">
        <f t="shared" si="17"/>
        <v>1.1293616308735357</v>
      </c>
      <c r="I82" s="9">
        <f t="shared" si="13"/>
        <v>1.8515367388278929</v>
      </c>
      <c r="J82" s="9">
        <f t="shared" si="18"/>
        <v>0.45277544470900094</v>
      </c>
      <c r="K82" s="9">
        <f t="shared" si="19"/>
        <v>0.12851086782318186</v>
      </c>
      <c r="L82" s="9">
        <f t="shared" si="19"/>
        <v>-2.7968585030900219</v>
      </c>
      <c r="M82" s="9">
        <f t="shared" si="14"/>
        <v>-1.1293616308735359</v>
      </c>
      <c r="N82" s="9">
        <f t="shared" si="20"/>
        <v>-0.49517059984523937</v>
      </c>
      <c r="O82" s="9">
        <f t="shared" si="20"/>
        <v>-1.0472311575880129</v>
      </c>
      <c r="P82" s="9">
        <f t="shared" si="20"/>
        <v>3.8687059304805045</v>
      </c>
      <c r="Q82" s="15">
        <f t="shared" si="21"/>
        <v>106.08524074825445</v>
      </c>
      <c r="R82" s="15">
        <f t="shared" si="22"/>
        <v>-64.707654993065177</v>
      </c>
      <c r="S82" s="10">
        <f t="shared" si="23"/>
        <v>0.92214813819674124</v>
      </c>
    </row>
    <row r="83" spans="1:19" x14ac:dyDescent="0.35">
      <c r="A83" s="9">
        <v>80</v>
      </c>
      <c r="B83" s="9">
        <f t="shared" si="12"/>
        <v>8.3775804095727811</v>
      </c>
      <c r="C83" s="9">
        <f>'Graficas excel'!$N$3*(COS('Graficas excel'!$N$4*B83+'Graficas excel'!$N$5)+'Graficas excel'!$N$6)*COS(B83)+'Graficas excel'!$N$7</f>
        <v>8.6200000000000081</v>
      </c>
      <c r="D83" s="11">
        <f>'Graficas excel'!$N$3*(COS('Graficas excel'!$N$4*B83+'Graficas excel'!$N$5)+'Graficas excel'!$N$6)*SIN(B83)+'Graficas excel'!$N$8</f>
        <v>32.086382537151685</v>
      </c>
      <c r="E83" s="9">
        <f t="shared" si="15"/>
        <v>2.6166867702122447</v>
      </c>
      <c r="F83" s="9">
        <f>C83/(2*'Graficas excel'!$N$9*COS(E83/2))</f>
        <v>0.83060232072892193</v>
      </c>
      <c r="G83" s="9">
        <f t="shared" si="16"/>
        <v>0.55686603846861504</v>
      </c>
      <c r="H83" s="9">
        <f t="shared" si="17"/>
        <v>1.1812157748317842</v>
      </c>
      <c r="I83" s="9">
        <f t="shared" si="13"/>
        <v>1.8989512725220146</v>
      </c>
      <c r="J83" s="9">
        <f t="shared" si="18"/>
        <v>0.46623307131765951</v>
      </c>
      <c r="K83" s="9">
        <f t="shared" si="19"/>
        <v>-0.16437546972474337</v>
      </c>
      <c r="L83" s="9">
        <f t="shared" si="19"/>
        <v>-2.5420399297514953</v>
      </c>
      <c r="M83" s="9">
        <f t="shared" si="14"/>
        <v>-1.1812157748317844</v>
      </c>
      <c r="N83" s="9">
        <f t="shared" si="20"/>
        <v>-0.6048363902215339</v>
      </c>
      <c r="O83" s="9">
        <f t="shared" si="20"/>
        <v>-0.64210121991811897</v>
      </c>
      <c r="P83" s="9">
        <f t="shared" si="20"/>
        <v>4.054162430591326</v>
      </c>
      <c r="Q83" s="15">
        <f t="shared" si="21"/>
        <v>108.80189341650845</v>
      </c>
      <c r="R83" s="15">
        <f t="shared" si="22"/>
        <v>-67.67867859213662</v>
      </c>
      <c r="S83" s="10">
        <f t="shared" si="23"/>
        <v>0.91597005656339381</v>
      </c>
    </row>
    <row r="84" spans="1:19" x14ac:dyDescent="0.35">
      <c r="A84" s="9">
        <v>81</v>
      </c>
      <c r="B84" s="9">
        <f t="shared" si="12"/>
        <v>8.4823001646924414</v>
      </c>
      <c r="C84" s="9">
        <f>'Graficas excel'!$N$3*(COS('Graficas excel'!$N$4*B84+'Graficas excel'!$N$5)+'Graficas excel'!$N$6)*COS(B84)+'Graficas excel'!$N$7</f>
        <v>7.8930028464775246</v>
      </c>
      <c r="D84" s="11">
        <f>'Graficas excel'!$N$3*(COS('Graficas excel'!$N$4*B84+'Graficas excel'!$N$5)+'Graficas excel'!$N$6)*SIN(B84)+'Graficas excel'!$N$8</f>
        <v>31.529178550006087</v>
      </c>
      <c r="E84" s="9">
        <f t="shared" si="15"/>
        <v>2.6509960776549311</v>
      </c>
      <c r="F84" s="9">
        <f>C84/(2*'Graficas excel'!$N$9*COS(E84/2))</f>
        <v>0.81255330362562461</v>
      </c>
      <c r="G84" s="9">
        <f t="shared" si="16"/>
        <v>0.58288689191564735</v>
      </c>
      <c r="H84" s="9">
        <f t="shared" si="17"/>
        <v>1.2445540935032424</v>
      </c>
      <c r="I84" s="9">
        <f t="shared" si="13"/>
        <v>1.9477750855790867</v>
      </c>
      <c r="J84" s="9">
        <f t="shared" si="18"/>
        <v>0.44901971238040533</v>
      </c>
      <c r="K84" s="9">
        <f t="shared" si="19"/>
        <v>-0.43057726867271706</v>
      </c>
      <c r="L84" s="9">
        <f t="shared" si="19"/>
        <v>-1.8601633062454228</v>
      </c>
      <c r="M84" s="9">
        <f t="shared" si="14"/>
        <v>-1.2445540935032424</v>
      </c>
      <c r="N84" s="9">
        <f t="shared" si="20"/>
        <v>-0.67207707273339412</v>
      </c>
      <c r="O84" s="9">
        <f t="shared" si="20"/>
        <v>-0.21755032297127061</v>
      </c>
      <c r="P84" s="9">
        <f t="shared" si="20"/>
        <v>3.6632024081110246</v>
      </c>
      <c r="Q84" s="15">
        <f t="shared" si="21"/>
        <v>111.59929184441441</v>
      </c>
      <c r="R84" s="15">
        <f t="shared" si="22"/>
        <v>-71.30769693346582</v>
      </c>
      <c r="S84" s="10">
        <f t="shared" si="23"/>
        <v>0.91597005656339314</v>
      </c>
    </row>
    <row r="85" spans="1:19" x14ac:dyDescent="0.35">
      <c r="A85" s="9">
        <v>82</v>
      </c>
      <c r="B85" s="9">
        <f t="shared" si="12"/>
        <v>8.5870199198121</v>
      </c>
      <c r="C85" s="9">
        <f>'Graficas excel'!$N$3*(COS('Graficas excel'!$N$4*B85+'Graficas excel'!$N$5)+'Graficas excel'!$N$6)*COS(B85)+'Graficas excel'!$N$7</f>
        <v>7.3249930468592774</v>
      </c>
      <c r="D85" s="11">
        <f>'Graficas excel'!$N$3*(COS('Graficas excel'!$N$4*B85+'Graficas excel'!$N$5)+'Graficas excel'!$N$6)*SIN(B85)+'Graficas excel'!$N$8</f>
        <v>30.802733743900792</v>
      </c>
      <c r="E85" s="9">
        <f t="shared" si="15"/>
        <v>2.6746587998255045</v>
      </c>
      <c r="F85" s="9">
        <f>C85/(2*'Graficas excel'!$N$9*COS(E85/2))</f>
        <v>0.79154276938859303</v>
      </c>
      <c r="G85" s="9">
        <f t="shared" si="16"/>
        <v>0.61111377355500396</v>
      </c>
      <c r="H85" s="9">
        <f t="shared" si="17"/>
        <v>1.314933839981421</v>
      </c>
      <c r="I85" s="9">
        <f t="shared" si="13"/>
        <v>1.9947963199034628</v>
      </c>
      <c r="J85" s="9">
        <f t="shared" si="18"/>
        <v>0.40392976624490645</v>
      </c>
      <c r="K85" s="9">
        <f t="shared" si="19"/>
        <v>-0.62537311458531442</v>
      </c>
      <c r="L85" s="9">
        <f t="shared" si="19"/>
        <v>-0.86624210740872931</v>
      </c>
      <c r="M85" s="9">
        <f t="shared" si="14"/>
        <v>-1.3149338399814212</v>
      </c>
      <c r="N85" s="9">
        <f t="shared" si="20"/>
        <v>-0.69485888928114847</v>
      </c>
      <c r="O85" s="9">
        <f t="shared" si="20"/>
        <v>0.16605933615986382</v>
      </c>
      <c r="P85" s="9">
        <f t="shared" si="20"/>
        <v>2.8389892777201848</v>
      </c>
      <c r="Q85" s="15">
        <f t="shared" si="21"/>
        <v>114.29341011869684</v>
      </c>
      <c r="R85" s="15">
        <f t="shared" si="22"/>
        <v>-75.340159369866186</v>
      </c>
      <c r="S85" s="10">
        <f t="shared" si="23"/>
        <v>0.92214813819674402</v>
      </c>
    </row>
    <row r="86" spans="1:19" x14ac:dyDescent="0.35">
      <c r="A86" s="9">
        <v>83</v>
      </c>
      <c r="B86" s="9">
        <f t="shared" si="12"/>
        <v>8.6917396749317604</v>
      </c>
      <c r="C86" s="9">
        <f>'Graficas excel'!$N$3*(COS('Graficas excel'!$N$4*B86+'Graficas excel'!$N$5)+'Graficas excel'!$N$6)*COS(B86)+'Graficas excel'!$N$7</f>
        <v>6.9373008036647343</v>
      </c>
      <c r="D86" s="11">
        <f>'Graficas excel'!$N$3*(COS('Graficas excel'!$N$4*B86+'Graficas excel'!$N$5)+'Graficas excel'!$N$6)*SIN(B86)+'Graficas excel'!$N$8</f>
        <v>29.958878875741547</v>
      </c>
      <c r="E86" s="9">
        <f t="shared" si="15"/>
        <v>2.6864921995106799</v>
      </c>
      <c r="F86" s="9">
        <f>C86/(2*'Graficas excel'!$N$9*COS(E86/2))</f>
        <v>0.76878986316640863</v>
      </c>
      <c r="G86" s="9">
        <f t="shared" si="16"/>
        <v>0.63950148263516537</v>
      </c>
      <c r="H86" s="9">
        <f t="shared" si="17"/>
        <v>1.3876992927096621</v>
      </c>
      <c r="I86" s="9">
        <f t="shared" si="13"/>
        <v>2.0370957461101709</v>
      </c>
      <c r="J86" s="9">
        <f t="shared" si="18"/>
        <v>0.3384408468271134</v>
      </c>
      <c r="K86" s="9">
        <f t="shared" si="19"/>
        <v>-0.71608577594749456</v>
      </c>
      <c r="L86" s="9">
        <f t="shared" si="19"/>
        <v>0.27344508791889988</v>
      </c>
      <c r="M86" s="9">
        <f t="shared" si="14"/>
        <v>-1.3876992927096619</v>
      </c>
      <c r="N86" s="9">
        <f t="shared" si="20"/>
        <v>-0.67746919626315427</v>
      </c>
      <c r="O86" s="9">
        <f t="shared" si="20"/>
        <v>0.46335759811006133</v>
      </c>
      <c r="P86" s="9">
        <f t="shared" si="20"/>
        <v>1.7125324142282361</v>
      </c>
      <c r="Q86" s="15">
        <f t="shared" si="21"/>
        <v>116.71698871616627</v>
      </c>
      <c r="R86" s="15">
        <f t="shared" si="22"/>
        <v>-79.509312705553072</v>
      </c>
      <c r="S86" s="10">
        <f t="shared" si="23"/>
        <v>0.92865295667933589</v>
      </c>
    </row>
    <row r="87" spans="1:19" x14ac:dyDescent="0.35">
      <c r="A87" s="9">
        <v>84</v>
      </c>
      <c r="B87" s="9">
        <f t="shared" si="12"/>
        <v>8.7964594300514207</v>
      </c>
      <c r="C87" s="9">
        <f>'Graficas excel'!$N$3*(COS('Graficas excel'!$N$4*B87+'Graficas excel'!$N$5)+'Graficas excel'!$N$6)*COS(B87)+'Graficas excel'!$N$7</f>
        <v>6.7291759410628842</v>
      </c>
      <c r="D87" s="11">
        <f>'Graficas excel'!$N$3*(COS('Graficas excel'!$N$4*B87+'Graficas excel'!$N$5)+'Graficas excel'!$N$6)*SIN(B87)+'Graficas excel'!$N$8</f>
        <v>29.056020364457012</v>
      </c>
      <c r="E87" s="9">
        <f t="shared" si="15"/>
        <v>2.6864306763813408</v>
      </c>
      <c r="F87" s="9">
        <f>C87/(2*'Graficas excel'!$N$9*COS(E87/2))</f>
        <v>0.74562646825736434</v>
      </c>
      <c r="G87" s="9">
        <f t="shared" si="16"/>
        <v>0.66636414206802097</v>
      </c>
      <c r="H87" s="9">
        <f t="shared" si="17"/>
        <v>1.4586437010434525</v>
      </c>
      <c r="I87" s="9">
        <f t="shared" si="13"/>
        <v>2.0725371887123964</v>
      </c>
      <c r="J87" s="9">
        <f t="shared" si="18"/>
        <v>0.26345251972522021</v>
      </c>
      <c r="K87" s="9">
        <f t="shared" si="19"/>
        <v>-0.68745067330195353</v>
      </c>
      <c r="L87" s="9">
        <f t="shared" si="19"/>
        <v>1.3377932983570986</v>
      </c>
      <c r="M87" s="9">
        <f t="shared" si="14"/>
        <v>-1.4586437010434521</v>
      </c>
      <c r="N87" s="9">
        <f t="shared" si="20"/>
        <v>-0.62894650205623492</v>
      </c>
      <c r="O87" s="9">
        <f t="shared" si="20"/>
        <v>0.64269357316252196</v>
      </c>
      <c r="P87" s="9">
        <f t="shared" si="20"/>
        <v>0.43312193890483797</v>
      </c>
      <c r="Q87" s="15">
        <f t="shared" si="21"/>
        <v>118.74763379712896</v>
      </c>
      <c r="R87" s="15">
        <f t="shared" si="22"/>
        <v>-83.574127883131993</v>
      </c>
      <c r="S87" s="10">
        <f t="shared" si="23"/>
        <v>0.92653626471496819</v>
      </c>
    </row>
    <row r="88" spans="1:19" x14ac:dyDescent="0.35">
      <c r="A88" s="9">
        <v>85</v>
      </c>
      <c r="B88" s="9">
        <f t="shared" si="12"/>
        <v>8.9011791851710793</v>
      </c>
      <c r="C88" s="9">
        <f>'Graficas excel'!$N$3*(COS('Graficas excel'!$N$4*B88+'Graficas excel'!$N$5)+'Graficas excel'!$N$6)*COS(B88)+'Graficas excel'!$N$7</f>
        <v>6.6780145523735959</v>
      </c>
      <c r="D88" s="11">
        <f>'Graficas excel'!$N$3*(COS('Graficas excel'!$N$4*B88+'Graficas excel'!$N$5)+'Graficas excel'!$N$6)*SIN(B88)+'Graficas excel'!$N$8</f>
        <v>28.150000000000013</v>
      </c>
      <c r="E88" s="9">
        <f t="shared" si="15"/>
        <v>2.6757449194052101</v>
      </c>
      <c r="F88" s="9">
        <f>C88/(2*'Graficas excel'!$N$9*COS(E88/2))</f>
        <v>0.72328174764476938</v>
      </c>
      <c r="G88" s="9">
        <f t="shared" si="16"/>
        <v>0.69055304902949211</v>
      </c>
      <c r="H88" s="9">
        <f t="shared" si="17"/>
        <v>1.5245068247221476</v>
      </c>
      <c r="I88" s="9">
        <f t="shared" si="13"/>
        <v>2.1001258720636788</v>
      </c>
      <c r="J88" s="9">
        <f t="shared" si="18"/>
        <v>0.19146285356019441</v>
      </c>
      <c r="K88" s="9">
        <f t="shared" si="19"/>
        <v>-0.54735728669727624</v>
      </c>
      <c r="L88" s="9">
        <f t="shared" si="19"/>
        <v>2.0888887107241141</v>
      </c>
      <c r="M88" s="9">
        <f t="shared" si="14"/>
        <v>-1.5245068247221476</v>
      </c>
      <c r="N88" s="9">
        <f t="shared" si="20"/>
        <v>-0.56164378845767648</v>
      </c>
      <c r="O88" s="9">
        <f t="shared" si="20"/>
        <v>0.68804999654158883</v>
      </c>
      <c r="P88" s="9">
        <f t="shared" si="20"/>
        <v>-0.8057083215044365</v>
      </c>
      <c r="Q88" s="15">
        <f t="shared" si="21"/>
        <v>120.32834891548028</v>
      </c>
      <c r="R88" s="15">
        <f t="shared" si="22"/>
        <v>-87.347806895469404</v>
      </c>
      <c r="S88" s="10">
        <f t="shared" si="23"/>
        <v>0.90746371194853337</v>
      </c>
    </row>
    <row r="89" spans="1:19" x14ac:dyDescent="0.35">
      <c r="A89" s="9">
        <v>86</v>
      </c>
      <c r="B89" s="9">
        <f t="shared" si="12"/>
        <v>9.0058989402907397</v>
      </c>
      <c r="C89" s="9">
        <f>'Graficas excel'!$N$3*(COS('Graficas excel'!$N$4*B89+'Graficas excel'!$N$5)+'Graficas excel'!$N$6)*COS(B89)+'Graficas excel'!$N$7</f>
        <v>6.7432777236655896</v>
      </c>
      <c r="D89" s="11">
        <f>'Graficas excel'!$N$3*(COS('Graficas excel'!$N$4*B89+'Graficas excel'!$N$5)+'Graficas excel'!$N$6)*SIN(B89)+'Graficas excel'!$N$8</f>
        <v>27.285672233433008</v>
      </c>
      <c r="E89" s="9">
        <f t="shared" si="15"/>
        <v>2.6570296056921139</v>
      </c>
      <c r="F89" s="9">
        <f>C89/(2*'Graficas excel'!$N$9*COS(E89/2))</f>
        <v>0.70266443969046399</v>
      </c>
      <c r="G89" s="9">
        <f t="shared" si="16"/>
        <v>0.71152138772807538</v>
      </c>
      <c r="H89" s="9">
        <f t="shared" si="17"/>
        <v>1.5833220247139133</v>
      </c>
      <c r="I89" s="9">
        <f t="shared" si="13"/>
        <v>2.1201758152030137</v>
      </c>
      <c r="J89" s="9">
        <f t="shared" si="18"/>
        <v>0.13414373253429424</v>
      </c>
      <c r="K89" s="9">
        <f t="shared" si="19"/>
        <v>-0.32860937243802518</v>
      </c>
      <c r="L89" s="9">
        <f t="shared" si="19"/>
        <v>2.3491704583227255</v>
      </c>
      <c r="M89" s="9">
        <f t="shared" si="14"/>
        <v>-1.5833220247139135</v>
      </c>
      <c r="N89" s="9">
        <f t="shared" si="20"/>
        <v>-0.48959136130975855</v>
      </c>
      <c r="O89" s="9">
        <f t="shared" si="20"/>
        <v>0.60367641841577213</v>
      </c>
      <c r="P89" s="9">
        <f t="shared" si="20"/>
        <v>-1.783958712601821</v>
      </c>
      <c r="Q89" s="15">
        <f t="shared" si="21"/>
        <v>121.47712603684144</v>
      </c>
      <c r="R89" s="15">
        <f t="shared" si="22"/>
        <v>-90.717669626215468</v>
      </c>
      <c r="S89" s="10">
        <f t="shared" si="23"/>
        <v>0.86678819188184308</v>
      </c>
    </row>
    <row r="90" spans="1:19" x14ac:dyDescent="0.35">
      <c r="A90" s="9">
        <v>87</v>
      </c>
      <c r="B90" s="9">
        <f t="shared" si="12"/>
        <v>9.1106186954104</v>
      </c>
      <c r="C90" s="9">
        <f>'Graficas excel'!$N$3*(COS('Graficas excel'!$N$4*B90+'Graficas excel'!$N$5)+'Graficas excel'!$N$6)*COS(B90)+'Graficas excel'!$N$7</f>
        <v>6.8734522428327995</v>
      </c>
      <c r="D90" s="11">
        <f>'Graficas excel'!$N$3*(COS('Graficas excel'!$N$4*B90+'Graficas excel'!$N$5)+'Graficas excel'!$N$6)*SIN(B90)+'Graficas excel'!$N$8</f>
        <v>26.490636036215164</v>
      </c>
      <c r="E90" s="9">
        <f t="shared" si="15"/>
        <v>2.633854715870712</v>
      </c>
      <c r="F90" s="9">
        <f>C90/(2*'Graficas excel'!$N$9*COS(E90/2))</f>
        <v>0.68419576115763681</v>
      </c>
      <c r="G90" s="9">
        <f t="shared" si="16"/>
        <v>0.72929840285984582</v>
      </c>
      <c r="H90" s="9">
        <f t="shared" si="17"/>
        <v>1.634591912178972</v>
      </c>
      <c r="I90" s="9">
        <f t="shared" si="13"/>
        <v>2.1342233140248421</v>
      </c>
      <c r="J90" s="9">
        <f t="shared" si="18"/>
        <v>9.9731839522559165E-2</v>
      </c>
      <c r="K90" s="9">
        <f t="shared" si="19"/>
        <v>-8.2604817308130463E-2</v>
      </c>
      <c r="L90" s="9">
        <f t="shared" si="19"/>
        <v>2.0674127635338899</v>
      </c>
      <c r="M90" s="9">
        <f t="shared" si="14"/>
        <v>-1.6345919121789723</v>
      </c>
      <c r="N90" s="9">
        <f t="shared" si="20"/>
        <v>-0.42637451460174564</v>
      </c>
      <c r="O90" s="9">
        <f t="shared" si="20"/>
        <v>0.41686069888852595</v>
      </c>
      <c r="P90" s="9">
        <f t="shared" si="20"/>
        <v>-2.3137896172310444</v>
      </c>
      <c r="Q90" s="15">
        <f t="shared" si="21"/>
        <v>122.28198843204721</v>
      </c>
      <c r="R90" s="15">
        <f t="shared" si="22"/>
        <v>-93.655217794074019</v>
      </c>
      <c r="S90" s="10">
        <f t="shared" si="23"/>
        <v>0.80562271587078782</v>
      </c>
    </row>
    <row r="91" spans="1:19" x14ac:dyDescent="0.35">
      <c r="A91" s="9">
        <v>88</v>
      </c>
      <c r="B91" s="9">
        <f t="shared" si="12"/>
        <v>9.2153384505300586</v>
      </c>
      <c r="C91" s="9">
        <f>'Graficas excel'!$N$3*(COS('Graficas excel'!$N$4*B91+'Graficas excel'!$N$5)+'Graficas excel'!$N$6)*COS(B91)+'Graficas excel'!$N$7</f>
        <v>7.0148760413642819</v>
      </c>
      <c r="D91" s="11">
        <f>'Graficas excel'!$N$3*(COS('Graficas excel'!$N$4*B91+'Graficas excel'!$N$5)+'Graficas excel'!$N$6)*SIN(B91)+'Graficas excel'!$N$8</f>
        <v>25.77217736981649</v>
      </c>
      <c r="E91" s="9">
        <f t="shared" si="15"/>
        <v>2.6100926687372246</v>
      </c>
      <c r="F91" s="9">
        <f>C91/(2*'Graficas excel'!$N$9*COS(E91/2))</f>
        <v>0.66774509182817454</v>
      </c>
      <c r="G91" s="9">
        <f t="shared" si="16"/>
        <v>0.74439001359460943</v>
      </c>
      <c r="H91" s="9">
        <f t="shared" si="17"/>
        <v>1.6792417469373311</v>
      </c>
      <c r="I91" s="9">
        <f t="shared" si="13"/>
        <v>2.1446672078372777</v>
      </c>
      <c r="J91" s="9">
        <f t="shared" si="18"/>
        <v>9.1081483282347511E-2</v>
      </c>
      <c r="K91" s="9">
        <f t="shared" si="19"/>
        <v>0.13389414102039754</v>
      </c>
      <c r="L91" s="9">
        <f t="shared" si="19"/>
        <v>1.3250890853735935</v>
      </c>
      <c r="M91" s="9">
        <f t="shared" si="14"/>
        <v>-1.6792417469373309</v>
      </c>
      <c r="N91" s="9">
        <f t="shared" si="20"/>
        <v>-0.38272096429512897</v>
      </c>
      <c r="O91" s="9">
        <f t="shared" si="20"/>
        <v>0.17456121677367969</v>
      </c>
      <c r="P91" s="9">
        <f t="shared" si="20"/>
        <v>-2.3019156470467714</v>
      </c>
      <c r="Q91" s="15">
        <f t="shared" si="21"/>
        <v>122.88037946918257</v>
      </c>
      <c r="R91" s="15">
        <f t="shared" si="22"/>
        <v>-96.213464881684487</v>
      </c>
      <c r="S91" s="10">
        <f t="shared" si="23"/>
        <v>0.73224555042310491</v>
      </c>
    </row>
    <row r="92" spans="1:19" x14ac:dyDescent="0.35">
      <c r="A92" s="9">
        <v>89</v>
      </c>
      <c r="B92" s="9">
        <f t="shared" si="12"/>
        <v>9.320058205649719</v>
      </c>
      <c r="C92" s="9">
        <f>'Graficas excel'!$N$3*(COS('Graficas excel'!$N$4*B92+'Graficas excel'!$N$5)+'Graficas excel'!$N$6)*COS(B92)+'Graficas excel'!$N$7</f>
        <v>7.1209260964263805</v>
      </c>
      <c r="D92" s="11">
        <f>'Graficas excel'!$N$3*(COS('Graficas excel'!$N$4*B92+'Graficas excel'!$N$5)+'Graficas excel'!$N$6)*SIN(B92)+'Graficas excel'!$N$8</f>
        <v>25.117915566705506</v>
      </c>
      <c r="E92" s="9">
        <f t="shared" si="15"/>
        <v>2.5890902843276042</v>
      </c>
      <c r="F92" s="9">
        <f>C92/(2*'Graficas excel'!$N$9*COS(E92/2))</f>
        <v>0.65269502396166679</v>
      </c>
      <c r="G92" s="9">
        <f t="shared" si="16"/>
        <v>0.75762075321078637</v>
      </c>
      <c r="H92" s="9">
        <f t="shared" si="17"/>
        <v>1.719320192597477</v>
      </c>
      <c r="I92" s="9">
        <f t="shared" si="13"/>
        <v>2.1542052384625405</v>
      </c>
      <c r="J92" s="9">
        <f t="shared" si="18"/>
        <v>0.10510284494196073</v>
      </c>
      <c r="K92" s="9">
        <f t="shared" si="19"/>
        <v>0.27265714555245418</v>
      </c>
      <c r="L92" s="9">
        <f t="shared" si="19"/>
        <v>0.28634782456035857</v>
      </c>
      <c r="M92" s="9">
        <f t="shared" si="14"/>
        <v>-1.7193201925974768</v>
      </c>
      <c r="N92" s="9">
        <f t="shared" si="20"/>
        <v>-0.36444095642119939</v>
      </c>
      <c r="O92" s="9">
        <f t="shared" si="20"/>
        <v>-6.6494826091171341E-2</v>
      </c>
      <c r="P92" s="9">
        <f t="shared" si="20"/>
        <v>-1.7768438964159763</v>
      </c>
      <c r="Q92" s="15">
        <f t="shared" si="21"/>
        <v>123.42686836887665</v>
      </c>
      <c r="R92" s="15">
        <f t="shared" si="22"/>
        <v>-98.509790667455263</v>
      </c>
      <c r="S92" s="10">
        <f t="shared" si="23"/>
        <v>0.66280096649651177</v>
      </c>
    </row>
    <row r="93" spans="1:19" x14ac:dyDescent="0.35">
      <c r="A93" s="9">
        <v>90</v>
      </c>
      <c r="B93" s="9">
        <f t="shared" si="12"/>
        <v>9.4247779607693793</v>
      </c>
      <c r="C93" s="9">
        <f>'Graficas excel'!$N$3*(COS('Graficas excel'!$N$4*B93+'Graficas excel'!$N$5)+'Graficas excel'!$N$6)*COS(B93)+'Graficas excel'!$N$7</f>
        <v>7.16</v>
      </c>
      <c r="D93" s="11">
        <f>'Graficas excel'!$N$3*(COS('Graficas excel'!$N$4*B93+'Graficas excel'!$N$5)+'Graficas excel'!$N$6)*SIN(B93)+'Graficas excel'!$N$8</f>
        <v>24.500000000000004</v>
      </c>
      <c r="E93" s="9">
        <f t="shared" si="15"/>
        <v>2.572938804985005</v>
      </c>
      <c r="F93" s="9">
        <f>C93/(2*'Graficas excel'!$N$9*COS(E93/2))</f>
        <v>0.63812009057856822</v>
      </c>
      <c r="G93" s="9">
        <f t="shared" si="16"/>
        <v>0.76993684805963136</v>
      </c>
      <c r="H93" s="9">
        <f t="shared" si="17"/>
        <v>1.7574843603094796</v>
      </c>
      <c r="I93" s="9">
        <f t="shared" si="13"/>
        <v>2.1652115826472422</v>
      </c>
      <c r="J93" s="9">
        <f t="shared" si="18"/>
        <v>0.13365543445583916</v>
      </c>
      <c r="K93" s="9">
        <f t="shared" si="19"/>
        <v>0.30264341961946223</v>
      </c>
      <c r="L93" s="9">
        <f t="shared" si="19"/>
        <v>-0.86365257680565999</v>
      </c>
      <c r="M93" s="9">
        <f t="shared" si="14"/>
        <v>-1.7574843603094794</v>
      </c>
      <c r="N93" s="9">
        <f t="shared" si="20"/>
        <v>-0.37140427832619122</v>
      </c>
      <c r="O93" s="9">
        <f t="shared" si="20"/>
        <v>-0.2525654838097145</v>
      </c>
      <c r="P93" s="9">
        <f t="shared" si="20"/>
        <v>-0.86905953915095291</v>
      </c>
      <c r="Q93" s="15">
        <f t="shared" si="21"/>
        <v>124.05748543852842</v>
      </c>
      <c r="R93" s="15">
        <f t="shared" si="22"/>
        <v>-100.69643640598247</v>
      </c>
      <c r="S93" s="10">
        <f t="shared" si="23"/>
        <v>0.61914975370863412</v>
      </c>
    </row>
    <row r="94" spans="1:19" x14ac:dyDescent="0.35">
      <c r="A94" s="9">
        <v>91</v>
      </c>
      <c r="B94" s="9">
        <f t="shared" si="12"/>
        <v>9.5294977158890379</v>
      </c>
      <c r="C94" s="9">
        <f>'Graficas excel'!$N$3*(COS('Graficas excel'!$N$4*B94+'Graficas excel'!$N$5)+'Graficas excel'!$N$6)*COS(B94)+'Graficas excel'!$N$7</f>
        <v>7.1209260964263814</v>
      </c>
      <c r="D94" s="11">
        <f>'Graficas excel'!$N$3*(COS('Graficas excel'!$N$4*B94+'Graficas excel'!$N$5)+'Graficas excel'!$N$6)*SIN(B94)+'Graficas excel'!$N$8</f>
        <v>23.882084433294509</v>
      </c>
      <c r="E94" s="9">
        <f t="shared" si="15"/>
        <v>2.5620381686415468</v>
      </c>
      <c r="F94" s="9">
        <f>C94/(2*'Graficas excel'!$N$9*COS(E94/2))</f>
        <v>0.62302766057664649</v>
      </c>
      <c r="G94" s="9">
        <f t="shared" si="16"/>
        <v>0.78219980449779647</v>
      </c>
      <c r="H94" s="9">
        <f t="shared" si="17"/>
        <v>1.7963777253861919</v>
      </c>
      <c r="I94" s="9">
        <f t="shared" si="13"/>
        <v>2.1792079470138694</v>
      </c>
      <c r="J94" s="9">
        <f t="shared" si="18"/>
        <v>0.16534817924696568</v>
      </c>
      <c r="K94" s="9">
        <f t="shared" si="19"/>
        <v>0.21220193326791037</v>
      </c>
      <c r="L94" s="9">
        <f t="shared" si="19"/>
        <v>-1.9537974620533995</v>
      </c>
      <c r="M94" s="9">
        <f t="shared" si="14"/>
        <v>-1.7963777253861921</v>
      </c>
      <c r="N94" s="9">
        <f t="shared" si="20"/>
        <v>-0.39785287394242291</v>
      </c>
      <c r="O94" s="9">
        <f t="shared" si="20"/>
        <v>-0.34357318593400665</v>
      </c>
      <c r="P94" s="9">
        <f t="shared" si="20"/>
        <v>0.23923826417474195</v>
      </c>
      <c r="Q94" s="15">
        <f t="shared" si="21"/>
        <v>124.85941804526345</v>
      </c>
      <c r="R94" s="15">
        <f t="shared" si="22"/>
        <v>-102.92486207593961</v>
      </c>
      <c r="S94" s="10">
        <f t="shared" si="23"/>
        <v>0.61914975370862702</v>
      </c>
    </row>
    <row r="95" spans="1:19" x14ac:dyDescent="0.35">
      <c r="A95" s="9">
        <v>92</v>
      </c>
      <c r="B95" s="9">
        <f t="shared" si="12"/>
        <v>9.6342174710086983</v>
      </c>
      <c r="C95" s="9">
        <f>'Graficas excel'!$N$3*(COS('Graficas excel'!$N$4*B95+'Graficas excel'!$N$5)+'Graficas excel'!$N$6)*COS(B95)+'Graficas excel'!$N$7</f>
        <v>7.0148760413642846</v>
      </c>
      <c r="D95" s="11">
        <f>'Graficas excel'!$N$3*(COS('Graficas excel'!$N$4*B95+'Graficas excel'!$N$5)+'Graficas excel'!$N$6)*SIN(B95)+'Graficas excel'!$N$8</f>
        <v>23.227822630183528</v>
      </c>
      <c r="E95" s="9">
        <f t="shared" si="15"/>
        <v>2.5550055547890911</v>
      </c>
      <c r="F95" s="9">
        <f>C95/(2*'Graficas excel'!$N$9*COS(E95/2))</f>
        <v>0.60659924477315186</v>
      </c>
      <c r="G95" s="9">
        <f t="shared" si="16"/>
        <v>0.79500777118254751</v>
      </c>
      <c r="H95" s="9">
        <f t="shared" si="17"/>
        <v>1.8380407809190951</v>
      </c>
      <c r="I95" s="9">
        <f t="shared" si="13"/>
        <v>2.1965231678540933</v>
      </c>
      <c r="J95" s="9">
        <f t="shared" si="18"/>
        <v>0.18756991373469964</v>
      </c>
      <c r="K95" s="9">
        <f t="shared" si="19"/>
        <v>7.6007414882656235E-3</v>
      </c>
      <c r="L95" s="9">
        <f t="shared" si="19"/>
        <v>-2.8273005440772323</v>
      </c>
      <c r="M95" s="9">
        <f t="shared" si="14"/>
        <v>-1.8380407809190955</v>
      </c>
      <c r="N95" s="9">
        <f t="shared" si="20"/>
        <v>-0.43383177383911342</v>
      </c>
      <c r="O95" s="9">
        <f t="shared" si="20"/>
        <v>-0.3185202134943752</v>
      </c>
      <c r="P95" s="9">
        <f t="shared" si="20"/>
        <v>1.3662263799677765</v>
      </c>
      <c r="Q95" s="15">
        <f t="shared" si="21"/>
        <v>125.85150712074524</v>
      </c>
      <c r="R95" s="15">
        <f t="shared" si="22"/>
        <v>-105.31197931959414</v>
      </c>
      <c r="S95" s="10">
        <f t="shared" si="23"/>
        <v>0.66280096649650788</v>
      </c>
    </row>
    <row r="96" spans="1:19" x14ac:dyDescent="0.35">
      <c r="A96" s="9">
        <v>93</v>
      </c>
      <c r="B96" s="9">
        <f t="shared" si="12"/>
        <v>9.7389372261283587</v>
      </c>
      <c r="C96" s="9">
        <f>'Graficas excel'!$N$3*(COS('Graficas excel'!$N$4*B96+'Graficas excel'!$N$5)+'Graficas excel'!$N$6)*COS(B96)+'Graficas excel'!$N$7</f>
        <v>6.8734522428328013</v>
      </c>
      <c r="D96" s="11">
        <f>'Graficas excel'!$N$3*(COS('Graficas excel'!$N$4*B96+'Graficas excel'!$N$5)+'Graficas excel'!$N$6)*SIN(B96)+'Graficas excel'!$N$8</f>
        <v>22.509363963784843</v>
      </c>
      <c r="E96" s="9">
        <f t="shared" si="15"/>
        <v>2.5488593485377584</v>
      </c>
      <c r="F96" s="9">
        <f>C96/(2*'Graficas excel'!$N$9*COS(E96/2))</f>
        <v>0.58838540291878338</v>
      </c>
      <c r="G96" s="9">
        <f t="shared" si="16"/>
        <v>0.80858061912965795</v>
      </c>
      <c r="H96" s="9">
        <f t="shared" si="17"/>
        <v>1.8834715380386553</v>
      </c>
      <c r="I96" s="9">
        <f t="shared" si="13"/>
        <v>2.2161654432882067</v>
      </c>
      <c r="J96" s="9">
        <f t="shared" si="18"/>
        <v>0.18836586152207865</v>
      </c>
      <c r="K96" s="9">
        <f t="shared" si="19"/>
        <v>-0.28847347913718296</v>
      </c>
      <c r="L96" s="9">
        <f t="shared" si="19"/>
        <v>-3.3199177425227484</v>
      </c>
      <c r="M96" s="9">
        <f t="shared" si="14"/>
        <v>-1.8834715380386551</v>
      </c>
      <c r="N96" s="9">
        <f t="shared" si="20"/>
        <v>-0.46718713259690614</v>
      </c>
      <c r="O96" s="9">
        <f t="shared" si="20"/>
        <v>-0.17544932154613041</v>
      </c>
      <c r="P96" s="9">
        <f t="shared" si="20"/>
        <v>2.3594143005916388</v>
      </c>
      <c r="Q96" s="15">
        <f t="shared" si="21"/>
        <v>126.97692660315344</v>
      </c>
      <c r="R96" s="15">
        <f t="shared" si="22"/>
        <v>-107.91496996262883</v>
      </c>
      <c r="S96" s="10">
        <f t="shared" si="23"/>
        <v>0.73224555042311557</v>
      </c>
    </row>
    <row r="97" spans="1:19" x14ac:dyDescent="0.35">
      <c r="A97" s="9">
        <v>94</v>
      </c>
      <c r="B97" s="9">
        <f t="shared" si="12"/>
        <v>9.8436569812480172</v>
      </c>
      <c r="C97" s="9">
        <f>'Graficas excel'!$N$3*(COS('Graficas excel'!$N$4*B97+'Graficas excel'!$N$5)+'Graficas excel'!$N$6)*COS(B97)+'Graficas excel'!$N$7</f>
        <v>6.743277723665595</v>
      </c>
      <c r="D97" s="11">
        <f>'Graficas excel'!$N$3*(COS('Graficas excel'!$N$4*B97+'Graficas excel'!$N$5)+'Graficas excel'!$N$6)*SIN(B97)+'Graficas excel'!$N$8</f>
        <v>21.714327766567013</v>
      </c>
      <c r="E97" s="9">
        <f t="shared" si="15"/>
        <v>2.539386880200146</v>
      </c>
      <c r="F97" s="9">
        <f>C97/(2*'Graficas excel'!$N$9*COS(E97/2))</f>
        <v>0.5684319576763277</v>
      </c>
      <c r="G97" s="9">
        <f t="shared" si="16"/>
        <v>0.82273027748604077</v>
      </c>
      <c r="H97" s="9">
        <f t="shared" si="17"/>
        <v>1.9323952601592591</v>
      </c>
      <c r="I97" s="9">
        <f t="shared" si="13"/>
        <v>2.2358910701797026</v>
      </c>
      <c r="J97" s="9">
        <f t="shared" si="18"/>
        <v>0.15815698942831657</v>
      </c>
      <c r="K97" s="9">
        <f t="shared" si="19"/>
        <v>-0.63613445215157882</v>
      </c>
      <c r="L97" s="9">
        <f t="shared" si="19"/>
        <v>-3.2418338343409165</v>
      </c>
      <c r="M97" s="9">
        <f t="shared" si="14"/>
        <v>-1.9323952601592591</v>
      </c>
      <c r="N97" s="9">
        <f t="shared" si="20"/>
        <v>-0.48556014258512736</v>
      </c>
      <c r="O97" s="9">
        <f t="shared" si="20"/>
        <v>7.1627966237649346E-2</v>
      </c>
      <c r="P97" s="9">
        <f t="shared" si="20"/>
        <v>3.091047571921608</v>
      </c>
      <c r="Q97" s="15">
        <f t="shared" si="21"/>
        <v>128.10712177228592</v>
      </c>
      <c r="R97" s="15">
        <f t="shared" si="22"/>
        <v>-110.71809275821026</v>
      </c>
      <c r="S97" s="10">
        <f t="shared" si="23"/>
        <v>0.80562271587077305</v>
      </c>
    </row>
    <row r="98" spans="1:19" x14ac:dyDescent="0.35">
      <c r="A98" s="9">
        <v>95</v>
      </c>
      <c r="B98" s="9">
        <f t="shared" si="12"/>
        <v>9.9483767363676776</v>
      </c>
      <c r="C98" s="9">
        <f>'Graficas excel'!$N$3*(COS('Graficas excel'!$N$4*B98+'Graficas excel'!$N$5)+'Graficas excel'!$N$6)*COS(B98)+'Graficas excel'!$N$7</f>
        <v>6.6780145523735976</v>
      </c>
      <c r="D98" s="11">
        <f>'Graficas excel'!$N$3*(COS('Graficas excel'!$N$4*B98+'Graficas excel'!$N$5)+'Graficas excel'!$N$6)*SIN(B98)+'Graficas excel'!$N$8</f>
        <v>20.850000000000009</v>
      </c>
      <c r="E98" s="9">
        <f t="shared" si="15"/>
        <v>2.5216634633795563</v>
      </c>
      <c r="F98" s="9">
        <f>C98/(2*'Graficas excel'!$N$9*COS(E98/2))</f>
        <v>0.54733352398338564</v>
      </c>
      <c r="G98" s="9">
        <f t="shared" si="16"/>
        <v>0.83691457958618964</v>
      </c>
      <c r="H98" s="9">
        <f t="shared" si="17"/>
        <v>1.9832429993866412</v>
      </c>
      <c r="I98" s="9">
        <f t="shared" si="13"/>
        <v>2.2524532313830985</v>
      </c>
      <c r="J98" s="9">
        <f t="shared" si="18"/>
        <v>9.154114537582432E-2</v>
      </c>
      <c r="K98" s="9">
        <f t="shared" si="19"/>
        <v>-0.97561849742238727</v>
      </c>
      <c r="L98" s="9">
        <f t="shared" si="19"/>
        <v>-2.407915643505397</v>
      </c>
      <c r="M98" s="9">
        <f t="shared" si="14"/>
        <v>-1.9832429993866407</v>
      </c>
      <c r="N98" s="9">
        <f t="shared" si="20"/>
        <v>-0.47805927950100147</v>
      </c>
      <c r="O98" s="9">
        <f t="shared" si="20"/>
        <v>0.39532171103249902</v>
      </c>
      <c r="P98" s="9">
        <f t="shared" si="20"/>
        <v>3.4321458063493333</v>
      </c>
      <c r="Q98" s="15">
        <f t="shared" si="21"/>
        <v>129.05606370885582</v>
      </c>
      <c r="R98" s="15">
        <f t="shared" si="22"/>
        <v>-113.63145361372102</v>
      </c>
      <c r="S98" s="10">
        <f t="shared" si="23"/>
        <v>0.86678819188184342</v>
      </c>
    </row>
    <row r="99" spans="1:19" x14ac:dyDescent="0.35">
      <c r="A99" s="9">
        <v>96</v>
      </c>
      <c r="B99" s="9">
        <f t="shared" si="12"/>
        <v>10.053096491487338</v>
      </c>
      <c r="C99" s="9">
        <f>'Graficas excel'!$N$3*(COS('Graficas excel'!$N$4*B99+'Graficas excel'!$N$5)+'Graficas excel'!$N$6)*COS(B99)+'Graficas excel'!$N$7</f>
        <v>6.7291759410628833</v>
      </c>
      <c r="D99" s="11">
        <f>'Graficas excel'!$N$3*(COS('Graficas excel'!$N$4*B99+'Graficas excel'!$N$5)+'Graficas excel'!$N$6)*SIN(B99)+'Graficas excel'!$N$8</f>
        <v>19.943979635542995</v>
      </c>
      <c r="E99" s="9">
        <f t="shared" si="15"/>
        <v>2.4907735453517894</v>
      </c>
      <c r="F99" s="9">
        <f>C99/(2*'Graficas excel'!$N$9*COS(E99/2))</f>
        <v>0.52621533885184146</v>
      </c>
      <c r="G99" s="9">
        <f t="shared" si="16"/>
        <v>0.85035134924161893</v>
      </c>
      <c r="H99" s="9">
        <f t="shared" si="17"/>
        <v>2.0333052500686661</v>
      </c>
      <c r="I99" s="9">
        <f t="shared" si="13"/>
        <v>2.262039397710228</v>
      </c>
      <c r="J99" s="9">
        <f t="shared" si="18"/>
        <v>-1.0625384764458481E-2</v>
      </c>
      <c r="K99" s="9">
        <f t="shared" si="19"/>
        <v>-1.2277748339590704</v>
      </c>
      <c r="L99" s="9">
        <f t="shared" si="19"/>
        <v>-0.76735498835685045</v>
      </c>
      <c r="M99" s="9">
        <f t="shared" si="14"/>
        <v>-2.0333052500686666</v>
      </c>
      <c r="N99" s="9">
        <f t="shared" si="20"/>
        <v>-0.43666128672819327</v>
      </c>
      <c r="O99" s="9">
        <f t="shared" si="20"/>
        <v>0.75473517940836843</v>
      </c>
      <c r="P99" s="9">
        <f t="shared" si="20"/>
        <v>3.2425574183385879</v>
      </c>
      <c r="Q99" s="15">
        <f t="shared" si="21"/>
        <v>129.60531058111076</v>
      </c>
      <c r="R99" s="15">
        <f t="shared" si="22"/>
        <v>-116.49980929072703</v>
      </c>
      <c r="S99" s="10">
        <f t="shared" si="23"/>
        <v>0.90746371194854736</v>
      </c>
    </row>
    <row r="100" spans="1:19" x14ac:dyDescent="0.35">
      <c r="A100" s="9">
        <v>97</v>
      </c>
      <c r="B100" s="9">
        <f t="shared" si="12"/>
        <v>10.157816246606997</v>
      </c>
      <c r="C100" s="9">
        <f>'Graficas excel'!$N$3*(COS('Graficas excel'!$N$4*B100+'Graficas excel'!$N$5)+'Graficas excel'!$N$6)*COS(B100)+'Graficas excel'!$N$7</f>
        <v>6.9373008036647281</v>
      </c>
      <c r="D100" s="11">
        <f>'Graficas excel'!$N$3*(COS('Graficas excel'!$N$4*B100+'Graficas excel'!$N$5)+'Graficas excel'!$N$6)*SIN(B100)+'Graficas excel'!$N$8</f>
        <v>19.041121124258474</v>
      </c>
      <c r="E100" s="9">
        <f t="shared" si="15"/>
        <v>2.442821106954205</v>
      </c>
      <c r="F100" s="9">
        <f>C100/(2*'Graficas excel'!$N$9*COS(E100/2))</f>
        <v>0.50663746660531928</v>
      </c>
      <c r="G100" s="9">
        <f t="shared" si="16"/>
        <v>0.86215919494704929</v>
      </c>
      <c r="H100" s="9">
        <f t="shared" si="17"/>
        <v>2.0790323130850781</v>
      </c>
      <c r="I100" s="9">
        <f t="shared" si="13"/>
        <v>2.2609267100196417</v>
      </c>
      <c r="J100" s="9">
        <f t="shared" si="18"/>
        <v>-0.13919766471873327</v>
      </c>
      <c r="K100" s="9">
        <f t="shared" si="19"/>
        <v>-1.3081320604296491</v>
      </c>
      <c r="L100" s="9">
        <f t="shared" si="19"/>
        <v>1.392298511053109</v>
      </c>
      <c r="M100" s="9">
        <f t="shared" si="14"/>
        <v>-2.0790323130850785</v>
      </c>
      <c r="N100" s="9">
        <f t="shared" si="20"/>
        <v>-0.35762560356035644</v>
      </c>
      <c r="O100" s="9">
        <f t="shared" si="20"/>
        <v>1.0942949982182215</v>
      </c>
      <c r="P100" s="9">
        <f t="shared" si="20"/>
        <v>2.4236127056508292</v>
      </c>
      <c r="Q100" s="15">
        <f t="shared" si="21"/>
        <v>129.54155827252401</v>
      </c>
      <c r="R100" s="15">
        <f t="shared" si="22"/>
        <v>-119.11977701109619</v>
      </c>
      <c r="S100" s="10">
        <f t="shared" si="23"/>
        <v>0.9265362647149531</v>
      </c>
    </row>
    <row r="101" spans="1:19" x14ac:dyDescent="0.35">
      <c r="A101" s="9">
        <v>98</v>
      </c>
      <c r="B101" s="9">
        <f t="shared" si="12"/>
        <v>10.262536001726657</v>
      </c>
      <c r="C101" s="9">
        <f>'Graficas excel'!$N$3*(COS('Graficas excel'!$N$4*B101+'Graficas excel'!$N$5)+'Graficas excel'!$N$6)*COS(B101)+'Graficas excel'!$N$7</f>
        <v>7.3249930468592668</v>
      </c>
      <c r="D101" s="11">
        <f>'Graficas excel'!$N$3*(COS('Graficas excel'!$N$4*B101+'Graficas excel'!$N$5)+'Graficas excel'!$N$6)*SIN(B101)+'Graficas excel'!$N$8</f>
        <v>18.197266256099226</v>
      </c>
      <c r="E101" s="9">
        <f t="shared" si="15"/>
        <v>2.3762171505996954</v>
      </c>
      <c r="F101" s="9">
        <f>C101/(2*'Graficas excel'!$N$9*COS(E101/2))</f>
        <v>0.49040545873536123</v>
      </c>
      <c r="G101" s="9">
        <f t="shared" si="16"/>
        <v>0.87149439817049879</v>
      </c>
      <c r="H101" s="9">
        <f t="shared" si="17"/>
        <v>2.11648277871444</v>
      </c>
      <c r="I101" s="9">
        <f t="shared" si="13"/>
        <v>2.2463499646570675</v>
      </c>
      <c r="J101" s="9">
        <f t="shared" si="18"/>
        <v>-0.27618493375110209</v>
      </c>
      <c r="K101" s="9">
        <f t="shared" si="19"/>
        <v>-1.1623309012987006</v>
      </c>
      <c r="L101" s="9">
        <f t="shared" si="19"/>
        <v>3.3749476231852751</v>
      </c>
      <c r="M101" s="9">
        <f t="shared" si="14"/>
        <v>-2.1164827787144396</v>
      </c>
      <c r="N101" s="9">
        <f t="shared" si="20"/>
        <v>-0.24303129931827577</v>
      </c>
      <c r="O101" s="9">
        <f t="shared" si="20"/>
        <v>1.3480951272588724</v>
      </c>
      <c r="P101" s="9">
        <f t="shared" si="20"/>
        <v>1.034346527630454</v>
      </c>
      <c r="Q101" s="15">
        <f t="shared" si="21"/>
        <v>128.7063722842116</v>
      </c>
      <c r="R101" s="15">
        <f t="shared" si="22"/>
        <v>-121.26553063245834</v>
      </c>
      <c r="S101" s="10">
        <f t="shared" si="23"/>
        <v>0.92865295667933723</v>
      </c>
    </row>
    <row r="102" spans="1:19" x14ac:dyDescent="0.35">
      <c r="A102" s="9">
        <v>99</v>
      </c>
      <c r="B102" s="9">
        <f t="shared" si="12"/>
        <v>10.367255756846317</v>
      </c>
      <c r="C102" s="9">
        <f>'Graficas excel'!$N$3*(COS('Graficas excel'!$N$4*B102+'Graficas excel'!$N$5)+'Graficas excel'!$N$6)*COS(B102)+'Graficas excel'!$N$7</f>
        <v>7.893002846477521</v>
      </c>
      <c r="D102" s="11">
        <f>'Graficas excel'!$N$3*(COS('Graficas excel'!$N$4*B102+'Graficas excel'!$N$5)+'Graficas excel'!$N$6)*SIN(B102)+'Graficas excel'!$N$8</f>
        <v>17.47082144999392</v>
      </c>
      <c r="E102" s="9">
        <f t="shared" si="15"/>
        <v>2.2929229351883631</v>
      </c>
      <c r="F102" s="9">
        <f>C102/(2*'Graficas excel'!$N$9*COS(E102/2))</f>
        <v>0.47927620955461958</v>
      </c>
      <c r="G102" s="9">
        <f t="shared" si="16"/>
        <v>0.87766412422689144</v>
      </c>
      <c r="H102" s="9">
        <f t="shared" si="17"/>
        <v>2.1419329568654621</v>
      </c>
      <c r="I102" s="9">
        <f t="shared" si="13"/>
        <v>2.2174279460269126</v>
      </c>
      <c r="J102" s="9">
        <f t="shared" si="18"/>
        <v>-0.39790394110311544</v>
      </c>
      <c r="K102" s="9">
        <f t="shared" si="19"/>
        <v>-0.80890721265706089</v>
      </c>
      <c r="L102" s="9">
        <f t="shared" si="19"/>
        <v>4.395463222377149</v>
      </c>
      <c r="M102" s="9">
        <f t="shared" si="14"/>
        <v>-2.1419329568654621</v>
      </c>
      <c r="N102" s="9">
        <f t="shared" si="20"/>
        <v>-0.1018591077137201</v>
      </c>
      <c r="O102" s="9">
        <f t="shared" si="20"/>
        <v>1.4564116423412039</v>
      </c>
      <c r="P102" s="9">
        <f t="shared" si="20"/>
        <v>-0.63109103977832803</v>
      </c>
      <c r="Q102" s="15">
        <f t="shared" si="21"/>
        <v>127.04926268170499</v>
      </c>
      <c r="R102" s="15">
        <f t="shared" si="22"/>
        <v>-122.72371842836799</v>
      </c>
      <c r="S102" s="10">
        <f t="shared" si="23"/>
        <v>0.92214813819675689</v>
      </c>
    </row>
    <row r="103" spans="1:19" x14ac:dyDescent="0.35">
      <c r="A103" s="9">
        <v>100</v>
      </c>
      <c r="B103" s="9">
        <f t="shared" si="12"/>
        <v>10.471975511965976</v>
      </c>
      <c r="C103" s="9">
        <f>'Graficas excel'!$N$3*(COS('Graficas excel'!$N$4*B103+'Graficas excel'!$N$5)+'Graficas excel'!$N$6)*COS(B103)+'Graficas excel'!$N$7</f>
        <v>8.6199999999999886</v>
      </c>
      <c r="D103" s="11">
        <f>'Graficas excel'!$N$3*(COS('Graficas excel'!$N$4*B103+'Graficas excel'!$N$5)+'Graficas excel'!$N$6)*SIN(B103)+'Graficas excel'!$N$8</f>
        <v>16.913617462848325</v>
      </c>
      <c r="E103" s="9">
        <f t="shared" si="15"/>
        <v>2.1989194678249437</v>
      </c>
      <c r="F103" s="9">
        <f>C103/(2*'Graficas excel'!$N$9*COS(E103/2))</f>
        <v>0.47458854263427996</v>
      </c>
      <c r="G103" s="9">
        <f t="shared" si="16"/>
        <v>0.88020776820036661</v>
      </c>
      <c r="H103" s="9">
        <f t="shared" si="17"/>
        <v>2.15259961768195</v>
      </c>
      <c r="I103" s="9">
        <f t="shared" si="13"/>
        <v>2.1757595427534469</v>
      </c>
      <c r="J103" s="9">
        <f t="shared" si="18"/>
        <v>-0.48261250632708941</v>
      </c>
      <c r="K103" s="9">
        <f t="shared" si="19"/>
        <v>-0.34861538037225526</v>
      </c>
      <c r="L103" s="9">
        <f t="shared" si="19"/>
        <v>4.1344290043308582</v>
      </c>
      <c r="M103" s="9">
        <f t="shared" si="14"/>
        <v>-2.15259961768195</v>
      </c>
      <c r="N103" s="9">
        <f t="shared" si="20"/>
        <v>5.0655962825672272E-2</v>
      </c>
      <c r="O103" s="9">
        <f t="shared" si="20"/>
        <v>1.3903239431974059</v>
      </c>
      <c r="P103" s="9">
        <f t="shared" si="20"/>
        <v>-2.1361756659744184</v>
      </c>
      <c r="Q103" s="15">
        <f t="shared" si="21"/>
        <v>124.6618390350863</v>
      </c>
      <c r="R103" s="15">
        <f t="shared" si="22"/>
        <v>-123.3348730746503</v>
      </c>
      <c r="S103" s="10">
        <f t="shared" si="23"/>
        <v>0.91597005656337838</v>
      </c>
    </row>
    <row r="104" spans="1:19" x14ac:dyDescent="0.35">
      <c r="A104" s="9">
        <v>101</v>
      </c>
      <c r="B104" s="9">
        <f t="shared" si="12"/>
        <v>10.576695267085636</v>
      </c>
      <c r="C104" s="9">
        <f>'Graficas excel'!$N$3*(COS('Graficas excel'!$N$4*B104+'Graficas excel'!$N$5)+'Graficas excel'!$N$6)*COS(B104)+'Graficas excel'!$N$7</f>
        <v>9.4660513847192966</v>
      </c>
      <c r="D104" s="11">
        <f>'Graficas excel'!$N$3*(COS('Graficas excel'!$N$4*B104+'Graficas excel'!$N$5)+'Graficas excel'!$N$6)*SIN(B104)+'Graficas excel'!$N$8</f>
        <v>16.562621452991678</v>
      </c>
      <c r="E104" s="9">
        <f t="shared" si="15"/>
        <v>2.1031460208868826</v>
      </c>
      <c r="F104" s="9">
        <f>C104/(2*'Graficas excel'!$N$9*COS(E104/2))</f>
        <v>0.47692148083649888</v>
      </c>
      <c r="G104" s="9">
        <f t="shared" si="16"/>
        <v>0.87894590340744017</v>
      </c>
      <c r="H104" s="9">
        <f t="shared" si="17"/>
        <v>2.1472949376594945</v>
      </c>
      <c r="I104" s="9">
        <f t="shared" si="13"/>
        <v>2.1252204792731888</v>
      </c>
      <c r="J104" s="9">
        <f t="shared" si="18"/>
        <v>-0.51911942359061902</v>
      </c>
      <c r="K104" s="9">
        <f t="shared" si="19"/>
        <v>8.4341012520890934E-2</v>
      </c>
      <c r="L104" s="9">
        <f t="shared" si="19"/>
        <v>2.9400603910454985</v>
      </c>
      <c r="M104" s="9">
        <f t="shared" si="14"/>
        <v>-2.147294937659495</v>
      </c>
      <c r="N104" s="9">
        <f t="shared" si="20"/>
        <v>0.19625034569430438</v>
      </c>
      <c r="O104" s="9">
        <f t="shared" si="20"/>
        <v>1.1666241505639887</v>
      </c>
      <c r="P104" s="9">
        <f t="shared" si="20"/>
        <v>-3.1257010680459372</v>
      </c>
      <c r="Q104" s="15">
        <f t="shared" si="21"/>
        <v>121.76616399712377</v>
      </c>
      <c r="R104" s="15">
        <f t="shared" si="22"/>
        <v>-123.03093729769627</v>
      </c>
      <c r="S104" s="10">
        <f t="shared" si="23"/>
        <v>0.91597005656339359</v>
      </c>
    </row>
    <row r="105" spans="1:19" x14ac:dyDescent="0.35">
      <c r="A105" s="9">
        <v>102</v>
      </c>
      <c r="B105" s="9">
        <f t="shared" si="12"/>
        <v>10.681415022205297</v>
      </c>
      <c r="C105" s="9">
        <f>'Graficas excel'!$N$3*(COS('Graficas excel'!$N$4*B105+'Graficas excel'!$N$5)+'Graficas excel'!$N$6)*COS(B105)+'Graficas excel'!$N$7</f>
        <v>10.379175941062879</v>
      </c>
      <c r="D105" s="11">
        <f>'Graficas excel'!$N$3*(COS('Graficas excel'!$N$4*B105+'Graficas excel'!$N$5)+'Graficas excel'!$N$6)*SIN(B105)+'Graficas excel'!$N$8</f>
        <v>16.433932939976408</v>
      </c>
      <c r="E105" s="9">
        <f t="shared" si="15"/>
        <v>2.0149731911976017</v>
      </c>
      <c r="F105" s="9">
        <f>C105/(2*'Graficas excel'!$N$9*COS(E105/2))</f>
        <v>0.48592787858074937</v>
      </c>
      <c r="G105" s="9">
        <f t="shared" si="16"/>
        <v>0.87399891122244111</v>
      </c>
      <c r="H105" s="9">
        <f t="shared" si="17"/>
        <v>2.1267436495162393</v>
      </c>
      <c r="I105" s="9">
        <f t="shared" si="13"/>
        <v>2.0708584203569202</v>
      </c>
      <c r="J105" s="9">
        <f t="shared" si="18"/>
        <v>-0.51028725341288717</v>
      </c>
      <c r="K105" s="9">
        <f t="shared" si="19"/>
        <v>0.39222341670818667</v>
      </c>
      <c r="L105" s="9">
        <f t="shared" si="19"/>
        <v>1.459930647435</v>
      </c>
      <c r="M105" s="9">
        <f t="shared" si="14"/>
        <v>-2.1267436495162388</v>
      </c>
      <c r="N105" s="9">
        <f t="shared" si="20"/>
        <v>0.31841894105804636</v>
      </c>
      <c r="O105" s="9">
        <f t="shared" si="20"/>
        <v>0.83930150014095917</v>
      </c>
      <c r="P105" s="9">
        <f t="shared" si="20"/>
        <v>-3.4722684775618498</v>
      </c>
      <c r="Q105" s="15">
        <f t="shared" si="21"/>
        <v>118.65144745558005</v>
      </c>
      <c r="R105" s="15">
        <f t="shared" si="22"/>
        <v>-121.85343522353045</v>
      </c>
      <c r="S105" s="10">
        <f t="shared" si="23"/>
        <v>0.92214813819675723</v>
      </c>
    </row>
    <row r="106" spans="1:19" x14ac:dyDescent="0.35">
      <c r="A106" s="9">
        <v>103</v>
      </c>
      <c r="B106" s="9">
        <f t="shared" si="12"/>
        <v>10.786134777324955</v>
      </c>
      <c r="C106" s="9">
        <f>'Graficas excel'!$N$3*(COS('Graficas excel'!$N$4*B106+'Graficas excel'!$N$5)+'Graficas excel'!$N$6)*COS(B106)+'Graficas excel'!$N$7</f>
        <v>11.303821815593212</v>
      </c>
      <c r="D106" s="11">
        <f>'Graficas excel'!$N$3*(COS('Graficas excel'!$N$4*B106+'Graficas excel'!$N$5)+'Graficas excel'!$N$6)*SIN(B106)+'Graficas excel'!$N$8</f>
        <v>16.520109042599387</v>
      </c>
      <c r="E106" s="9">
        <f t="shared" si="15"/>
        <v>1.9414436322944992</v>
      </c>
      <c r="F106" s="9">
        <f>C106/(2*'Graficas excel'!$N$9*COS(E106/2))</f>
        <v>0.50043130798470681</v>
      </c>
      <c r="G106" s="9">
        <f t="shared" si="16"/>
        <v>0.86577624475883808</v>
      </c>
      <c r="H106" s="9">
        <f t="shared" si="17"/>
        <v>2.0933988959831784</v>
      </c>
      <c r="I106" s="9">
        <f t="shared" si="13"/>
        <v>2.0174212641388389</v>
      </c>
      <c r="J106" s="9">
        <f t="shared" si="18"/>
        <v>-0.46921371326300959</v>
      </c>
      <c r="K106" s="9">
        <f t="shared" si="19"/>
        <v>0.5451069965992662</v>
      </c>
      <c r="L106" s="9">
        <f t="shared" si="19"/>
        <v>0.17290018423073211</v>
      </c>
      <c r="M106" s="9">
        <f t="shared" si="14"/>
        <v>-2.0933988959831789</v>
      </c>
      <c r="N106" s="9">
        <f t="shared" si="20"/>
        <v>0.40631038862437069</v>
      </c>
      <c r="O106" s="9">
        <f t="shared" si="20"/>
        <v>0.47568639546096841</v>
      </c>
      <c r="P106" s="9">
        <f t="shared" si="20"/>
        <v>-3.2402723216100027</v>
      </c>
      <c r="Q106" s="15">
        <f t="shared" si="21"/>
        <v>115.58972393510273</v>
      </c>
      <c r="R106" s="15">
        <f t="shared" si="22"/>
        <v>-119.94292157718218</v>
      </c>
      <c r="S106" s="10">
        <f t="shared" si="23"/>
        <v>0.92865295667932357</v>
      </c>
    </row>
    <row r="107" spans="1:19" x14ac:dyDescent="0.35">
      <c r="A107" s="9">
        <v>104</v>
      </c>
      <c r="B107" s="9">
        <f t="shared" si="12"/>
        <v>10.890854532444616</v>
      </c>
      <c r="C107" s="9">
        <f>'Graficas excel'!$N$3*(COS('Graficas excel'!$N$4*B107+'Graficas excel'!$N$5)+'Graficas excel'!$N$6)*COS(B107)+'Graficas excel'!$N$7</f>
        <v>12.189782653689543</v>
      </c>
      <c r="D107" s="11">
        <f>'Graficas excel'!$N$3*(COS('Graficas excel'!$N$4*B107+'Graficas excel'!$N$5)+'Graficas excel'!$N$6)*SIN(B107)+'Graficas excel'!$N$8</f>
        <v>16.791296880069307</v>
      </c>
      <c r="E107" s="9">
        <f t="shared" si="15"/>
        <v>1.8857204663904397</v>
      </c>
      <c r="F107" s="9">
        <f>C107/(2*'Graficas excel'!$N$9*COS(E107/2))</f>
        <v>0.51873551308615828</v>
      </c>
      <c r="G107" s="9">
        <f t="shared" si="16"/>
        <v>0.85493477380630623</v>
      </c>
      <c r="H107" s="9">
        <f t="shared" si="17"/>
        <v>2.050850171583861</v>
      </c>
      <c r="I107" s="9">
        <f t="shared" si="13"/>
        <v>1.9682853189871503</v>
      </c>
      <c r="J107" s="9">
        <f t="shared" si="18"/>
        <v>-0.41213024206512122</v>
      </c>
      <c r="K107" s="9">
        <f t="shared" si="19"/>
        <v>0.56321306155205253</v>
      </c>
      <c r="L107" s="9">
        <f t="shared" si="19"/>
        <v>-0.75519703579441078</v>
      </c>
      <c r="M107" s="9">
        <f t="shared" si="14"/>
        <v>-2.050850171583861</v>
      </c>
      <c r="N107" s="9">
        <f t="shared" si="20"/>
        <v>0.45612415147079693</v>
      </c>
      <c r="O107" s="9">
        <f t="shared" si="20"/>
        <v>0.13636587142095752</v>
      </c>
      <c r="P107" s="9">
        <f t="shared" si="20"/>
        <v>-2.5679662812302992</v>
      </c>
      <c r="Q107" s="15">
        <f t="shared" si="21"/>
        <v>112.77444165552467</v>
      </c>
      <c r="R107" s="15">
        <f t="shared" si="22"/>
        <v>-117.50505924543594</v>
      </c>
      <c r="S107" s="10">
        <f t="shared" si="23"/>
        <v>0.92653626471496786</v>
      </c>
    </row>
    <row r="108" spans="1:19" x14ac:dyDescent="0.35">
      <c r="A108" s="9">
        <v>105</v>
      </c>
      <c r="B108" s="9">
        <f t="shared" si="12"/>
        <v>10.995574287564276</v>
      </c>
      <c r="C108" s="9">
        <f>'Graficas excel'!$N$3*(COS('Graficas excel'!$N$4*B108+'Graficas excel'!$N$5)+'Graficas excel'!$N$6)*COS(B108)+'Graficas excel'!$N$7</f>
        <v>12.999999999999996</v>
      </c>
      <c r="D108" s="11">
        <f>'Graficas excel'!$N$3*(COS('Graficas excel'!$N$4*B108+'Graficas excel'!$N$5)+'Graficas excel'!$N$6)*SIN(B108)+'Graficas excel'!$N$8</f>
        <v>17.200000000000003</v>
      </c>
      <c r="E108" s="9">
        <f t="shared" si="15"/>
        <v>1.8471693197836927</v>
      </c>
      <c r="F108" s="9">
        <f>C108/(2*'Graficas excel'!$N$9*COS(E108/2))</f>
        <v>0.53900371056236707</v>
      </c>
      <c r="G108" s="9">
        <f t="shared" si="16"/>
        <v>0.84230338952185158</v>
      </c>
      <c r="H108" s="9">
        <f t="shared" si="17"/>
        <v>2.0030849621376765</v>
      </c>
      <c r="I108" s="9">
        <f t="shared" si="13"/>
        <v>1.9251271409606847</v>
      </c>
      <c r="J108" s="9">
        <f t="shared" si="18"/>
        <v>-0.35315070817919642</v>
      </c>
      <c r="K108" s="9">
        <f t="shared" si="19"/>
        <v>0.4841290128965689</v>
      </c>
      <c r="L108" s="9">
        <f t="shared" si="19"/>
        <v>-1.3507556553795357</v>
      </c>
      <c r="M108" s="9">
        <f t="shared" si="14"/>
        <v>-2.0030849621376765</v>
      </c>
      <c r="N108" s="9">
        <f t="shared" si="20"/>
        <v>0.47040435213267862</v>
      </c>
      <c r="O108" s="9">
        <f t="shared" si="20"/>
        <v>-0.1325509287050228</v>
      </c>
      <c r="P108" s="9">
        <f t="shared" si="20"/>
        <v>-1.5941748232799597</v>
      </c>
      <c r="Q108" s="15">
        <f t="shared" si="21"/>
        <v>110.30166020313395</v>
      </c>
      <c r="R108" s="15">
        <f t="shared" si="22"/>
        <v>-114.76831433661117</v>
      </c>
      <c r="S108" s="10">
        <f t="shared" si="23"/>
        <v>0.90746371194854869</v>
      </c>
    </row>
    <row r="109" spans="1:19" x14ac:dyDescent="0.35">
      <c r="A109" s="9">
        <v>106</v>
      </c>
      <c r="B109" s="9">
        <f t="shared" si="12"/>
        <v>11.100294042683934</v>
      </c>
      <c r="C109" s="9">
        <f>'Graficas excel'!$N$3*(COS('Graficas excel'!$N$4*B109+'Graficas excel'!$N$5)+'Graficas excel'!$N$6)*COS(B109)+'Graficas excel'!$N$7</f>
        <v>13.71589821739728</v>
      </c>
      <c r="D109" s="11">
        <f>'Graficas excel'!$N$3*(COS('Graficas excel'!$N$4*B109+'Graficas excel'!$N$5)+'Graficas excel'!$N$6)*SIN(B109)+'Graficas excel'!$N$8</f>
        <v>17.688683447553895</v>
      </c>
      <c r="E109" s="9">
        <f t="shared" si="15"/>
        <v>1.8224662369845295</v>
      </c>
      <c r="F109" s="9">
        <f>C109/(2*'Graficas excel'!$N$9*COS(E109/2))</f>
        <v>0.55958432453125928</v>
      </c>
      <c r="G109" s="9">
        <f t="shared" si="16"/>
        <v>0.82877342123097453</v>
      </c>
      <c r="H109" s="9">
        <f t="shared" si="17"/>
        <v>1.9538243335751202</v>
      </c>
      <c r="I109" s="9">
        <f t="shared" si="13"/>
        <v>1.8881452852798248</v>
      </c>
      <c r="J109" s="9">
        <f t="shared" si="18"/>
        <v>-0.30245283650234511</v>
      </c>
      <c r="K109" s="9">
        <f t="shared" si="19"/>
        <v>0.3426782114387284</v>
      </c>
      <c r="L109" s="9">
        <f t="shared" si="19"/>
        <v>-1.6763124994837995</v>
      </c>
      <c r="M109" s="9">
        <f t="shared" si="14"/>
        <v>-1.9538243335751202</v>
      </c>
      <c r="N109" s="9">
        <f t="shared" si="20"/>
        <v>0.45652365133780515</v>
      </c>
      <c r="O109" s="9">
        <f t="shared" si="20"/>
        <v>-0.29949252581682706</v>
      </c>
      <c r="P109" s="9">
        <f t="shared" si="20"/>
        <v>-0.45447557689422829</v>
      </c>
      <c r="Q109" s="15">
        <f t="shared" si="21"/>
        <v>108.18275595405876</v>
      </c>
      <c r="R109" s="15">
        <f t="shared" si="22"/>
        <v>-111.94588822381509</v>
      </c>
      <c r="S109" s="10">
        <f t="shared" si="23"/>
        <v>0.86678819188182654</v>
      </c>
    </row>
    <row r="110" spans="1:19" x14ac:dyDescent="0.35">
      <c r="A110" s="9">
        <v>107</v>
      </c>
      <c r="B110" s="9">
        <f t="shared" si="12"/>
        <v>11.205013797803595</v>
      </c>
      <c r="C110" s="9">
        <f>'Graficas excel'!$N$3*(COS('Graficas excel'!$N$4*B110+'Graficas excel'!$N$5)+'Graficas excel'!$N$6)*COS(B110)+'Graficas excel'!$N$7</f>
        <v>14.339332501532505</v>
      </c>
      <c r="D110" s="11">
        <f>'Graficas excel'!$N$3*(COS('Graficas excel'!$N$4*B110+'Graficas excel'!$N$5)+'Graficas excel'!$N$6)*SIN(B110)+'Graficas excel'!$N$8</f>
        <v>18.198935986687047</v>
      </c>
      <c r="E110" s="9">
        <f t="shared" si="15"/>
        <v>1.8069277080114132</v>
      </c>
      <c r="F110" s="9">
        <f>C110/(2*'Graficas excel'!$N$9*COS(E110/2))</f>
        <v>0.57923318255530698</v>
      </c>
      <c r="G110" s="9">
        <f t="shared" si="16"/>
        <v>0.81516189816922291</v>
      </c>
      <c r="H110" s="9">
        <f t="shared" si="17"/>
        <v>1.9060172886006923</v>
      </c>
      <c r="I110" s="9">
        <f t="shared" si="13"/>
        <v>1.8564724983060528</v>
      </c>
      <c r="J110" s="9">
        <f t="shared" si="18"/>
        <v>-0.26656765811563848</v>
      </c>
      <c r="K110" s="9">
        <f t="shared" si="19"/>
        <v>0.16713517698876013</v>
      </c>
      <c r="L110" s="9">
        <f t="shared" si="19"/>
        <v>-1.7519305964496823</v>
      </c>
      <c r="M110" s="9">
        <f t="shared" si="14"/>
        <v>-1.9060172886006923</v>
      </c>
      <c r="N110" s="9">
        <f t="shared" si="20"/>
        <v>0.42516086737409864</v>
      </c>
      <c r="O110" s="9">
        <f t="shared" si="20"/>
        <v>-0.34708509693705675</v>
      </c>
      <c r="P110" s="9">
        <f t="shared" si="20"/>
        <v>0.69489719780035919</v>
      </c>
      <c r="Q110" s="15">
        <f t="shared" si="21"/>
        <v>106.36803893504469</v>
      </c>
      <c r="R110" s="15">
        <f t="shared" si="22"/>
        <v>-109.20674631578827</v>
      </c>
      <c r="S110" s="10">
        <f t="shared" si="23"/>
        <v>0.80562271587079104</v>
      </c>
    </row>
    <row r="111" spans="1:19" x14ac:dyDescent="0.35">
      <c r="A111" s="9">
        <v>108</v>
      </c>
      <c r="B111" s="9">
        <f t="shared" si="12"/>
        <v>11.309733552923255</v>
      </c>
      <c r="C111" s="9">
        <f>'Graficas excel'!$N$3*(COS('Graficas excel'!$N$4*B111+'Graficas excel'!$N$5)+'Graficas excel'!$N$6)*COS(B111)+'Graficas excel'!$N$7</f>
        <v>14.890824058937113</v>
      </c>
      <c r="D111" s="11">
        <f>'Graficas excel'!$N$3*(COS('Graficas excel'!$N$4*B111+'Graficas excel'!$N$5)+'Graficas excel'!$N$6)*SIN(B111)+'Graficas excel'!$N$8</f>
        <v>18.680641922114344</v>
      </c>
      <c r="E111" s="9">
        <f t="shared" si="15"/>
        <v>1.7956206501679093</v>
      </c>
      <c r="F111" s="9">
        <f>C111/(2*'Graficas excel'!$N$9*COS(E111/2))</f>
        <v>0.59723478621083148</v>
      </c>
      <c r="G111" s="9">
        <f t="shared" si="16"/>
        <v>0.80206646242047941</v>
      </c>
      <c r="H111" s="9">
        <f t="shared" si="17"/>
        <v>1.8614945466828146</v>
      </c>
      <c r="I111" s="9">
        <f t="shared" si="13"/>
        <v>1.8285575984253619</v>
      </c>
      <c r="J111" s="9">
        <f t="shared" si="18"/>
        <v>-0.24906530330949453</v>
      </c>
      <c r="K111" s="9">
        <f t="shared" si="19"/>
        <v>-1.6326566058090065E-2</v>
      </c>
      <c r="L111" s="9">
        <f t="shared" si="19"/>
        <v>-1.555912717875692</v>
      </c>
      <c r="M111" s="9">
        <f t="shared" si="14"/>
        <v>-1.8614945466828146</v>
      </c>
      <c r="N111" s="9">
        <f t="shared" si="20"/>
        <v>0.38881420101716668</v>
      </c>
      <c r="O111" s="9">
        <f t="shared" si="20"/>
        <v>-0.27431563255006536</v>
      </c>
      <c r="P111" s="9">
        <f t="shared" si="20"/>
        <v>1.668361865753613</v>
      </c>
      <c r="Q111" s="15">
        <f t="shared" si="21"/>
        <v>104.76863298635087</v>
      </c>
      <c r="R111" s="15">
        <f t="shared" si="22"/>
        <v>-106.65578111154367</v>
      </c>
      <c r="S111" s="10">
        <f t="shared" si="23"/>
        <v>0.73224555042311246</v>
      </c>
    </row>
    <row r="112" spans="1:19" x14ac:dyDescent="0.35">
      <c r="A112" s="9">
        <v>109</v>
      </c>
      <c r="B112" s="9">
        <f t="shared" si="12"/>
        <v>11.414453308042914</v>
      </c>
      <c r="C112" s="9">
        <f>'Graficas excel'!$N$3*(COS('Graficas excel'!$N$4*B112+'Graficas excel'!$N$5)+'Graficas excel'!$N$6)*COS(B112)+'Graficas excel'!$N$7</f>
        <v>15.40440637362598</v>
      </c>
      <c r="D112" s="11">
        <f>'Graficas excel'!$N$3*(COS('Graficas excel'!$N$4*B112+'Graficas excel'!$N$5)+'Graficas excel'!$N$6)*SIN(B112)+'Graficas excel'!$N$8</f>
        <v>19.099614865426346</v>
      </c>
      <c r="E112" s="9">
        <f t="shared" si="15"/>
        <v>1.784173062942725</v>
      </c>
      <c r="F112" s="9">
        <f>C112/(2*'Graficas excel'!$N$9*COS(E112/2))</f>
        <v>0.61343857869565066</v>
      </c>
      <c r="G112" s="9">
        <f t="shared" si="16"/>
        <v>0.78974243280189771</v>
      </c>
      <c r="H112" s="9">
        <f t="shared" si="17"/>
        <v>1.8207780187652507</v>
      </c>
      <c r="I112" s="9">
        <f t="shared" si="13"/>
        <v>1.8024755408539879</v>
      </c>
      <c r="J112" s="9">
        <f t="shared" si="18"/>
        <v>-0.25077501730904267</v>
      </c>
      <c r="K112" s="9">
        <f t="shared" si="19"/>
        <v>-0.1792613648615968</v>
      </c>
      <c r="L112" s="9">
        <f t="shared" si="19"/>
        <v>-1.0726347273873773</v>
      </c>
      <c r="M112" s="9">
        <f t="shared" si="14"/>
        <v>-1.8207780187652507</v>
      </c>
      <c r="N112" s="9">
        <f t="shared" si="20"/>
        <v>0.36008793515102927</v>
      </c>
      <c r="O112" s="9">
        <f t="shared" si="20"/>
        <v>-9.9605186517368341E-2</v>
      </c>
      <c r="P112" s="9">
        <f t="shared" si="20"/>
        <v>2.2755231826669742</v>
      </c>
      <c r="Q112" s="15">
        <f t="shared" si="21"/>
        <v>103.27424116649389</v>
      </c>
      <c r="R112" s="15">
        <f t="shared" si="22"/>
        <v>-104.32289590544067</v>
      </c>
      <c r="S112" s="10">
        <f t="shared" si="23"/>
        <v>0.66280096649650166</v>
      </c>
    </row>
    <row r="113" spans="1:19" x14ac:dyDescent="0.35">
      <c r="A113" s="9">
        <v>110</v>
      </c>
      <c r="B113" s="9">
        <f t="shared" si="12"/>
        <v>11.519173063162574</v>
      </c>
      <c r="C113" s="9">
        <f>'Graficas excel'!$N$3*(COS('Graficas excel'!$N$4*B113+'Graficas excel'!$N$5)+'Graficas excel'!$N$6)*COS(B113)+'Graficas excel'!$N$7</f>
        <v>15.919999999999995</v>
      </c>
      <c r="D113" s="11">
        <f>'Graficas excel'!$N$3*(COS('Graficas excel'!$N$4*B113+'Graficas excel'!$N$5)+'Graficas excel'!$N$6)*SIN(B113)+'Graficas excel'!$N$8</f>
        <v>19.442411641898875</v>
      </c>
      <c r="E113" s="9">
        <f t="shared" si="15"/>
        <v>1.769359186527822</v>
      </c>
      <c r="F113" s="9">
        <f>C113/(2*'Graficas excel'!$N$9*COS(E113/2))</f>
        <v>0.6282185977294471</v>
      </c>
      <c r="G113" s="9">
        <f t="shared" si="16"/>
        <v>0.77803688438713958</v>
      </c>
      <c r="H113" s="9">
        <f t="shared" si="17"/>
        <v>1.7830696983746912</v>
      </c>
      <c r="I113" s="9">
        <f t="shared" si="13"/>
        <v>1.7762144424512565</v>
      </c>
      <c r="J113" s="9">
        <f t="shared" si="18"/>
        <v>-0.26954722353976507</v>
      </c>
      <c r="K113" s="9">
        <f t="shared" si="19"/>
        <v>-0.29158741084644596</v>
      </c>
      <c r="L113" s="9">
        <f t="shared" si="19"/>
        <v>-0.3490230570967443</v>
      </c>
      <c r="M113" s="9">
        <f t="shared" si="14"/>
        <v>-1.783069698374691</v>
      </c>
      <c r="N113" s="9">
        <f t="shared" si="20"/>
        <v>0.34965730441028242</v>
      </c>
      <c r="O113" s="9">
        <f t="shared" si="20"/>
        <v>0.13868704394062603</v>
      </c>
      <c r="P113" s="9">
        <f t="shared" si="20"/>
        <v>2.3720512123879418</v>
      </c>
      <c r="Q113" s="15">
        <f t="shared" si="21"/>
        <v>101.76959106263965</v>
      </c>
      <c r="R113" s="15">
        <f t="shared" si="22"/>
        <v>-102.1623682945345</v>
      </c>
      <c r="S113" s="10">
        <f t="shared" si="23"/>
        <v>0.61914975370863556</v>
      </c>
    </row>
    <row r="114" spans="1:19" x14ac:dyDescent="0.35">
      <c r="A114" s="9">
        <v>111</v>
      </c>
      <c r="B114" s="9">
        <f t="shared" si="12"/>
        <v>11.623892818282235</v>
      </c>
      <c r="C114" s="9">
        <f>'Graficas excel'!$N$3*(COS('Graficas excel'!$N$4*B114+'Graficas excel'!$N$5)+'Graficas excel'!$N$6)*COS(B114)+'Graficas excel'!$N$7</f>
        <v>16.474667529947627</v>
      </c>
      <c r="D114" s="11">
        <f>'Graficas excel'!$N$3*(COS('Graficas excel'!$N$4*B114+'Graficas excel'!$N$5)+'Graficas excel'!$N$6)*SIN(B114)+'Graficas excel'!$N$8</f>
        <v>19.717530432131852</v>
      </c>
      <c r="E114" s="9">
        <f t="shared" si="15"/>
        <v>1.7495213753369303</v>
      </c>
      <c r="F114" s="9">
        <f>C114/(2*'Graficas excel'!$N$9*COS(E114/2))</f>
        <v>0.64235683062665627</v>
      </c>
      <c r="G114" s="9">
        <f t="shared" si="16"/>
        <v>0.76640570336296243</v>
      </c>
      <c r="H114" s="9">
        <f t="shared" si="17"/>
        <v>1.7464536710810459</v>
      </c>
      <c r="I114" s="9">
        <f t="shared" si="13"/>
        <v>1.7479875232089881</v>
      </c>
      <c r="J114" s="9">
        <f t="shared" si="18"/>
        <v>-0.30008218579958051</v>
      </c>
      <c r="K114" s="9">
        <f t="shared" si="19"/>
        <v>-0.32813701991673205</v>
      </c>
      <c r="L114" s="9">
        <f t="shared" si="19"/>
        <v>0.48156020680513856</v>
      </c>
      <c r="M114" s="9">
        <f t="shared" si="14"/>
        <v>-1.7464536710810459</v>
      </c>
      <c r="N114" s="9">
        <f t="shared" si="20"/>
        <v>0.36418057769001427</v>
      </c>
      <c r="O114" s="9">
        <f t="shared" si="20"/>
        <v>0.38708766603318334</v>
      </c>
      <c r="P114" s="9">
        <f t="shared" si="20"/>
        <v>1.9132665239546036</v>
      </c>
      <c r="Q114" s="15">
        <f t="shared" si="21"/>
        <v>100.15230772140104</v>
      </c>
      <c r="R114" s="15">
        <f t="shared" si="22"/>
        <v>-100.0644244680728</v>
      </c>
      <c r="S114" s="10">
        <f t="shared" si="23"/>
        <v>0.61914975370863601</v>
      </c>
    </row>
    <row r="115" spans="1:19" x14ac:dyDescent="0.35">
      <c r="A115" s="9">
        <v>112</v>
      </c>
      <c r="B115" s="9">
        <f t="shared" si="12"/>
        <v>11.728612573401893</v>
      </c>
      <c r="C115" s="9">
        <f>'Graficas excel'!$N$3*(COS('Graficas excel'!$N$4*B115+'Graficas excel'!$N$5)+'Graficas excel'!$N$6)*COS(B115)+'Graficas excel'!$N$7</f>
        <v>17.094299899698591</v>
      </c>
      <c r="D115" s="11">
        <f>'Graficas excel'!$N$3*(COS('Graficas excel'!$N$4*B115+'Graficas excel'!$N$5)+'Graficas excel'!$N$6)*SIN(B115)+'Graficas excel'!$N$8</f>
        <v>19.952819291930822</v>
      </c>
      <c r="E115" s="9">
        <f t="shared" si="15"/>
        <v>1.7248092102265562</v>
      </c>
      <c r="F115" s="9">
        <f>C115/(2*'Graficas excel'!$N$9*COS(E115/2))</f>
        <v>0.65685333539786583</v>
      </c>
      <c r="G115" s="9">
        <f t="shared" si="16"/>
        <v>0.75401836567599512</v>
      </c>
      <c r="H115" s="9">
        <f t="shared" si="17"/>
        <v>1.7083167701660114</v>
      </c>
      <c r="I115" s="9">
        <f t="shared" si="13"/>
        <v>1.7165629901962838</v>
      </c>
      <c r="J115" s="9">
        <f t="shared" si="18"/>
        <v>-0.33444461417095561</v>
      </c>
      <c r="K115" s="9">
        <f t="shared" si="19"/>
        <v>-0.27770815298472523</v>
      </c>
      <c r="L115" s="9">
        <f t="shared" si="19"/>
        <v>1.235074366880327</v>
      </c>
      <c r="M115" s="9">
        <f t="shared" si="14"/>
        <v>-1.7083167701660114</v>
      </c>
      <c r="N115" s="9">
        <f t="shared" si="20"/>
        <v>0.40471630328684988</v>
      </c>
      <c r="O115" s="9">
        <f t="shared" si="20"/>
        <v>0.5874444679003521</v>
      </c>
      <c r="P115" s="9">
        <f t="shared" si="20"/>
        <v>0.98061225091036164</v>
      </c>
      <c r="Q115" s="15">
        <f t="shared" si="21"/>
        <v>98.351814606603568</v>
      </c>
      <c r="R115" s="15">
        <f t="shared" si="22"/>
        <v>-97.879341001932715</v>
      </c>
      <c r="S115" s="10">
        <f t="shared" si="23"/>
        <v>0.66280096649649967</v>
      </c>
    </row>
    <row r="116" spans="1:19" x14ac:dyDescent="0.35">
      <c r="A116" s="9">
        <v>113</v>
      </c>
      <c r="B116" s="9">
        <f t="shared" si="12"/>
        <v>11.833332328521553</v>
      </c>
      <c r="C116" s="9">
        <f>'Graficas excel'!$N$3*(COS('Graficas excel'!$N$4*B116+'Graficas excel'!$N$5)+'Graficas excel'!$N$6)*COS(B116)+'Graficas excel'!$N$7</f>
        <v>17.787215255634685</v>
      </c>
      <c r="D116" s="11">
        <f>'Graficas excel'!$N$3*(COS('Graficas excel'!$N$4*B116+'Graficas excel'!$N$5)+'Graficas excel'!$N$6)*SIN(B116)+'Graficas excel'!$N$8</f>
        <v>20.189572022902205</v>
      </c>
      <c r="E116" s="9">
        <f t="shared" si="15"/>
        <v>1.6971450862055459</v>
      </c>
      <c r="F116" s="9">
        <f>C116/(2*'Graficas excel'!$N$9*COS(E116/2))</f>
        <v>0.67268298858853215</v>
      </c>
      <c r="G116" s="9">
        <f t="shared" si="16"/>
        <v>0.73993080545656476</v>
      </c>
      <c r="H116" s="9">
        <f t="shared" si="17"/>
        <v>1.6659349779928787</v>
      </c>
      <c r="I116" s="9">
        <f t="shared" si="13"/>
        <v>1.6815400320992122</v>
      </c>
      <c r="J116" s="9">
        <f t="shared" si="18"/>
        <v>-0.36352614394624905</v>
      </c>
      <c r="K116" s="9">
        <f t="shared" si="19"/>
        <v>-0.14837146773044857</v>
      </c>
      <c r="L116" s="9">
        <f t="shared" si="19"/>
        <v>1.7568247355813478</v>
      </c>
      <c r="M116" s="9">
        <f t="shared" si="14"/>
        <v>-1.6659349779928785</v>
      </c>
      <c r="N116" s="9">
        <f t="shared" si="20"/>
        <v>0.46623334411177358</v>
      </c>
      <c r="O116" s="9">
        <f t="shared" si="20"/>
        <v>0.69013394268302353</v>
      </c>
      <c r="P116" s="9">
        <f t="shared" si="20"/>
        <v>-0.23971030991149181</v>
      </c>
      <c r="Q116" s="15">
        <f t="shared" si="21"/>
        <v>96.345146921577836</v>
      </c>
      <c r="R116" s="15">
        <f t="shared" si="22"/>
        <v>-95.45104318221162</v>
      </c>
      <c r="S116" s="10">
        <f t="shared" si="23"/>
        <v>0.73224555042311568</v>
      </c>
    </row>
    <row r="117" spans="1:19" x14ac:dyDescent="0.35">
      <c r="A117" s="9">
        <v>114</v>
      </c>
      <c r="B117" s="9">
        <f t="shared" si="12"/>
        <v>11.938052083641214</v>
      </c>
      <c r="C117" s="9">
        <f>'Graficas excel'!$N$3*(COS('Graficas excel'!$N$4*B117+'Graficas excel'!$N$5)+'Graficas excel'!$N$6)*COS(B117)+'Graficas excel'!$N$7</f>
        <v>18.540824058937115</v>
      </c>
      <c r="D117" s="11">
        <f>'Graficas excel'!$N$3*(COS('Graficas excel'!$N$4*B117+'Graficas excel'!$N$5)+'Graficas excel'!$N$6)*SIN(B117)+'Graficas excel'!$N$8</f>
        <v>20.4743556809869</v>
      </c>
      <c r="E117" s="9">
        <f t="shared" si="15"/>
        <v>1.6698321902822602</v>
      </c>
      <c r="F117" s="9">
        <f>C117/(2*'Graficas excel'!$N$9*COS(E117/2))</f>
        <v>0.69054389674734917</v>
      </c>
      <c r="G117" s="9">
        <f t="shared" si="16"/>
        <v>0.7232904856729323</v>
      </c>
      <c r="H117" s="9">
        <f t="shared" si="17"/>
        <v>1.6171111363688737</v>
      </c>
      <c r="I117" s="9">
        <f t="shared" si="13"/>
        <v>1.6434716633255668</v>
      </c>
      <c r="J117" s="9">
        <f t="shared" si="18"/>
        <v>-0.37906356771372612</v>
      </c>
      <c r="K117" s="9">
        <f t="shared" si="19"/>
        <v>3.5602788367791197E-2</v>
      </c>
      <c r="L117" s="9">
        <f t="shared" si="19"/>
        <v>1.9879604539653539</v>
      </c>
      <c r="M117" s="9">
        <f t="shared" si="14"/>
        <v>-1.6171111363688735</v>
      </c>
      <c r="N117" s="9">
        <f t="shared" si="20"/>
        <v>0.53850400158930511</v>
      </c>
      <c r="O117" s="9">
        <f t="shared" si="20"/>
        <v>0.66503153772943435</v>
      </c>
      <c r="P117" s="9">
        <f t="shared" si="20"/>
        <v>-1.5190296944981465</v>
      </c>
      <c r="Q117" s="15">
        <f t="shared" si="21"/>
        <v>94.163990057900335</v>
      </c>
      <c r="R117" s="15">
        <f t="shared" si="22"/>
        <v>-92.65364311754098</v>
      </c>
      <c r="S117" s="10">
        <f t="shared" si="23"/>
        <v>0.8056227158707866</v>
      </c>
    </row>
    <row r="118" spans="1:19" x14ac:dyDescent="0.35">
      <c r="A118" s="9">
        <v>115</v>
      </c>
      <c r="B118" s="9">
        <f t="shared" si="12"/>
        <v>12.042771838760872</v>
      </c>
      <c r="C118" s="9">
        <f>'Graficas excel'!$N$3*(COS('Graficas excel'!$N$4*B118+'Graficas excel'!$N$5)+'Graficas excel'!$N$6)*COS(B118)+'Graficas excel'!$N$7</f>
        <v>19.321985447626393</v>
      </c>
      <c r="D118" s="11">
        <f>'Graficas excel'!$N$3*(COS('Graficas excel'!$N$4*B118+'Graficas excel'!$N$5)+'Graficas excel'!$N$6)*SIN(B118)+'Graficas excel'!$N$8</f>
        <v>20.849999999999991</v>
      </c>
      <c r="E118" s="9">
        <f t="shared" si="15"/>
        <v>1.6468333094881171</v>
      </c>
      <c r="F118" s="9">
        <f>C118/(2*'Graficas excel'!$N$9*COS(E118/2))</f>
        <v>0.71066061768183586</v>
      </c>
      <c r="G118" s="9">
        <f t="shared" si="16"/>
        <v>0.70353499307146872</v>
      </c>
      <c r="H118" s="9">
        <f t="shared" si="17"/>
        <v>1.5607191291914848</v>
      </c>
      <c r="I118" s="9">
        <f t="shared" si="13"/>
        <v>1.6037762193398009</v>
      </c>
      <c r="J118" s="9">
        <f t="shared" si="18"/>
        <v>-0.37533525243427396</v>
      </c>
      <c r="K118" s="9">
        <f t="shared" si="19"/>
        <v>0.24378152029461073</v>
      </c>
      <c r="L118" s="9">
        <f t="shared" si="19"/>
        <v>1.9675680631170935</v>
      </c>
      <c r="M118" s="9">
        <f t="shared" si="14"/>
        <v>-1.5607191291914846</v>
      </c>
      <c r="N118" s="9">
        <f t="shared" si="20"/>
        <v>0.60814594136718225</v>
      </c>
      <c r="O118" s="9">
        <f t="shared" si="20"/>
        <v>0.50595912010209687</v>
      </c>
      <c r="P118" s="9">
        <f t="shared" si="20"/>
        <v>-2.6518401800303013</v>
      </c>
      <c r="Q118" s="15">
        <f t="shared" si="21"/>
        <v>91.889608651617991</v>
      </c>
      <c r="R118" s="15">
        <f t="shared" si="22"/>
        <v>-89.422619108005151</v>
      </c>
      <c r="S118" s="10">
        <f t="shared" si="23"/>
        <v>0.8667881918818281</v>
      </c>
    </row>
    <row r="119" spans="1:19" x14ac:dyDescent="0.35">
      <c r="A119" s="9">
        <v>116</v>
      </c>
      <c r="B119" s="9">
        <f t="shared" si="12"/>
        <v>12.147491593880533</v>
      </c>
      <c r="C119" s="9">
        <f>'Graficas excel'!$N$3*(COS('Graficas excel'!$N$4*B119+'Graficas excel'!$N$5)+'Graficas excel'!$N$6)*COS(B119)+'Graficas excel'!$N$7</f>
        <v>20.081041405247561</v>
      </c>
      <c r="D119" s="11">
        <f>'Graficas excel'!$N$3*(COS('Graficas excel'!$N$4*B119+'Graficas excel'!$N$5)+'Graficas excel'!$N$6)*SIN(B119)+'Graficas excel'!$N$8</f>
        <v>21.347317244526309</v>
      </c>
      <c r="E119" s="9">
        <f t="shared" si="15"/>
        <v>1.6319081720997177</v>
      </c>
      <c r="F119" s="9">
        <f>C119/(2*'Graficas excel'!$N$9*COS(E119/2))</f>
        <v>0.73269885417617064</v>
      </c>
      <c r="G119" s="9">
        <f t="shared" si="16"/>
        <v>0.68055300240975103</v>
      </c>
      <c r="H119" s="9">
        <f t="shared" si="17"/>
        <v>1.4970342351344983</v>
      </c>
      <c r="I119" s="9">
        <f t="shared" si="13"/>
        <v>1.564471203617108</v>
      </c>
      <c r="J119" s="9">
        <f t="shared" si="18"/>
        <v>-0.34980651132632395</v>
      </c>
      <c r="K119" s="9">
        <f t="shared" si="19"/>
        <v>0.44982476604549604</v>
      </c>
      <c r="L119" s="9">
        <f t="shared" si="19"/>
        <v>1.7751610962494628</v>
      </c>
      <c r="M119" s="9">
        <f t="shared" si="14"/>
        <v>-1.4970342351344983</v>
      </c>
      <c r="N119" s="9">
        <f t="shared" si="20"/>
        <v>0.66112985652483236</v>
      </c>
      <c r="O119" s="9">
        <f t="shared" si="20"/>
        <v>0.2282590658328493</v>
      </c>
      <c r="P119" s="9">
        <f t="shared" si="20"/>
        <v>-3.4838280772770895</v>
      </c>
      <c r="Q119" s="15">
        <f t="shared" si="21"/>
        <v>89.637597137012335</v>
      </c>
      <c r="R119" s="15">
        <f t="shared" si="22"/>
        <v>-85.773743459802049</v>
      </c>
      <c r="S119" s="10">
        <f t="shared" si="23"/>
        <v>0.90746371194854858</v>
      </c>
    </row>
    <row r="120" spans="1:19" x14ac:dyDescent="0.35">
      <c r="A120" s="9">
        <v>117</v>
      </c>
      <c r="B120" s="9">
        <f t="shared" si="12"/>
        <v>12.252211349000193</v>
      </c>
      <c r="C120" s="9">
        <f>'Graficas excel'!$N$3*(COS('Graficas excel'!$N$4*B120+'Graficas excel'!$N$5)+'Graficas excel'!$N$6)*COS(B120)+'Graficas excel'!$N$7</f>
        <v>20.758877380742042</v>
      </c>
      <c r="D120" s="11">
        <f>'Graficas excel'!$N$3*(COS('Graficas excel'!$N$4*B120+'Graficas excel'!$N$5)+'Graficas excel'!$N$6)*SIN(B120)+'Graficas excel'!$N$8</f>
        <v>21.978987918340923</v>
      </c>
      <c r="E120" s="9">
        <f t="shared" si="15"/>
        <v>1.6278782243665837</v>
      </c>
      <c r="F120" s="9">
        <f>C120/(2*'Graficas excel'!$N$9*COS(E120/2))</f>
        <v>0.7558136757922137</v>
      </c>
      <c r="G120" s="9">
        <f t="shared" si="16"/>
        <v>0.654786749625756</v>
      </c>
      <c r="H120" s="9">
        <f t="shared" si="17"/>
        <v>1.4278008784569218</v>
      </c>
      <c r="I120" s="9">
        <f t="shared" si="13"/>
        <v>1.5278395514117529</v>
      </c>
      <c r="J120" s="9">
        <f t="shared" si="18"/>
        <v>-0.30270097197928136</v>
      </c>
      <c r="K120" s="9">
        <f t="shared" si="19"/>
        <v>0.63571920134268656</v>
      </c>
      <c r="L120" s="9">
        <f t="shared" si="19"/>
        <v>1.4626716200658989</v>
      </c>
      <c r="M120" s="9">
        <f t="shared" si="14"/>
        <v>-1.4278008784569221</v>
      </c>
      <c r="N120" s="9">
        <f t="shared" si="20"/>
        <v>0.68503309000269064</v>
      </c>
      <c r="O120" s="9">
        <f t="shared" si="20"/>
        <v>-0.13656655729860268</v>
      </c>
      <c r="P120" s="9">
        <f t="shared" si="20"/>
        <v>-3.8935873993127199</v>
      </c>
      <c r="Q120" s="15">
        <f t="shared" si="21"/>
        <v>87.538758069054396</v>
      </c>
      <c r="R120" s="15">
        <f t="shared" si="22"/>
        <v>-81.806964320653051</v>
      </c>
      <c r="S120" s="10">
        <f t="shared" si="23"/>
        <v>0.92653626471496764</v>
      </c>
    </row>
    <row r="121" spans="1:19" x14ac:dyDescent="0.35">
      <c r="A121" s="9">
        <v>118</v>
      </c>
      <c r="B121" s="9">
        <f t="shared" si="12"/>
        <v>12.356931104119852</v>
      </c>
      <c r="C121" s="9">
        <f>'Graficas excel'!$N$3*(COS('Graficas excel'!$N$4*B121+'Graficas excel'!$N$5)+'Graficas excel'!$N$6)*COS(B121)+'Graficas excel'!$N$7</f>
        <v>21.295831012077841</v>
      </c>
      <c r="D121" s="11">
        <f>'Graficas excel'!$N$3*(COS('Graficas excel'!$N$4*B121+'Graficas excel'!$N$5)+'Graficas excel'!$N$6)*SIN(B121)+'Graficas excel'!$N$8</f>
        <v>22.736666683877178</v>
      </c>
      <c r="E121" s="9">
        <f t="shared" si="15"/>
        <v>1.6362171784802226</v>
      </c>
      <c r="F121" s="9">
        <f>C121/(2*'Graficas excel'!$N$9*COS(E121/2))</f>
        <v>0.77880855734444887</v>
      </c>
      <c r="G121" s="9">
        <f t="shared" si="16"/>
        <v>0.62726169260290265</v>
      </c>
      <c r="H121" s="9">
        <f t="shared" si="17"/>
        <v>1.3560643810229764</v>
      </c>
      <c r="I121" s="9">
        <f t="shared" si="13"/>
        <v>1.4961407797515995</v>
      </c>
      <c r="J121" s="9">
        <f t="shared" si="18"/>
        <v>-0.23612861288980955</v>
      </c>
      <c r="K121" s="9">
        <f t="shared" si="19"/>
        <v>0.78888981521646351</v>
      </c>
      <c r="L121" s="9">
        <f t="shared" si="19"/>
        <v>1.0216751354053073</v>
      </c>
      <c r="M121" s="9">
        <f t="shared" si="14"/>
        <v>-1.3560643810229764</v>
      </c>
      <c r="N121" s="9">
        <f t="shared" si="20"/>
        <v>0.67073187356484598</v>
      </c>
      <c r="O121" s="9">
        <f t="shared" si="20"/>
        <v>-0.54430207629162364</v>
      </c>
      <c r="P121" s="9">
        <f t="shared" si="20"/>
        <v>-3.7616301830569485</v>
      </c>
      <c r="Q121" s="15">
        <f t="shared" si="21"/>
        <v>85.722552237178704</v>
      </c>
      <c r="R121" s="15">
        <f t="shared" si="22"/>
        <v>-77.696765780636909</v>
      </c>
      <c r="S121" s="10">
        <f t="shared" si="23"/>
        <v>0.92865295667932046</v>
      </c>
    </row>
    <row r="122" spans="1:19" x14ac:dyDescent="0.35">
      <c r="A122" s="9">
        <v>119</v>
      </c>
      <c r="B122" s="9">
        <f t="shared" si="12"/>
        <v>12.461650859239512</v>
      </c>
      <c r="C122" s="9">
        <f>'Graficas excel'!$N$3*(COS('Graficas excel'!$N$4*B122+'Graficas excel'!$N$5)+'Graficas excel'!$N$6)*COS(B122)+'Graficas excel'!$N$7</f>
        <v>21.640945768803171</v>
      </c>
      <c r="D122" s="11">
        <f>'Graficas excel'!$N$3*(COS('Graficas excel'!$N$4*B122+'Graficas excel'!$N$5)+'Graficas excel'!$N$6)*SIN(B122)+'Graficas excel'!$N$8</f>
        <v>23.591800002997751</v>
      </c>
      <c r="E122" s="9">
        <f t="shared" si="15"/>
        <v>1.6570013949937523</v>
      </c>
      <c r="F122" s="9">
        <f>C122/(2*'Graficas excel'!$N$9*COS(E122/2))</f>
        <v>0.80035287574830261</v>
      </c>
      <c r="G122" s="9">
        <f t="shared" si="16"/>
        <v>0.59952921053224928</v>
      </c>
      <c r="H122" s="9">
        <f t="shared" si="17"/>
        <v>1.2858255034723152</v>
      </c>
      <c r="I122" s="9">
        <f t="shared" si="13"/>
        <v>1.4714134492330337</v>
      </c>
      <c r="J122" s="9">
        <f t="shared" si="18"/>
        <v>-0.15351626462394785</v>
      </c>
      <c r="K122" s="9">
        <f t="shared" si="19"/>
        <v>0.89587938520795252</v>
      </c>
      <c r="L122" s="9">
        <f t="shared" si="19"/>
        <v>0.40495160337181768</v>
      </c>
      <c r="M122" s="9">
        <f t="shared" si="14"/>
        <v>-1.2858255034723152</v>
      </c>
      <c r="N122" s="9">
        <f t="shared" si="20"/>
        <v>0.61373269342446479</v>
      </c>
      <c r="O122" s="9">
        <f t="shared" si="20"/>
        <v>-0.93821906791206822</v>
      </c>
      <c r="P122" s="9">
        <f t="shared" si="20"/>
        <v>-2.9825529695329216</v>
      </c>
      <c r="Q122" s="15">
        <f t="shared" si="21"/>
        <v>84.305780559839846</v>
      </c>
      <c r="R122" s="15">
        <f t="shared" si="22"/>
        <v>-73.672374539247841</v>
      </c>
      <c r="S122" s="10">
        <f t="shared" si="23"/>
        <v>0.92214813819675967</v>
      </c>
    </row>
    <row r="123" spans="1:19" x14ac:dyDescent="0.35">
      <c r="A123" s="9">
        <v>120</v>
      </c>
      <c r="B123" s="9">
        <f t="shared" si="12"/>
        <v>12.566370614359172</v>
      </c>
      <c r="C123" s="9">
        <f>'Graficas excel'!$N$3*(COS('Graficas excel'!$N$4*B123+'Graficas excel'!$N$5)+'Graficas excel'!$N$6)*COS(B123)+'Graficas excel'!$N$7</f>
        <v>21.759999999999998</v>
      </c>
      <c r="D123" s="11">
        <f>'Graficas excel'!$N$3*(COS('Graficas excel'!$N$4*B123+'Graficas excel'!$N$5)+'Graficas excel'!$N$6)*SIN(B123)+'Graficas excel'!$N$8</f>
        <v>24.499999999999996</v>
      </c>
      <c r="E123" s="9">
        <f t="shared" si="15"/>
        <v>1.6891189610814821</v>
      </c>
      <c r="F123" s="9">
        <f>C123/(2*'Graficas excel'!$N$9*COS(E123/2))</f>
        <v>0.81920220336617744</v>
      </c>
      <c r="G123" s="9">
        <f t="shared" si="16"/>
        <v>0.57350479509765218</v>
      </c>
      <c r="H123" s="9">
        <f t="shared" si="17"/>
        <v>1.221555566107976</v>
      </c>
      <c r="I123" s="9">
        <f t="shared" si="13"/>
        <v>1.455337263594729</v>
      </c>
      <c r="J123" s="9">
        <f t="shared" si="18"/>
        <v>-5.9699994788219718E-2</v>
      </c>
      <c r="K123" s="9">
        <f t="shared" si="19"/>
        <v>0.93828581794836285</v>
      </c>
      <c r="L123" s="9">
        <f t="shared" si="19"/>
        <v>-0.4037943941305655</v>
      </c>
      <c r="M123" s="9">
        <f t="shared" si="14"/>
        <v>-1.221555566107976</v>
      </c>
      <c r="N123" s="9">
        <f t="shared" si="20"/>
        <v>0.51548262238411757</v>
      </c>
      <c r="O123" s="9">
        <f t="shared" si="20"/>
        <v>-1.2505512845129698</v>
      </c>
      <c r="P123" s="9">
        <f t="shared" si="20"/>
        <v>-1.5541730626600723</v>
      </c>
      <c r="Q123" s="15">
        <f t="shared" si="21"/>
        <v>83.384682972096158</v>
      </c>
      <c r="R123" s="15">
        <f t="shared" si="22"/>
        <v>-69.989978378701053</v>
      </c>
      <c r="S123" s="10">
        <f t="shared" si="23"/>
        <v>0.91597005656339381</v>
      </c>
    </row>
    <row r="124" spans="1:19" x14ac:dyDescent="0.35">
      <c r="A124" s="9">
        <v>121</v>
      </c>
      <c r="B124" s="9">
        <f t="shared" si="12"/>
        <v>12.671090369478831</v>
      </c>
      <c r="C124" s="9">
        <f>'Graficas excel'!$N$3*(COS('Graficas excel'!$N$4*B124+'Graficas excel'!$N$5)+'Graficas excel'!$N$6)*COS(B124)+'Graficas excel'!$N$7</f>
        <v>21.640945768803178</v>
      </c>
      <c r="D124" s="11">
        <f>'Graficas excel'!$N$3*(COS('Graficas excel'!$N$4*B124+'Graficas excel'!$N$5)+'Graficas excel'!$N$6)*SIN(B124)+'Graficas excel'!$N$8</f>
        <v>25.408199997002225</v>
      </c>
      <c r="E124" s="9">
        <f t="shared" si="15"/>
        <v>1.7305966373962522</v>
      </c>
      <c r="F124" s="9">
        <f>C124/(2*'Graficas excel'!$N$9*COS(E124/2))</f>
        <v>0.83438119318148896</v>
      </c>
      <c r="G124" s="9">
        <f t="shared" si="16"/>
        <v>0.55118783047617703</v>
      </c>
      <c r="H124" s="9">
        <f t="shared" si="17"/>
        <v>1.1675743521234712</v>
      </c>
      <c r="I124" s="9">
        <f t="shared" si="13"/>
        <v>1.4490854947598617</v>
      </c>
      <c r="J124" s="9">
        <f t="shared" si="18"/>
        <v>3.8557066299582499E-2</v>
      </c>
      <c r="K124" s="9">
        <f t="shared" si="19"/>
        <v>0.89600056787631865</v>
      </c>
      <c r="L124" s="9">
        <f t="shared" si="19"/>
        <v>-1.3133978539219877</v>
      </c>
      <c r="M124" s="9">
        <f t="shared" si="14"/>
        <v>-1.1675743521234712</v>
      </c>
      <c r="N124" s="9">
        <f t="shared" si="20"/>
        <v>0.38452519810534341</v>
      </c>
      <c r="O124" s="9">
        <f t="shared" si="20"/>
        <v>-1.4133039070483042</v>
      </c>
      <c r="P124" s="9">
        <f t="shared" si="20"/>
        <v>0.30739008866692852</v>
      </c>
      <c r="Q124" s="15">
        <f t="shared" si="21"/>
        <v>83.026483003366849</v>
      </c>
      <c r="R124" s="15">
        <f t="shared" si="22"/>
        <v>-66.897082644396349</v>
      </c>
      <c r="S124" s="10">
        <f t="shared" si="23"/>
        <v>0.91597005656337527</v>
      </c>
    </row>
    <row r="125" spans="1:19" x14ac:dyDescent="0.35">
      <c r="A125" s="9">
        <v>122</v>
      </c>
      <c r="B125" s="9">
        <f t="shared" si="12"/>
        <v>12.775810124598491</v>
      </c>
      <c r="C125" s="9">
        <f>'Graficas excel'!$N$3*(COS('Graficas excel'!$N$4*B125+'Graficas excel'!$N$5)+'Graficas excel'!$N$6)*COS(B125)+'Graficas excel'!$N$7</f>
        <v>21.295831012077851</v>
      </c>
      <c r="D125" s="11">
        <f>'Graficas excel'!$N$3*(COS('Graficas excel'!$N$4*B125+'Graficas excel'!$N$5)+'Graficas excel'!$N$6)*SIN(B125)+'Graficas excel'!$N$8</f>
        <v>26.263333316122797</v>
      </c>
      <c r="E125" s="9">
        <f t="shared" si="15"/>
        <v>1.778939395061232</v>
      </c>
      <c r="F125" s="9">
        <f>C125/(2*'Graficas excel'!$N$9*COS(E125/2))</f>
        <v>0.84530878062721193</v>
      </c>
      <c r="G125" s="9">
        <f t="shared" si="16"/>
        <v>0.53427807871419919</v>
      </c>
      <c r="H125" s="9">
        <f t="shared" si="17"/>
        <v>1.1273069675405409</v>
      </c>
      <c r="I125" s="9">
        <f t="shared" si="13"/>
        <v>1.4531231813008865</v>
      </c>
      <c r="J125" s="9">
        <f t="shared" si="18"/>
        <v>0.13238602635466667</v>
      </c>
      <c r="K125" s="9">
        <f t="shared" si="19"/>
        <v>0.75846186623892142</v>
      </c>
      <c r="L125" s="9">
        <f t="shared" si="19"/>
        <v>-2.1164434369635825</v>
      </c>
      <c r="M125" s="9">
        <f t="shared" si="14"/>
        <v>-1.1273069675405409</v>
      </c>
      <c r="N125" s="9">
        <f t="shared" si="20"/>
        <v>0.2365243590495866</v>
      </c>
      <c r="O125" s="9">
        <f t="shared" si="20"/>
        <v>-1.381114092236893</v>
      </c>
      <c r="P125" s="9">
        <f t="shared" si="20"/>
        <v>2.1663177994631506</v>
      </c>
      <c r="Q125" s="15">
        <f t="shared" si="21"/>
        <v>83.257825401164339</v>
      </c>
      <c r="R125" s="15">
        <f t="shared" si="22"/>
        <v>-64.589931455764287</v>
      </c>
      <c r="S125" s="10">
        <f t="shared" si="23"/>
        <v>0.92214813819675834</v>
      </c>
    </row>
    <row r="126" spans="1:19" x14ac:dyDescent="0.35">
      <c r="A126" s="9">
        <v>123</v>
      </c>
      <c r="B126" s="9">
        <f t="shared" si="12"/>
        <v>12.880529879718152</v>
      </c>
      <c r="C126" s="9">
        <f>'Graficas excel'!$N$3*(COS('Graficas excel'!$N$4*B126+'Graficas excel'!$N$5)+'Graficas excel'!$N$6)*COS(B126)+'Graficas excel'!$N$7</f>
        <v>20.758877380742049</v>
      </c>
      <c r="D126" s="11">
        <f>'Graficas excel'!$N$3*(COS('Graficas excel'!$N$4*B126+'Graficas excel'!$N$5)+'Graficas excel'!$N$6)*SIN(B126)+'Graficas excel'!$N$8</f>
        <v>27.02101208165907</v>
      </c>
      <c r="E126" s="9">
        <f t="shared" si="15"/>
        <v>1.8314350325429902</v>
      </c>
      <c r="F126" s="9">
        <f>C126/(2*'Graficas excel'!$N$9*COS(E126/2))</f>
        <v>0.85186049475025882</v>
      </c>
      <c r="G126" s="9">
        <f t="shared" si="16"/>
        <v>0.5237687442792327</v>
      </c>
      <c r="H126" s="9">
        <f t="shared" si="17"/>
        <v>1.1025381945810337</v>
      </c>
      <c r="I126" s="9">
        <f t="shared" si="13"/>
        <v>1.466986613562012</v>
      </c>
      <c r="J126" s="9">
        <f t="shared" si="18"/>
        <v>0.21181196725480667</v>
      </c>
      <c r="K126" s="9">
        <f t="shared" si="19"/>
        <v>0.53682842779548401</v>
      </c>
      <c r="L126" s="9">
        <f t="shared" si="19"/>
        <v>-2.5835685497727265</v>
      </c>
      <c r="M126" s="9">
        <f t="shared" si="14"/>
        <v>-1.1025381945810337</v>
      </c>
      <c r="N126" s="9">
        <f t="shared" si="20"/>
        <v>9.1894429518227974E-2</v>
      </c>
      <c r="O126" s="9">
        <f t="shared" si="20"/>
        <v>-1.1542578227657516</v>
      </c>
      <c r="P126" s="9">
        <f t="shared" si="20"/>
        <v>3.5523514884570693</v>
      </c>
      <c r="Q126" s="15">
        <f t="shared" si="21"/>
        <v>84.052141559292338</v>
      </c>
      <c r="R126" s="15">
        <f t="shared" si="22"/>
        <v>-63.170785301466765</v>
      </c>
      <c r="S126" s="10">
        <f t="shared" si="23"/>
        <v>0.92865295667933712</v>
      </c>
    </row>
    <row r="127" spans="1:19" x14ac:dyDescent="0.35">
      <c r="A127" s="9">
        <v>124</v>
      </c>
      <c r="B127" s="9">
        <f t="shared" si="12"/>
        <v>12.98524963483781</v>
      </c>
      <c r="C127" s="9">
        <f>'Graficas excel'!$N$3*(COS('Graficas excel'!$N$4*B127+'Graficas excel'!$N$5)+'Graficas excel'!$N$6)*COS(B127)+'Graficas excel'!$N$7</f>
        <v>20.081041405247582</v>
      </c>
      <c r="D127" s="11">
        <f>'Graficas excel'!$N$3*(COS('Graficas excel'!$N$4*B127+'Graficas excel'!$N$5)+'Graficas excel'!$N$6)*SIN(B127)+'Graficas excel'!$N$8</f>
        <v>27.652682755473677</v>
      </c>
      <c r="E127" s="9">
        <f t="shared" si="15"/>
        <v>1.8854199893836734</v>
      </c>
      <c r="F127" s="9">
        <f>C127/(2*'Graficas excel'!$N$9*COS(E127/2))</f>
        <v>0.85437077998011879</v>
      </c>
      <c r="G127" s="9">
        <f t="shared" si="16"/>
        <v>0.5196639013017581</v>
      </c>
      <c r="H127" s="9">
        <f t="shared" si="17"/>
        <v>1.0929150324250243</v>
      </c>
      <c r="I127" s="9">
        <f t="shared" si="13"/>
        <v>1.4891675109043487</v>
      </c>
      <c r="J127" s="9">
        <f t="shared" si="18"/>
        <v>0.2680285087548217</v>
      </c>
      <c r="K127" s="9">
        <f t="shared" si="19"/>
        <v>0.26627776192842956</v>
      </c>
      <c r="L127" s="9">
        <f t="shared" si="19"/>
        <v>-2.5868871778269171</v>
      </c>
      <c r="M127" s="9">
        <f t="shared" si="14"/>
        <v>-1.0929150324250241</v>
      </c>
      <c r="N127" s="9">
        <f t="shared" si="20"/>
        <v>-2.8979167026753166E-2</v>
      </c>
      <c r="O127" s="9">
        <f t="shared" si="20"/>
        <v>-0.78225644479556844</v>
      </c>
      <c r="P127" s="9">
        <f t="shared" si="20"/>
        <v>4.1902921899652785</v>
      </c>
      <c r="Q127" s="15">
        <f t="shared" si="21"/>
        <v>85.323013362821186</v>
      </c>
      <c r="R127" s="15">
        <f t="shared" si="22"/>
        <v>-62.619418724357395</v>
      </c>
      <c r="S127" s="10">
        <f t="shared" si="23"/>
        <v>0.92653626471495232</v>
      </c>
    </row>
    <row r="128" spans="1:19" x14ac:dyDescent="0.35">
      <c r="A128" s="9">
        <v>125</v>
      </c>
      <c r="B128" s="9">
        <f t="shared" si="12"/>
        <v>13.089969389957471</v>
      </c>
      <c r="C128" s="9">
        <f>'Graficas excel'!$N$3*(COS('Graficas excel'!$N$4*B128+'Graficas excel'!$N$5)+'Graficas excel'!$N$6)*COS(B128)+'Graficas excel'!$N$7</f>
        <v>19.321985447626414</v>
      </c>
      <c r="D128" s="11">
        <f>'Graficas excel'!$N$3*(COS('Graficas excel'!$N$4*B128+'Graficas excel'!$N$5)+'Graficas excel'!$N$6)*SIN(B128)+'Graficas excel'!$N$8</f>
        <v>28.15</v>
      </c>
      <c r="E128" s="9">
        <f t="shared" si="15"/>
        <v>1.9385210577128451</v>
      </c>
      <c r="F128" s="9">
        <f>C128/(2*'Graficas excel'!$N$9*COS(E128/2))</f>
        <v>0.85358128700430713</v>
      </c>
      <c r="G128" s="9">
        <f t="shared" si="16"/>
        <v>0.52095967835915158</v>
      </c>
      <c r="H128" s="9">
        <f t="shared" si="17"/>
        <v>1.0959497236996374</v>
      </c>
      <c r="I128" s="9">
        <f t="shared" si="13"/>
        <v>1.5172353907062412</v>
      </c>
      <c r="J128" s="9">
        <f t="shared" si="18"/>
        <v>0.29591305077777791</v>
      </c>
      <c r="K128" s="9">
        <f t="shared" si="19"/>
        <v>-4.620429855792977E-3</v>
      </c>
      <c r="L128" s="9">
        <f t="shared" si="19"/>
        <v>-2.1466184212533252</v>
      </c>
      <c r="M128" s="9">
        <f t="shared" si="14"/>
        <v>-1.0959497236996374</v>
      </c>
      <c r="N128" s="9">
        <f t="shared" si="20"/>
        <v>-0.11089687036652074</v>
      </c>
      <c r="O128" s="9">
        <f t="shared" si="20"/>
        <v>-0.34345007278258166</v>
      </c>
      <c r="P128" s="9">
        <f t="shared" si="20"/>
        <v>4.0695669057370347</v>
      </c>
      <c r="Q128" s="15">
        <f t="shared" si="21"/>
        <v>86.931184415350117</v>
      </c>
      <c r="R128" s="15">
        <f t="shared" si="22"/>
        <v>-62.793293726517916</v>
      </c>
      <c r="S128" s="10">
        <f t="shared" si="23"/>
        <v>0.90746371194855047</v>
      </c>
    </row>
    <row r="129" spans="1:19" x14ac:dyDescent="0.35">
      <c r="A129" s="9">
        <v>126</v>
      </c>
      <c r="B129" s="9">
        <f t="shared" si="12"/>
        <v>13.194689145077131</v>
      </c>
      <c r="C129" s="9">
        <f>'Graficas excel'!$N$3*(COS('Graficas excel'!$N$4*B129+'Graficas excel'!$N$5)+'Graficas excel'!$N$6)*COS(B129)+'Graficas excel'!$N$7</f>
        <v>18.540824058937122</v>
      </c>
      <c r="D129" s="11">
        <f>'Graficas excel'!$N$3*(COS('Graficas excel'!$N$4*B129+'Graficas excel'!$N$5)+'Graficas excel'!$N$6)*SIN(B129)+'Graficas excel'!$N$8</f>
        <v>28.525644319013097</v>
      </c>
      <c r="E129" s="9">
        <f t="shared" si="15"/>
        <v>1.9888838490328471</v>
      </c>
      <c r="F129" s="9">
        <f>C129/(2*'Graficas excel'!$N$9*COS(E129/2))</f>
        <v>0.85054193775178766</v>
      </c>
      <c r="G129" s="9">
        <f t="shared" si="16"/>
        <v>0.5259072276794019</v>
      </c>
      <c r="H129" s="9">
        <f t="shared" si="17"/>
        <v>1.1075628168079559</v>
      </c>
      <c r="I129" s="9">
        <f t="shared" si="13"/>
        <v>1.5482233329204016</v>
      </c>
      <c r="J129" s="9">
        <f t="shared" si="18"/>
        <v>0.2954292004947317</v>
      </c>
      <c r="K129" s="9">
        <f t="shared" si="19"/>
        <v>-0.22941378526479184</v>
      </c>
      <c r="L129" s="9">
        <f t="shared" si="19"/>
        <v>-1.3901175657361455</v>
      </c>
      <c r="M129" s="9">
        <f t="shared" si="14"/>
        <v>-1.1075628168079561</v>
      </c>
      <c r="N129" s="9">
        <f t="shared" si="20"/>
        <v>-0.14686287788414201</v>
      </c>
      <c r="O129" s="9">
        <f t="shared" si="20"/>
        <v>8.271397702927212E-2</v>
      </c>
      <c r="P129" s="9">
        <f t="shared" si="20"/>
        <v>3.3446211762959268</v>
      </c>
      <c r="Q129" s="15">
        <f t="shared" si="21"/>
        <v>88.70666272001678</v>
      </c>
      <c r="R129" s="15">
        <f t="shared" si="22"/>
        <v>-63.458674948717039</v>
      </c>
      <c r="S129" s="10">
        <f t="shared" si="23"/>
        <v>0.86678819188184397</v>
      </c>
    </row>
    <row r="130" spans="1:19" x14ac:dyDescent="0.35">
      <c r="A130" s="9">
        <v>127</v>
      </c>
      <c r="B130" s="9">
        <f t="shared" si="12"/>
        <v>13.29940890019679</v>
      </c>
      <c r="C130" s="9">
        <f>'Graficas excel'!$N$3*(COS('Graficas excel'!$N$4*B130+'Graficas excel'!$N$5)+'Graficas excel'!$N$6)*COS(B130)+'Graficas excel'!$N$7</f>
        <v>17.787215255634695</v>
      </c>
      <c r="D130" s="11">
        <f>'Graficas excel'!$N$3*(COS('Graficas excel'!$N$4*B130+'Graficas excel'!$N$5)+'Graficas excel'!$N$6)*SIN(B130)+'Graficas excel'!$N$8</f>
        <v>28.810427977097785</v>
      </c>
      <c r="E130" s="9">
        <f t="shared" si="15"/>
        <v>2.0353789514866616</v>
      </c>
      <c r="F130" s="9">
        <f>C130/(2*'Graficas excel'!$N$9*COS(E130/2))</f>
        <v>0.84647275014240042</v>
      </c>
      <c r="G130" s="9">
        <f t="shared" si="16"/>
        <v>0.53243204567940994</v>
      </c>
      <c r="H130" s="9">
        <f t="shared" si="17"/>
        <v>1.1229422614161522</v>
      </c>
      <c r="I130" s="9">
        <f t="shared" si="13"/>
        <v>1.5791606064514068</v>
      </c>
      <c r="J130" s="9">
        <f t="shared" si="18"/>
        <v>0.27140504508072849</v>
      </c>
      <c r="K130" s="9">
        <f t="shared" si="19"/>
        <v>-0.37498655633621852</v>
      </c>
      <c r="L130" s="9">
        <f t="shared" si="19"/>
        <v>-0.48660427449571053</v>
      </c>
      <c r="M130" s="9">
        <f t="shared" si="14"/>
        <v>-1.1229422614161519</v>
      </c>
      <c r="N130" s="9">
        <f t="shared" si="20"/>
        <v>-0.13820109046466347</v>
      </c>
      <c r="O130" s="9">
        <f t="shared" si="20"/>
        <v>0.43296188757901</v>
      </c>
      <c r="P130" s="9">
        <f t="shared" si="20"/>
        <v>2.2089003477708253</v>
      </c>
      <c r="Q130" s="15">
        <f t="shared" si="21"/>
        <v>90.479237922985163</v>
      </c>
      <c r="R130" s="15">
        <f t="shared" si="22"/>
        <v>-64.339852216021896</v>
      </c>
      <c r="S130" s="10">
        <f t="shared" si="23"/>
        <v>0.80562271587078083</v>
      </c>
    </row>
    <row r="131" spans="1:19" x14ac:dyDescent="0.35">
      <c r="A131" s="9">
        <v>128</v>
      </c>
      <c r="B131" s="9">
        <f t="shared" ref="B131:B194" si="24">A131*$B$1</f>
        <v>13.40412865531645</v>
      </c>
      <c r="C131" s="9">
        <f>'Graficas excel'!$N$3*(COS('Graficas excel'!$N$4*B131+'Graficas excel'!$N$5)+'Graficas excel'!$N$6)*COS(B131)+'Graficas excel'!$N$7</f>
        <v>17.094299899698605</v>
      </c>
      <c r="D131" s="11">
        <f>'Graficas excel'!$N$3*(COS('Graficas excel'!$N$4*B131+'Graficas excel'!$N$5)+'Graficas excel'!$N$6)*SIN(B131)+'Graficas excel'!$N$8</f>
        <v>29.04718070806917</v>
      </c>
      <c r="E131" s="9">
        <f t="shared" si="15"/>
        <v>2.0777495068541203</v>
      </c>
      <c r="F131" s="9">
        <f>C131/(2*'Graficas excel'!$N$9*COS(E131/2))</f>
        <v>0.84259784155464035</v>
      </c>
      <c r="G131" s="9">
        <f t="shared" si="16"/>
        <v>0.53854329204573814</v>
      </c>
      <c r="H131" s="9">
        <f t="shared" si="17"/>
        <v>1.1374146457668817</v>
      </c>
      <c r="I131" s="9">
        <f t="shared" ref="I131:I194" si="25">(E131+H131)/2</f>
        <v>1.6075820763105009</v>
      </c>
      <c r="J131" s="9">
        <f t="shared" si="18"/>
        <v>0.23213654472803519</v>
      </c>
      <c r="K131" s="9">
        <f t="shared" si="19"/>
        <v>-0.42594363680158903</v>
      </c>
      <c r="L131" s="9">
        <f t="shared" si="19"/>
        <v>0.4012701873890106</v>
      </c>
      <c r="M131" s="9">
        <f t="shared" ref="M131:M194" si="26">E131-2*I131</f>
        <v>-1.1374146457668814</v>
      </c>
      <c r="N131" s="9">
        <f t="shared" si="20"/>
        <v>-9.2861427621243886E-2</v>
      </c>
      <c r="O131" s="9">
        <f t="shared" si="20"/>
        <v>0.66427739108130213</v>
      </c>
      <c r="P131" s="9">
        <f t="shared" si="20"/>
        <v>0.83468747851851521</v>
      </c>
      <c r="Q131" s="15">
        <f t="shared" si="21"/>
        <v>92.107668193469536</v>
      </c>
      <c r="R131" s="15">
        <f t="shared" si="22"/>
        <v>-65.169058758809868</v>
      </c>
      <c r="S131" s="10">
        <f t="shared" si="23"/>
        <v>0.73224555042311346</v>
      </c>
    </row>
    <row r="132" spans="1:19" x14ac:dyDescent="0.35">
      <c r="A132" s="9">
        <v>129</v>
      </c>
      <c r="B132" s="9">
        <f t="shared" si="24"/>
        <v>13.50884841043611</v>
      </c>
      <c r="C132" s="9">
        <f>'Graficas excel'!$N$3*(COS('Graficas excel'!$N$4*B132+'Graficas excel'!$N$5)+'Graficas excel'!$N$6)*COS(B132)+'Graficas excel'!$N$7</f>
        <v>16.474667529947634</v>
      </c>
      <c r="D132" s="11">
        <f>'Graficas excel'!$N$3*(COS('Graficas excel'!$N$4*B132+'Graficas excel'!$N$5)+'Graficas excel'!$N$6)*SIN(B132)+'Graficas excel'!$N$8</f>
        <v>29.282469567868148</v>
      </c>
      <c r="E132" s="9">
        <f t="shared" ref="E132:E195" si="27">ATAN2(C132,D132)*2</f>
        <v>2.1166436451300492</v>
      </c>
      <c r="F132" s="9">
        <f>C132/(2*'Graficas excel'!$N$9*COS(E132/2))</f>
        <v>0.83996937973038466</v>
      </c>
      <c r="G132" s="9">
        <f t="shared" ref="G132:G195" si="28">(1-F132^2)^(1/2)</f>
        <v>0.54263380019618468</v>
      </c>
      <c r="H132" s="9">
        <f t="shared" ref="H132:H195" si="29">ATAN2(F132,G132)*2</f>
        <v>1.1471390717274401</v>
      </c>
      <c r="I132" s="9">
        <f t="shared" si="25"/>
        <v>1.6318913584287447</v>
      </c>
      <c r="J132" s="9">
        <f t="shared" ref="J132:J195" si="30">(I133-I132)/$B$1</f>
        <v>0.18753183138739549</v>
      </c>
      <c r="K132" s="9">
        <f t="shared" ref="K132:L195" si="31">(J133-J132)/$B$1</f>
        <v>-0.38392272104139186</v>
      </c>
      <c r="L132" s="9">
        <f t="shared" si="31"/>
        <v>1.1482126628683631</v>
      </c>
      <c r="M132" s="9">
        <f t="shared" si="26"/>
        <v>-1.1471390717274401</v>
      </c>
      <c r="N132" s="9">
        <f t="shared" ref="N132:P195" si="32">(M133-M132)/$B$1</f>
        <v>-2.3298461895683457E-2</v>
      </c>
      <c r="O132" s="9">
        <f t="shared" si="32"/>
        <v>0.75168565943320731</v>
      </c>
      <c r="P132" s="9">
        <f t="shared" si="32"/>
        <v>-0.63034888912257692</v>
      </c>
      <c r="Q132" s="15">
        <f t="shared" ref="Q132:Q195" si="33">DEGREES(I132)</f>
        <v>93.50048746183775</v>
      </c>
      <c r="R132" s="15">
        <f t="shared" ref="R132:R195" si="34">DEGREES(M132)</f>
        <v>-65.726227324537334</v>
      </c>
      <c r="S132" s="10">
        <f t="shared" si="23"/>
        <v>0.66280096649650888</v>
      </c>
    </row>
    <row r="133" spans="1:19" x14ac:dyDescent="0.35">
      <c r="A133" s="9">
        <v>130</v>
      </c>
      <c r="B133" s="9">
        <f t="shared" si="24"/>
        <v>13.613568165555769</v>
      </c>
      <c r="C133" s="9">
        <f>'Graficas excel'!$N$3*(COS('Graficas excel'!$N$4*B133+'Graficas excel'!$N$5)+'Graficas excel'!$N$6)*COS(B133)+'Graficas excel'!$N$7</f>
        <v>15.920000000000009</v>
      </c>
      <c r="D133" s="11">
        <f>'Graficas excel'!$N$3*(COS('Graficas excel'!$N$4*B133+'Graficas excel'!$N$5)+'Graficas excel'!$N$6)*SIN(B133)+'Graficas excel'!$N$8</f>
        <v>29.557588358101118</v>
      </c>
      <c r="E133" s="9">
        <f t="shared" si="27"/>
        <v>2.1534804108257273</v>
      </c>
      <c r="F133" s="9">
        <f>C133/(2*'Graficas excel'!$N$9*COS(E133/2))</f>
        <v>0.83930679341159098</v>
      </c>
      <c r="G133" s="9">
        <f t="shared" si="28"/>
        <v>0.54365807869758809</v>
      </c>
      <c r="H133" s="9">
        <f t="shared" si="29"/>
        <v>1.1495788809518208</v>
      </c>
      <c r="I133" s="9">
        <f t="shared" si="25"/>
        <v>1.651529645888774</v>
      </c>
      <c r="J133" s="9">
        <f t="shared" si="30"/>
        <v>0.14732753805506749</v>
      </c>
      <c r="K133" s="9">
        <f t="shared" si="31"/>
        <v>-0.26368217216052442</v>
      </c>
      <c r="L133" s="9">
        <f t="shared" si="31"/>
        <v>1.6819853294361535</v>
      </c>
      <c r="M133" s="9">
        <f t="shared" si="26"/>
        <v>-1.1495788809518208</v>
      </c>
      <c r="N133" s="9">
        <f t="shared" si="32"/>
        <v>5.5417876287121984E-2</v>
      </c>
      <c r="O133" s="9">
        <f t="shared" si="32"/>
        <v>0.68567567812434149</v>
      </c>
      <c r="P133" s="9">
        <f t="shared" si="32"/>
        <v>-2.0479937248706364</v>
      </c>
      <c r="Q133" s="15">
        <f t="shared" si="33"/>
        <v>94.625678450162127</v>
      </c>
      <c r="R133" s="15">
        <f t="shared" si="34"/>
        <v>-65.866018095911443</v>
      </c>
      <c r="S133" s="10">
        <f t="shared" ref="S133:S196" si="35">SQRT((C133-C132)^2+(D133-D132)^2)</f>
        <v>0.61914975370862657</v>
      </c>
    </row>
    <row r="134" spans="1:19" x14ac:dyDescent="0.35">
      <c r="A134" s="9">
        <v>131</v>
      </c>
      <c r="B134" s="9">
        <f t="shared" si="24"/>
        <v>13.718287920675429</v>
      </c>
      <c r="C134" s="9">
        <f>'Graficas excel'!$N$3*(COS('Graficas excel'!$N$4*B134+'Graficas excel'!$N$5)+'Graficas excel'!$N$6)*COS(B134)+'Graficas excel'!$N$7</f>
        <v>15.404406373625994</v>
      </c>
      <c r="D134" s="11">
        <f>'Graficas excel'!$N$3*(COS('Graficas excel'!$N$4*B134+'Graficas excel'!$N$5)+'Graficas excel'!$N$6)*SIN(B134)+'Graficas excel'!$N$8</f>
        <v>29.900385134573646</v>
      </c>
      <c r="E134" s="9">
        <f t="shared" si="27"/>
        <v>2.1901399646747843</v>
      </c>
      <c r="F134" s="9">
        <f>C134/(2*'Graficas excel'!$N$9*COS(E134/2))</f>
        <v>0.84088077592770316</v>
      </c>
      <c r="G134" s="9">
        <f t="shared" si="28"/>
        <v>0.54122039935244848</v>
      </c>
      <c r="H134" s="9">
        <f t="shared" si="29"/>
        <v>1.1437755345177818</v>
      </c>
      <c r="I134" s="9">
        <f t="shared" si="25"/>
        <v>1.6669577495962831</v>
      </c>
      <c r="J134" s="9">
        <f t="shared" si="30"/>
        <v>0.1197148055569974</v>
      </c>
      <c r="K134" s="9">
        <f t="shared" si="31"/>
        <v>-8.7545080347110157E-2</v>
      </c>
      <c r="L134" s="9">
        <f t="shared" si="31"/>
        <v>1.9760008670555973</v>
      </c>
      <c r="M134" s="9">
        <f t="shared" si="26"/>
        <v>-1.1437755345177818</v>
      </c>
      <c r="N134" s="9">
        <f t="shared" si="32"/>
        <v>0.12722166539180968</v>
      </c>
      <c r="O134" s="9">
        <f t="shared" si="32"/>
        <v>0.47121027676928862</v>
      </c>
      <c r="P134" s="9">
        <f t="shared" si="32"/>
        <v>-3.2717894279669779</v>
      </c>
      <c r="Q134" s="15">
        <f t="shared" si="33"/>
        <v>95.509643678492523</v>
      </c>
      <c r="R134" s="15">
        <f t="shared" si="34"/>
        <v>-65.533510838188704</v>
      </c>
      <c r="S134" s="10">
        <f t="shared" si="35"/>
        <v>0.61914975370863556</v>
      </c>
    </row>
    <row r="135" spans="1:19" x14ac:dyDescent="0.35">
      <c r="A135" s="9">
        <v>132</v>
      </c>
      <c r="B135" s="9">
        <f t="shared" si="24"/>
        <v>13.82300767579509</v>
      </c>
      <c r="C135" s="9">
        <f>'Graficas excel'!$N$3*(COS('Graficas excel'!$N$4*B135+'Graficas excel'!$N$5)+'Graficas excel'!$N$6)*COS(B135)+'Graficas excel'!$N$7</f>
        <v>14.890824058937119</v>
      </c>
      <c r="D135" s="11">
        <f>'Graficas excel'!$N$3*(COS('Graficas excel'!$N$4*B135+'Graficas excel'!$N$5)+'Graficas excel'!$N$6)*SIN(B135)+'Graficas excel'!$N$8</f>
        <v>30.319358077885653</v>
      </c>
      <c r="E135" s="9">
        <f t="shared" si="27"/>
        <v>2.2285355965647828</v>
      </c>
      <c r="F135" s="9">
        <f>C135/(2*'Graficas excel'!$N$9*COS(E135/2))</f>
        <v>0.8444673304105933</v>
      </c>
      <c r="G135" s="9">
        <f t="shared" si="28"/>
        <v>0.53560706480516651</v>
      </c>
      <c r="H135" s="9">
        <f t="shared" si="29"/>
        <v>1.130452912872036</v>
      </c>
      <c r="I135" s="9">
        <f t="shared" si="25"/>
        <v>1.6794942547184095</v>
      </c>
      <c r="J135" s="9">
        <f t="shared" si="30"/>
        <v>0.11054710618111709</v>
      </c>
      <c r="K135" s="9">
        <f t="shared" si="31"/>
        <v>0.11938124656718738</v>
      </c>
      <c r="L135" s="9">
        <f t="shared" si="31"/>
        <v>2.0176787330300301</v>
      </c>
      <c r="M135" s="9">
        <f t="shared" si="26"/>
        <v>-1.1304529128720362</v>
      </c>
      <c r="N135" s="9">
        <f t="shared" si="32"/>
        <v>0.17656669018495669</v>
      </c>
      <c r="O135" s="9">
        <f t="shared" si="32"/>
        <v>0.12858928906949499</v>
      </c>
      <c r="P135" s="9">
        <f t="shared" si="32"/>
        <v>-4.1266073971599608</v>
      </c>
      <c r="Q135" s="15">
        <f t="shared" si="33"/>
        <v>96.22793251183451</v>
      </c>
      <c r="R135" s="15">
        <f t="shared" si="34"/>
        <v>-64.770180845837842</v>
      </c>
      <c r="S135" s="10">
        <f t="shared" si="35"/>
        <v>0.66280096649651077</v>
      </c>
    </row>
    <row r="136" spans="1:19" x14ac:dyDescent="0.35">
      <c r="A136" s="9">
        <v>133</v>
      </c>
      <c r="B136" s="9">
        <f t="shared" si="24"/>
        <v>13.927727430914748</v>
      </c>
      <c r="C136" s="9">
        <f>'Graficas excel'!$N$3*(COS('Graficas excel'!$N$4*B136+'Graficas excel'!$N$5)+'Graficas excel'!$N$6)*COS(B136)+'Graficas excel'!$N$7</f>
        <v>14.339332501532521</v>
      </c>
      <c r="D136" s="11">
        <f>'Graficas excel'!$N$3*(COS('Graficas excel'!$N$4*B136+'Graficas excel'!$N$5)+'Graficas excel'!$N$6)*SIN(B136)+'Graficas excel'!$N$8</f>
        <v>30.801064013312939</v>
      </c>
      <c r="E136" s="9">
        <f t="shared" si="27"/>
        <v>2.2701785489001876</v>
      </c>
      <c r="F136" s="9">
        <f>C136/(2*'Graficas excel'!$N$9*COS(E136/2))</f>
        <v>0.84938286454847189</v>
      </c>
      <c r="G136" s="9">
        <f t="shared" si="28"/>
        <v>0.52777717780464162</v>
      </c>
      <c r="H136" s="9">
        <f t="shared" si="29"/>
        <v>1.1119628923135787</v>
      </c>
      <c r="I136" s="9">
        <f t="shared" si="25"/>
        <v>1.6910707206068831</v>
      </c>
      <c r="J136" s="9">
        <f t="shared" si="30"/>
        <v>0.12304868108751267</v>
      </c>
      <c r="K136" s="9">
        <f t="shared" si="31"/>
        <v>0.33067206940023752</v>
      </c>
      <c r="L136" s="9">
        <f t="shared" si="31"/>
        <v>1.7749370171937489</v>
      </c>
      <c r="M136" s="9">
        <f t="shared" si="26"/>
        <v>-1.1119628923135787</v>
      </c>
      <c r="N136" s="9">
        <f t="shared" si="32"/>
        <v>0.19003252904732534</v>
      </c>
      <c r="O136" s="9">
        <f t="shared" si="32"/>
        <v>-0.3035480270360727</v>
      </c>
      <c r="P136" s="9">
        <f t="shared" si="32"/>
        <v>-4.4003019823190428</v>
      </c>
      <c r="Q136" s="15">
        <f t="shared" si="33"/>
        <v>96.891215148921219</v>
      </c>
      <c r="R136" s="15">
        <f t="shared" si="34"/>
        <v>-63.710780704728109</v>
      </c>
      <c r="S136" s="10">
        <f t="shared" si="35"/>
        <v>0.73224555042309736</v>
      </c>
    </row>
    <row r="137" spans="1:19" x14ac:dyDescent="0.35">
      <c r="A137" s="9">
        <v>134</v>
      </c>
      <c r="B137" s="9">
        <f t="shared" si="24"/>
        <v>14.032447186034409</v>
      </c>
      <c r="C137" s="9">
        <f>'Graficas excel'!$N$3*(COS('Graficas excel'!$N$4*B137+'Graficas excel'!$N$5)+'Graficas excel'!$N$6)*COS(B137)+'Graficas excel'!$N$7</f>
        <v>13.715898217397298</v>
      </c>
      <c r="D137" s="11">
        <f>'Graficas excel'!$N$3*(COS('Graficas excel'!$N$4*B137+'Graficas excel'!$N$5)+'Graficas excel'!$N$6)*SIN(B137)+'Graficas excel'!$N$8</f>
        <v>31.311316552446087</v>
      </c>
      <c r="E137" s="9">
        <f t="shared" si="27"/>
        <v>2.315849964309356</v>
      </c>
      <c r="F137" s="9">
        <f>C137/(2*'Graficas excel'!$N$9*COS(E137/2))</f>
        <v>0.85459215717114412</v>
      </c>
      <c r="G137" s="9">
        <f t="shared" si="28"/>
        <v>0.51929976401070166</v>
      </c>
      <c r="H137" s="9">
        <f t="shared" si="29"/>
        <v>1.0920627324069732</v>
      </c>
      <c r="I137" s="9">
        <f t="shared" si="25"/>
        <v>1.7039563483581646</v>
      </c>
      <c r="J137" s="9">
        <f t="shared" si="30"/>
        <v>0.15767657922001668</v>
      </c>
      <c r="K137" s="9">
        <f t="shared" si="31"/>
        <v>0.51654303919358624</v>
      </c>
      <c r="L137" s="9">
        <f t="shared" si="31"/>
        <v>1.2006782595101417</v>
      </c>
      <c r="M137" s="9">
        <f t="shared" si="26"/>
        <v>-1.0920627324069732</v>
      </c>
      <c r="N137" s="9">
        <f t="shared" si="32"/>
        <v>0.15824505398905195</v>
      </c>
      <c r="O137" s="9">
        <f t="shared" si="32"/>
        <v>-0.76434657307707632</v>
      </c>
      <c r="P137" s="9">
        <f t="shared" si="32"/>
        <v>-3.8927803044256453</v>
      </c>
      <c r="Q137" s="15">
        <f t="shared" si="33"/>
        <v>97.629507235446297</v>
      </c>
      <c r="R137" s="15">
        <f t="shared" si="34"/>
        <v>-62.570585530444156</v>
      </c>
      <c r="S137" s="10">
        <f t="shared" si="35"/>
        <v>0.80562271587078738</v>
      </c>
    </row>
    <row r="138" spans="1:19" x14ac:dyDescent="0.35">
      <c r="A138" s="9">
        <v>135</v>
      </c>
      <c r="B138" s="9">
        <f t="shared" si="24"/>
        <v>14.137166941154069</v>
      </c>
      <c r="C138" s="9">
        <f>'Graficas excel'!$N$3*(COS('Graficas excel'!$N$4*B138+'Graficas excel'!$N$5)+'Graficas excel'!$N$6)*COS(B138)+'Graficas excel'!$N$7</f>
        <v>13.000000000000004</v>
      </c>
      <c r="D138" s="11">
        <f>'Graficas excel'!$N$3*(COS('Graficas excel'!$N$4*B138+'Graficas excel'!$N$5)+'Graficas excel'!$N$6)*SIN(B138)+'Graficas excel'!$N$8</f>
        <v>31.799999999999994</v>
      </c>
      <c r="E138" s="9">
        <f t="shared" si="27"/>
        <v>2.3654450531400384</v>
      </c>
      <c r="F138" s="9">
        <f>C138/(2*'Graficas excel'!$N$9*COS(E138/2))</f>
        <v>0.85886553080211547</v>
      </c>
      <c r="G138" s="9">
        <f t="shared" si="28"/>
        <v>0.51220113236891662</v>
      </c>
      <c r="H138" s="9">
        <f t="shared" si="29"/>
        <v>1.0754913491043423</v>
      </c>
      <c r="I138" s="9">
        <f t="shared" si="25"/>
        <v>1.7204682011221903</v>
      </c>
      <c r="J138" s="9">
        <f t="shared" si="30"/>
        <v>0.21176883979313385</v>
      </c>
      <c r="K138" s="9">
        <f t="shared" si="31"/>
        <v>0.64227777250698759</v>
      </c>
      <c r="L138" s="9">
        <f t="shared" si="31"/>
        <v>0.29743628970373853</v>
      </c>
      <c r="M138" s="9">
        <f t="shared" si="26"/>
        <v>-1.0754913491043423</v>
      </c>
      <c r="N138" s="9">
        <f t="shared" si="32"/>
        <v>7.8202868029869393E-2</v>
      </c>
      <c r="O138" s="9">
        <f t="shared" si="32"/>
        <v>-1.1719975732911645</v>
      </c>
      <c r="P138" s="9">
        <f t="shared" si="32"/>
        <v>-2.553289377815259</v>
      </c>
      <c r="Q138" s="15">
        <f t="shared" si="33"/>
        <v>98.575566710766395</v>
      </c>
      <c r="R138" s="15">
        <f t="shared" si="34"/>
        <v>-61.621115206509842</v>
      </c>
      <c r="S138" s="10">
        <f t="shared" si="35"/>
        <v>0.86678819188184342</v>
      </c>
    </row>
    <row r="139" spans="1:19" x14ac:dyDescent="0.35">
      <c r="A139" s="9">
        <v>136</v>
      </c>
      <c r="B139" s="9">
        <f t="shared" si="24"/>
        <v>14.241886696273728</v>
      </c>
      <c r="C139" s="9">
        <f>'Graficas excel'!$N$3*(COS('Graficas excel'!$N$4*B139+'Graficas excel'!$N$5)+'Graficas excel'!$N$6)*COS(B139)+'Graficas excel'!$N$7</f>
        <v>12.189782653689564</v>
      </c>
      <c r="D139" s="11">
        <f>'Graficas excel'!$N$3*(COS('Graficas excel'!$N$4*B139+'Graficas excel'!$N$5)+'Graficas excel'!$N$6)*SIN(B139)+'Graficas excel'!$N$8</f>
        <v>32.208703119930689</v>
      </c>
      <c r="E139" s="9">
        <f t="shared" si="27"/>
        <v>2.4179872004200043</v>
      </c>
      <c r="F139" s="9">
        <f>C139/(2*'Graficas excel'!$N$9*COS(E139/2))</f>
        <v>0.86095563104756745</v>
      </c>
      <c r="G139" s="9">
        <f t="shared" si="28"/>
        <v>0.5086800579612738</v>
      </c>
      <c r="H139" s="9">
        <f t="shared" si="29"/>
        <v>1.0673019639145991</v>
      </c>
      <c r="I139" s="9">
        <f t="shared" si="25"/>
        <v>1.7426445821673018</v>
      </c>
      <c r="J139" s="9">
        <f t="shared" si="30"/>
        <v>0.27902801084886614</v>
      </c>
      <c r="K139" s="9">
        <f t="shared" si="31"/>
        <v>0.67342522792846327</v>
      </c>
      <c r="L139" s="9">
        <f t="shared" si="31"/>
        <v>-0.80276539491985599</v>
      </c>
      <c r="M139" s="9">
        <f t="shared" si="26"/>
        <v>-1.0673019639145993</v>
      </c>
      <c r="N139" s="9">
        <f t="shared" si="32"/>
        <v>-4.4528430846016841E-2</v>
      </c>
      <c r="O139" s="9">
        <f t="shared" si="32"/>
        <v>-1.4393774116856068</v>
      </c>
      <c r="P139" s="9">
        <f t="shared" si="32"/>
        <v>-0.62438274818149375</v>
      </c>
      <c r="Q139" s="15">
        <f t="shared" si="33"/>
        <v>99.846179749525191</v>
      </c>
      <c r="R139" s="15">
        <f t="shared" si="34"/>
        <v>-61.151897998330625</v>
      </c>
      <c r="S139" s="10">
        <f t="shared" si="35"/>
        <v>0.90746371194853603</v>
      </c>
    </row>
    <row r="140" spans="1:19" x14ac:dyDescent="0.35">
      <c r="A140" s="9">
        <v>137</v>
      </c>
      <c r="B140" s="9">
        <f t="shared" si="24"/>
        <v>14.346606451393388</v>
      </c>
      <c r="C140" s="9">
        <f>'Graficas excel'!$N$3*(COS('Graficas excel'!$N$4*B140+'Graficas excel'!$N$5)+'Graficas excel'!$N$6)*COS(B140)+'Graficas excel'!$N$7</f>
        <v>11.303821815593235</v>
      </c>
      <c r="D140" s="11">
        <f>'Graficas excel'!$N$3*(COS('Graficas excel'!$N$4*B140+'Graficas excel'!$N$5)+'Graficas excel'!$N$6)*SIN(B140)+'Graficas excel'!$N$8</f>
        <v>32.479890957400613</v>
      </c>
      <c r="E140" s="9">
        <f t="shared" si="27"/>
        <v>2.4717636839811847</v>
      </c>
      <c r="F140" s="9">
        <f>C140/(2*'Graficas excel'!$N$9*COS(E140/2))</f>
        <v>0.85976730290938164</v>
      </c>
      <c r="G140" s="9">
        <f t="shared" si="28"/>
        <v>0.51068599437220474</v>
      </c>
      <c r="H140" s="9">
        <f t="shared" si="29"/>
        <v>1.0719649702886569</v>
      </c>
      <c r="I140" s="9">
        <f t="shared" si="25"/>
        <v>1.7718643271349208</v>
      </c>
      <c r="J140" s="9">
        <f t="shared" si="30"/>
        <v>0.34954893580893587</v>
      </c>
      <c r="K140" s="9">
        <f t="shared" si="31"/>
        <v>0.58935983235391898</v>
      </c>
      <c r="L140" s="9">
        <f t="shared" si="31"/>
        <v>-1.8428148109532274</v>
      </c>
      <c r="M140" s="9">
        <f t="shared" si="26"/>
        <v>-1.0719649702886569</v>
      </c>
      <c r="N140" s="9">
        <f t="shared" si="32"/>
        <v>-0.19525968092250329</v>
      </c>
      <c r="O140" s="9">
        <f t="shared" si="32"/>
        <v>-1.5047626201761131</v>
      </c>
      <c r="P140" s="9">
        <f t="shared" si="32"/>
        <v>1.3902527384505654</v>
      </c>
      <c r="Q140" s="15">
        <f t="shared" si="33"/>
        <v>101.52034781461839</v>
      </c>
      <c r="R140" s="15">
        <f t="shared" si="34"/>
        <v>-61.419068583406727</v>
      </c>
      <c r="S140" s="10">
        <f t="shared" si="35"/>
        <v>0.92653626471496719</v>
      </c>
    </row>
    <row r="141" spans="1:19" x14ac:dyDescent="0.35">
      <c r="A141" s="9">
        <v>138</v>
      </c>
      <c r="B141" s="9">
        <f t="shared" si="24"/>
        <v>14.451326206513048</v>
      </c>
      <c r="C141" s="9">
        <f>'Graficas excel'!$N$3*(COS('Graficas excel'!$N$4*B141+'Graficas excel'!$N$5)+'Graficas excel'!$N$6)*COS(B141)+'Graficas excel'!$N$7</f>
        <v>10.379175941062888</v>
      </c>
      <c r="D141" s="11">
        <f>'Graficas excel'!$N$3*(COS('Graficas excel'!$N$4*B141+'Graficas excel'!$N$5)+'Graficas excel'!$N$6)*SIN(B141)+'Graficas excel'!$N$8</f>
        <v>32.566067060023592</v>
      </c>
      <c r="E141" s="9">
        <f t="shared" si="27"/>
        <v>2.5245254959307362</v>
      </c>
      <c r="F141" s="9">
        <f>C141/(2*'Graficas excel'!$N$9*COS(E141/2))</f>
        <v>0.85450132276575941</v>
      </c>
      <c r="G141" s="9">
        <f t="shared" si="28"/>
        <v>0.51944921733656257</v>
      </c>
      <c r="H141" s="9">
        <f t="shared" si="29"/>
        <v>1.0924125162596046</v>
      </c>
      <c r="I141" s="9">
        <f t="shared" si="25"/>
        <v>1.8084690060951703</v>
      </c>
      <c r="J141" s="9">
        <f t="shared" si="30"/>
        <v>0.411266553130402</v>
      </c>
      <c r="K141" s="9">
        <f t="shared" si="31"/>
        <v>0.39638071662001489</v>
      </c>
      <c r="L141" s="9">
        <f t="shared" si="31"/>
        <v>-2.5579686324782567</v>
      </c>
      <c r="M141" s="9">
        <f t="shared" si="26"/>
        <v>-1.0924125162596043</v>
      </c>
      <c r="N141" s="9">
        <f t="shared" si="32"/>
        <v>-0.35283805402056345</v>
      </c>
      <c r="O141" s="9">
        <f t="shared" si="32"/>
        <v>-1.3591756938511335</v>
      </c>
      <c r="P141" s="9">
        <f t="shared" si="32"/>
        <v>2.978850895008232</v>
      </c>
      <c r="Q141" s="15">
        <f t="shared" si="33"/>
        <v>103.617641429472</v>
      </c>
      <c r="R141" s="15">
        <f t="shared" si="34"/>
        <v>-62.590626668941745</v>
      </c>
      <c r="S141" s="10">
        <f t="shared" si="35"/>
        <v>0.92865295667933778</v>
      </c>
    </row>
    <row r="142" spans="1:19" x14ac:dyDescent="0.35">
      <c r="A142" s="9">
        <v>139</v>
      </c>
      <c r="B142" s="9">
        <f t="shared" si="24"/>
        <v>14.556045961632707</v>
      </c>
      <c r="C142" s="9">
        <f>'Graficas excel'!$N$3*(COS('Graficas excel'!$N$4*B142+'Graficas excel'!$N$5)+'Graficas excel'!$N$6)*COS(B142)+'Graficas excel'!$N$7</f>
        <v>9.4660513847193197</v>
      </c>
      <c r="D142" s="11">
        <f>'Graficas excel'!$N$3*(COS('Graficas excel'!$N$4*B142+'Graficas excel'!$N$5)+'Graficas excel'!$N$6)*SIN(B142)+'Graficas excel'!$N$8</f>
        <v>32.437378547008329</v>
      </c>
      <c r="E142" s="9">
        <f t="shared" si="27"/>
        <v>2.57371184678225</v>
      </c>
      <c r="F142" s="9">
        <f>C142/(2*'Graficas excel'!$N$9*COS(E142/2))</f>
        <v>0.84475945386100271</v>
      </c>
      <c r="G142" s="9">
        <f t="shared" si="28"/>
        <v>0.53514620909846722</v>
      </c>
      <c r="H142" s="9">
        <f t="shared" si="29"/>
        <v>1.129361630873535</v>
      </c>
      <c r="I142" s="9">
        <f t="shared" si="25"/>
        <v>1.8515367388278925</v>
      </c>
      <c r="J142" s="9">
        <f t="shared" si="30"/>
        <v>0.45277544470900521</v>
      </c>
      <c r="K142" s="9">
        <f t="shared" si="31"/>
        <v>0.12851086782312091</v>
      </c>
      <c r="L142" s="9">
        <f t="shared" si="31"/>
        <v>-2.7968585030894451</v>
      </c>
      <c r="M142" s="9">
        <f t="shared" si="26"/>
        <v>-1.129361630873535</v>
      </c>
      <c r="N142" s="9">
        <f t="shared" si="32"/>
        <v>-0.49517059984524781</v>
      </c>
      <c r="O142" s="9">
        <f t="shared" si="32"/>
        <v>-1.0472311575878921</v>
      </c>
      <c r="P142" s="9">
        <f t="shared" si="32"/>
        <v>3.8687059304793512</v>
      </c>
      <c r="Q142" s="15">
        <f t="shared" si="33"/>
        <v>106.08524074825442</v>
      </c>
      <c r="R142" s="15">
        <f t="shared" si="34"/>
        <v>-64.707654993065134</v>
      </c>
      <c r="S142" s="10">
        <f t="shared" si="35"/>
        <v>0.92214813819674224</v>
      </c>
    </row>
    <row r="143" spans="1:19" x14ac:dyDescent="0.35">
      <c r="A143" s="9">
        <v>140</v>
      </c>
      <c r="B143" s="9">
        <f t="shared" si="24"/>
        <v>14.660765716752367</v>
      </c>
      <c r="C143" s="9">
        <f>'Graficas excel'!$N$3*(COS('Graficas excel'!$N$4*B143+'Graficas excel'!$N$5)+'Graficas excel'!$N$6)*COS(B143)+'Graficas excel'!$N$7</f>
        <v>8.6200000000000081</v>
      </c>
      <c r="D143" s="11">
        <f>'Graficas excel'!$N$3*(COS('Graficas excel'!$N$4*B143+'Graficas excel'!$N$5)+'Graficas excel'!$N$6)*SIN(B143)+'Graficas excel'!$N$8</f>
        <v>32.086382537151685</v>
      </c>
      <c r="E143" s="9">
        <f t="shared" si="27"/>
        <v>2.6166867702122447</v>
      </c>
      <c r="F143" s="9">
        <f>C143/(2*'Graficas excel'!$N$9*COS(E143/2))</f>
        <v>0.83060232072892193</v>
      </c>
      <c r="G143" s="9">
        <f t="shared" si="28"/>
        <v>0.55686603846861504</v>
      </c>
      <c r="H143" s="9">
        <f t="shared" si="29"/>
        <v>1.1812157748317842</v>
      </c>
      <c r="I143" s="9">
        <f t="shared" si="25"/>
        <v>1.8989512725220146</v>
      </c>
      <c r="J143" s="9">
        <f t="shared" si="30"/>
        <v>0.4662330713176574</v>
      </c>
      <c r="K143" s="9">
        <f t="shared" si="31"/>
        <v>-0.16437546972474393</v>
      </c>
      <c r="L143" s="9">
        <f t="shared" si="31"/>
        <v>-2.5420399297509078</v>
      </c>
      <c r="M143" s="9">
        <f t="shared" si="26"/>
        <v>-1.1812157748317844</v>
      </c>
      <c r="N143" s="9">
        <f t="shared" si="32"/>
        <v>-0.60483639022152969</v>
      </c>
      <c r="O143" s="9">
        <f t="shared" si="32"/>
        <v>-0.64210121991811897</v>
      </c>
      <c r="P143" s="9">
        <f t="shared" si="32"/>
        <v>4.0541624305901722</v>
      </c>
      <c r="Q143" s="15">
        <f t="shared" si="33"/>
        <v>108.80189341650845</v>
      </c>
      <c r="R143" s="15">
        <f t="shared" si="34"/>
        <v>-67.67867859213662</v>
      </c>
      <c r="S143" s="10">
        <f t="shared" si="35"/>
        <v>0.91597005656339547</v>
      </c>
    </row>
    <row r="144" spans="1:19" x14ac:dyDescent="0.35">
      <c r="A144" s="9">
        <v>141</v>
      </c>
      <c r="B144" s="9">
        <f t="shared" si="24"/>
        <v>14.765485471872028</v>
      </c>
      <c r="C144" s="9">
        <f>'Graficas excel'!$N$3*(COS('Graficas excel'!$N$4*B144+'Graficas excel'!$N$5)+'Graficas excel'!$N$6)*COS(B144)+'Graficas excel'!$N$7</f>
        <v>7.8930028464775264</v>
      </c>
      <c r="D144" s="11">
        <f>'Graficas excel'!$N$3*(COS('Graficas excel'!$N$4*B144+'Graficas excel'!$N$5)+'Graficas excel'!$N$6)*SIN(B144)+'Graficas excel'!$N$8</f>
        <v>31.529178550006087</v>
      </c>
      <c r="E144" s="9">
        <f t="shared" si="27"/>
        <v>2.6509960776549311</v>
      </c>
      <c r="F144" s="9">
        <f>C144/(2*'Graficas excel'!$N$9*COS(E144/2))</f>
        <v>0.81255330362562472</v>
      </c>
      <c r="G144" s="9">
        <f t="shared" si="28"/>
        <v>0.58288689191564713</v>
      </c>
      <c r="H144" s="9">
        <f t="shared" si="29"/>
        <v>1.244554093503242</v>
      </c>
      <c r="I144" s="9">
        <f t="shared" si="25"/>
        <v>1.9477750855790865</v>
      </c>
      <c r="J144" s="9">
        <f t="shared" si="30"/>
        <v>0.44901971238040317</v>
      </c>
      <c r="K144" s="9">
        <f t="shared" si="31"/>
        <v>-0.43057726867265611</v>
      </c>
      <c r="L144" s="9">
        <f t="shared" si="31"/>
        <v>-1.8601633062463898</v>
      </c>
      <c r="M144" s="9">
        <f t="shared" si="26"/>
        <v>-1.244554093503242</v>
      </c>
      <c r="N144" s="9">
        <f t="shared" si="32"/>
        <v>-0.6720770727333899</v>
      </c>
      <c r="O144" s="9">
        <f t="shared" si="32"/>
        <v>-0.21755032297139149</v>
      </c>
      <c r="P144" s="9">
        <f t="shared" si="32"/>
        <v>3.6632024081129479</v>
      </c>
      <c r="Q144" s="15">
        <f t="shared" si="33"/>
        <v>111.5992918444144</v>
      </c>
      <c r="R144" s="15">
        <f t="shared" si="34"/>
        <v>-71.307696933465792</v>
      </c>
      <c r="S144" s="10">
        <f t="shared" si="35"/>
        <v>0.91597005656339181</v>
      </c>
    </row>
    <row r="145" spans="1:19" x14ac:dyDescent="0.35">
      <c r="A145" s="9">
        <v>142</v>
      </c>
      <c r="B145" s="9">
        <f t="shared" si="24"/>
        <v>14.870205226991686</v>
      </c>
      <c r="C145" s="9">
        <f>'Graficas excel'!$N$3*(COS('Graficas excel'!$N$4*B145+'Graficas excel'!$N$5)+'Graficas excel'!$N$6)*COS(B145)+'Graficas excel'!$N$7</f>
        <v>7.3249930468592792</v>
      </c>
      <c r="D145" s="11">
        <f>'Graficas excel'!$N$3*(COS('Graficas excel'!$N$4*B145+'Graficas excel'!$N$5)+'Graficas excel'!$N$6)*SIN(B145)+'Graficas excel'!$N$8</f>
        <v>30.802733743900795</v>
      </c>
      <c r="E145" s="9">
        <f t="shared" si="27"/>
        <v>2.6746587998255045</v>
      </c>
      <c r="F145" s="9">
        <f>C145/(2*'Graficas excel'!$N$9*COS(E145/2))</f>
        <v>0.79154276938859325</v>
      </c>
      <c r="G145" s="9">
        <f t="shared" si="28"/>
        <v>0.61111377355500374</v>
      </c>
      <c r="H145" s="9">
        <f t="shared" si="29"/>
        <v>1.3149338399814203</v>
      </c>
      <c r="I145" s="9">
        <f t="shared" si="25"/>
        <v>1.9947963199034624</v>
      </c>
      <c r="J145" s="9">
        <f t="shared" si="30"/>
        <v>0.40392976624491067</v>
      </c>
      <c r="K145" s="9">
        <f t="shared" si="31"/>
        <v>-0.62537311458535472</v>
      </c>
      <c r="L145" s="9">
        <f t="shared" si="31"/>
        <v>-0.86624210740834451</v>
      </c>
      <c r="M145" s="9">
        <f t="shared" si="26"/>
        <v>-1.3149338399814203</v>
      </c>
      <c r="N145" s="9">
        <f t="shared" si="32"/>
        <v>-0.69485888928115691</v>
      </c>
      <c r="O145" s="9">
        <f t="shared" si="32"/>
        <v>0.16605933615994439</v>
      </c>
      <c r="P145" s="9">
        <f t="shared" si="32"/>
        <v>2.8389892777194157</v>
      </c>
      <c r="Q145" s="15">
        <f t="shared" si="33"/>
        <v>114.29341011869681</v>
      </c>
      <c r="R145" s="15">
        <f t="shared" si="34"/>
        <v>-75.340159369866129</v>
      </c>
      <c r="S145" s="10">
        <f t="shared" si="35"/>
        <v>0.92214813819674124</v>
      </c>
    </row>
    <row r="146" spans="1:19" x14ac:dyDescent="0.35">
      <c r="A146" s="9">
        <v>143</v>
      </c>
      <c r="B146" s="9">
        <f t="shared" si="24"/>
        <v>14.974924982111347</v>
      </c>
      <c r="C146" s="9">
        <f>'Graficas excel'!$N$3*(COS('Graficas excel'!$N$4*B146+'Graficas excel'!$N$5)+'Graficas excel'!$N$6)*COS(B146)+'Graficas excel'!$N$7</f>
        <v>6.9373008036647352</v>
      </c>
      <c r="D146" s="11">
        <f>'Graficas excel'!$N$3*(COS('Graficas excel'!$N$4*B146+'Graficas excel'!$N$5)+'Graficas excel'!$N$6)*SIN(B146)+'Graficas excel'!$N$8</f>
        <v>29.958878875741551</v>
      </c>
      <c r="E146" s="9">
        <f t="shared" si="27"/>
        <v>2.6864921995106799</v>
      </c>
      <c r="F146" s="9">
        <f>C146/(2*'Graficas excel'!$N$9*COS(E146/2))</f>
        <v>0.76878986316640874</v>
      </c>
      <c r="G146" s="9">
        <f t="shared" si="28"/>
        <v>0.63950148263516526</v>
      </c>
      <c r="H146" s="9">
        <f t="shared" si="29"/>
        <v>1.3876992927096619</v>
      </c>
      <c r="I146" s="9">
        <f t="shared" si="25"/>
        <v>2.0370957461101709</v>
      </c>
      <c r="J146" s="9">
        <f t="shared" si="30"/>
        <v>0.3384408468271134</v>
      </c>
      <c r="K146" s="9">
        <f t="shared" si="31"/>
        <v>-0.71608577594749456</v>
      </c>
      <c r="L146" s="9">
        <f t="shared" si="31"/>
        <v>0.27344508791889988</v>
      </c>
      <c r="M146" s="9">
        <f t="shared" si="26"/>
        <v>-1.3876992927096619</v>
      </c>
      <c r="N146" s="9">
        <f t="shared" si="32"/>
        <v>-0.67746919626315427</v>
      </c>
      <c r="O146" s="9">
        <f t="shared" si="32"/>
        <v>0.46335759811006133</v>
      </c>
      <c r="P146" s="9">
        <f t="shared" si="32"/>
        <v>1.7125324142282361</v>
      </c>
      <c r="Q146" s="15">
        <f t="shared" si="33"/>
        <v>116.71698871616627</v>
      </c>
      <c r="R146" s="15">
        <f t="shared" si="34"/>
        <v>-79.509312705553072</v>
      </c>
      <c r="S146" s="10">
        <f t="shared" si="35"/>
        <v>0.92865295667933623</v>
      </c>
    </row>
    <row r="147" spans="1:19" x14ac:dyDescent="0.35">
      <c r="A147" s="9">
        <v>144</v>
      </c>
      <c r="B147" s="9">
        <f t="shared" si="24"/>
        <v>15.079644737231007</v>
      </c>
      <c r="C147" s="9">
        <f>'Graficas excel'!$N$3*(COS('Graficas excel'!$N$4*B147+'Graficas excel'!$N$5)+'Graficas excel'!$N$6)*COS(B147)+'Graficas excel'!$N$7</f>
        <v>6.7291759410628842</v>
      </c>
      <c r="D147" s="11">
        <f>'Graficas excel'!$N$3*(COS('Graficas excel'!$N$4*B147+'Graficas excel'!$N$5)+'Graficas excel'!$N$6)*SIN(B147)+'Graficas excel'!$N$8</f>
        <v>29.056020364457016</v>
      </c>
      <c r="E147" s="9">
        <f t="shared" si="27"/>
        <v>2.6864306763813408</v>
      </c>
      <c r="F147" s="9">
        <f>C147/(2*'Graficas excel'!$N$9*COS(E147/2))</f>
        <v>0.74562646825736434</v>
      </c>
      <c r="G147" s="9">
        <f t="shared" si="28"/>
        <v>0.66636414206802097</v>
      </c>
      <c r="H147" s="9">
        <f t="shared" si="29"/>
        <v>1.4586437010434525</v>
      </c>
      <c r="I147" s="9">
        <f t="shared" si="25"/>
        <v>2.0725371887123964</v>
      </c>
      <c r="J147" s="9">
        <f t="shared" si="30"/>
        <v>0.26345251972522021</v>
      </c>
      <c r="K147" s="9">
        <f t="shared" si="31"/>
        <v>-0.68745067330195353</v>
      </c>
      <c r="L147" s="9">
        <f t="shared" si="31"/>
        <v>1.3377932983570986</v>
      </c>
      <c r="M147" s="9">
        <f t="shared" si="26"/>
        <v>-1.4586437010434521</v>
      </c>
      <c r="N147" s="9">
        <f t="shared" si="32"/>
        <v>-0.62894650205623492</v>
      </c>
      <c r="O147" s="9">
        <f t="shared" si="32"/>
        <v>0.64269357316252196</v>
      </c>
      <c r="P147" s="9">
        <f t="shared" si="32"/>
        <v>0.43312193890483797</v>
      </c>
      <c r="Q147" s="15">
        <f t="shared" si="33"/>
        <v>118.74763379712896</v>
      </c>
      <c r="R147" s="15">
        <f t="shared" si="34"/>
        <v>-83.574127883131993</v>
      </c>
      <c r="S147" s="10">
        <f t="shared" si="35"/>
        <v>0.92653626471496842</v>
      </c>
    </row>
    <row r="148" spans="1:19" x14ac:dyDescent="0.35">
      <c r="A148" s="9">
        <v>145</v>
      </c>
      <c r="B148" s="9">
        <f t="shared" si="24"/>
        <v>15.184364492350666</v>
      </c>
      <c r="C148" s="9">
        <f>'Graficas excel'!$N$3*(COS('Graficas excel'!$N$4*B148+'Graficas excel'!$N$5)+'Graficas excel'!$N$6)*COS(B148)+'Graficas excel'!$N$7</f>
        <v>6.6780145523735959</v>
      </c>
      <c r="D148" s="11">
        <f>'Graficas excel'!$N$3*(COS('Graficas excel'!$N$4*B148+'Graficas excel'!$N$5)+'Graficas excel'!$N$6)*SIN(B148)+'Graficas excel'!$N$8</f>
        <v>28.150000000000016</v>
      </c>
      <c r="E148" s="9">
        <f t="shared" si="27"/>
        <v>2.6757449194052101</v>
      </c>
      <c r="F148" s="9">
        <f>C148/(2*'Graficas excel'!$N$9*COS(E148/2))</f>
        <v>0.72328174764476938</v>
      </c>
      <c r="G148" s="9">
        <f t="shared" si="28"/>
        <v>0.69055304902949211</v>
      </c>
      <c r="H148" s="9">
        <f t="shared" si="29"/>
        <v>1.5245068247221476</v>
      </c>
      <c r="I148" s="9">
        <f t="shared" si="25"/>
        <v>2.1001258720636788</v>
      </c>
      <c r="J148" s="9">
        <f t="shared" si="30"/>
        <v>0.19146285356019441</v>
      </c>
      <c r="K148" s="9">
        <f t="shared" si="31"/>
        <v>-0.54735728669727624</v>
      </c>
      <c r="L148" s="9">
        <f t="shared" si="31"/>
        <v>2.0888887107241141</v>
      </c>
      <c r="M148" s="9">
        <f t="shared" si="26"/>
        <v>-1.5245068247221476</v>
      </c>
      <c r="N148" s="9">
        <f t="shared" si="32"/>
        <v>-0.56164378845767648</v>
      </c>
      <c r="O148" s="9">
        <f t="shared" si="32"/>
        <v>0.68804999654158883</v>
      </c>
      <c r="P148" s="9">
        <f t="shared" si="32"/>
        <v>-0.80570832150404748</v>
      </c>
      <c r="Q148" s="15">
        <f t="shared" si="33"/>
        <v>120.32834891548028</v>
      </c>
      <c r="R148" s="15">
        <f t="shared" si="34"/>
        <v>-87.347806895469404</v>
      </c>
      <c r="S148" s="10">
        <f t="shared" si="35"/>
        <v>0.90746371194853337</v>
      </c>
    </row>
    <row r="149" spans="1:19" x14ac:dyDescent="0.35">
      <c r="A149" s="9">
        <v>146</v>
      </c>
      <c r="B149" s="9">
        <f t="shared" si="24"/>
        <v>15.289084247470326</v>
      </c>
      <c r="C149" s="9">
        <f>'Graficas excel'!$N$3*(COS('Graficas excel'!$N$4*B149+'Graficas excel'!$N$5)+'Graficas excel'!$N$6)*COS(B149)+'Graficas excel'!$N$7</f>
        <v>6.7432777236655888</v>
      </c>
      <c r="D149" s="11">
        <f>'Graficas excel'!$N$3*(COS('Graficas excel'!$N$4*B149+'Graficas excel'!$N$5)+'Graficas excel'!$N$6)*SIN(B149)+'Graficas excel'!$N$8</f>
        <v>27.285672233433012</v>
      </c>
      <c r="E149" s="9">
        <f t="shared" si="27"/>
        <v>2.6570296056921139</v>
      </c>
      <c r="F149" s="9">
        <f>C149/(2*'Graficas excel'!$N$9*COS(E149/2))</f>
        <v>0.70266443969046388</v>
      </c>
      <c r="G149" s="9">
        <f t="shared" si="28"/>
        <v>0.7115213877280756</v>
      </c>
      <c r="H149" s="9">
        <f t="shared" si="29"/>
        <v>1.5833220247139137</v>
      </c>
      <c r="I149" s="9">
        <f t="shared" si="25"/>
        <v>2.1201758152030137</v>
      </c>
      <c r="J149" s="9">
        <f t="shared" si="30"/>
        <v>0.13414373253429424</v>
      </c>
      <c r="K149" s="9">
        <f t="shared" si="31"/>
        <v>-0.32860937243802518</v>
      </c>
      <c r="L149" s="9">
        <f t="shared" si="31"/>
        <v>2.3491704583231128</v>
      </c>
      <c r="M149" s="9">
        <f t="shared" si="26"/>
        <v>-1.5833220247139135</v>
      </c>
      <c r="N149" s="9">
        <f t="shared" si="32"/>
        <v>-0.48959136130975855</v>
      </c>
      <c r="O149" s="9">
        <f t="shared" si="32"/>
        <v>0.60367641841581288</v>
      </c>
      <c r="P149" s="9">
        <f t="shared" si="32"/>
        <v>-1.783958712603759</v>
      </c>
      <c r="Q149" s="15">
        <f t="shared" si="33"/>
        <v>121.47712603684144</v>
      </c>
      <c r="R149" s="15">
        <f t="shared" si="34"/>
        <v>-90.717669626215468</v>
      </c>
      <c r="S149" s="10">
        <f t="shared" si="35"/>
        <v>0.86678819188184308</v>
      </c>
    </row>
    <row r="150" spans="1:19" x14ac:dyDescent="0.35">
      <c r="A150" s="9">
        <v>147</v>
      </c>
      <c r="B150" s="9">
        <f t="shared" si="24"/>
        <v>15.393804002589986</v>
      </c>
      <c r="C150" s="9">
        <f>'Graficas excel'!$N$3*(COS('Graficas excel'!$N$4*B150+'Graficas excel'!$N$5)+'Graficas excel'!$N$6)*COS(B150)+'Graficas excel'!$N$7</f>
        <v>6.8734522428327987</v>
      </c>
      <c r="D150" s="11">
        <f>'Graficas excel'!$N$3*(COS('Graficas excel'!$N$4*B150+'Graficas excel'!$N$5)+'Graficas excel'!$N$6)*SIN(B150)+'Graficas excel'!$N$8</f>
        <v>26.490636036215164</v>
      </c>
      <c r="E150" s="9">
        <f t="shared" si="27"/>
        <v>2.633854715870712</v>
      </c>
      <c r="F150" s="9">
        <f>C150/(2*'Graficas excel'!$N$9*COS(E150/2))</f>
        <v>0.68419576115763669</v>
      </c>
      <c r="G150" s="9">
        <f t="shared" si="28"/>
        <v>0.72929840285984593</v>
      </c>
      <c r="H150" s="9">
        <f t="shared" si="29"/>
        <v>1.6345919121789723</v>
      </c>
      <c r="I150" s="9">
        <f t="shared" si="25"/>
        <v>2.1342233140248421</v>
      </c>
      <c r="J150" s="9">
        <f t="shared" si="30"/>
        <v>9.9731839522559165E-2</v>
      </c>
      <c r="K150" s="9">
        <f t="shared" si="31"/>
        <v>-8.2604817308089912E-2</v>
      </c>
      <c r="L150" s="9">
        <f t="shared" si="31"/>
        <v>2.0674127635327291</v>
      </c>
      <c r="M150" s="9">
        <f t="shared" si="26"/>
        <v>-1.6345919121789723</v>
      </c>
      <c r="N150" s="9">
        <f t="shared" si="32"/>
        <v>-0.42637451460174136</v>
      </c>
      <c r="O150" s="9">
        <f t="shared" si="32"/>
        <v>0.41686069888836375</v>
      </c>
      <c r="P150" s="9">
        <f t="shared" si="32"/>
        <v>-2.3137896172275614</v>
      </c>
      <c r="Q150" s="15">
        <f t="shared" si="33"/>
        <v>122.28198843204721</v>
      </c>
      <c r="R150" s="15">
        <f t="shared" si="34"/>
        <v>-93.655217794074019</v>
      </c>
      <c r="S150" s="10">
        <f t="shared" si="35"/>
        <v>0.80562271587079126</v>
      </c>
    </row>
    <row r="151" spans="1:19" x14ac:dyDescent="0.35">
      <c r="A151" s="9">
        <v>148</v>
      </c>
      <c r="B151" s="9">
        <f t="shared" si="24"/>
        <v>15.498523757709645</v>
      </c>
      <c r="C151" s="9">
        <f>'Graficas excel'!$N$3*(COS('Graficas excel'!$N$4*B151+'Graficas excel'!$N$5)+'Graficas excel'!$N$6)*COS(B151)+'Graficas excel'!$N$7</f>
        <v>7.0148760413642792</v>
      </c>
      <c r="D151" s="11">
        <f>'Graficas excel'!$N$3*(COS('Graficas excel'!$N$4*B151+'Graficas excel'!$N$5)+'Graficas excel'!$N$6)*SIN(B151)+'Graficas excel'!$N$8</f>
        <v>25.772177369816493</v>
      </c>
      <c r="E151" s="9">
        <f t="shared" si="27"/>
        <v>2.610092668737225</v>
      </c>
      <c r="F151" s="9">
        <f>C151/(2*'Graficas excel'!$N$9*COS(E151/2))</f>
        <v>0.66774509182817465</v>
      </c>
      <c r="G151" s="9">
        <f t="shared" si="28"/>
        <v>0.74439001359460932</v>
      </c>
      <c r="H151" s="9">
        <f t="shared" si="29"/>
        <v>1.6792417469373306</v>
      </c>
      <c r="I151" s="9">
        <f t="shared" si="25"/>
        <v>2.1446672078372777</v>
      </c>
      <c r="J151" s="9">
        <f t="shared" si="30"/>
        <v>9.1081483282351758E-2</v>
      </c>
      <c r="K151" s="9">
        <f t="shared" si="31"/>
        <v>0.13389414102031655</v>
      </c>
      <c r="L151" s="9">
        <f t="shared" si="31"/>
        <v>1.3250890853747528</v>
      </c>
      <c r="M151" s="9">
        <f t="shared" si="26"/>
        <v>-1.6792417469373304</v>
      </c>
      <c r="N151" s="9">
        <f t="shared" si="32"/>
        <v>-0.38272096429514169</v>
      </c>
      <c r="O151" s="9">
        <f t="shared" si="32"/>
        <v>0.1745612167738822</v>
      </c>
      <c r="P151" s="9">
        <f t="shared" si="32"/>
        <v>-2.3019156470494795</v>
      </c>
      <c r="Q151" s="15">
        <f t="shared" si="33"/>
        <v>122.88037946918257</v>
      </c>
      <c r="R151" s="15">
        <f t="shared" si="34"/>
        <v>-96.213464881684473</v>
      </c>
      <c r="S151" s="10">
        <f t="shared" si="35"/>
        <v>0.73224555042310102</v>
      </c>
    </row>
    <row r="152" spans="1:19" x14ac:dyDescent="0.35">
      <c r="A152" s="9">
        <v>149</v>
      </c>
      <c r="B152" s="9">
        <f t="shared" si="24"/>
        <v>15.603243512829305</v>
      </c>
      <c r="C152" s="9">
        <f>'Graficas excel'!$N$3*(COS('Graficas excel'!$N$4*B152+'Graficas excel'!$N$5)+'Graficas excel'!$N$6)*COS(B152)+'Graficas excel'!$N$7</f>
        <v>7.1209260964263787</v>
      </c>
      <c r="D152" s="11">
        <f>'Graficas excel'!$N$3*(COS('Graficas excel'!$N$4*B152+'Graficas excel'!$N$5)+'Graficas excel'!$N$6)*SIN(B152)+'Graficas excel'!$N$8</f>
        <v>25.117915566705509</v>
      </c>
      <c r="E152" s="9">
        <f t="shared" si="27"/>
        <v>2.5890902843276042</v>
      </c>
      <c r="F152" s="9">
        <f>C152/(2*'Graficas excel'!$N$9*COS(E152/2))</f>
        <v>0.65269502396166668</v>
      </c>
      <c r="G152" s="9">
        <f t="shared" si="28"/>
        <v>0.75762075321078648</v>
      </c>
      <c r="H152" s="9">
        <f t="shared" si="29"/>
        <v>1.7193201925974775</v>
      </c>
      <c r="I152" s="9">
        <f t="shared" si="25"/>
        <v>2.154205238462541</v>
      </c>
      <c r="J152" s="9">
        <f t="shared" si="30"/>
        <v>0.1051028449419565</v>
      </c>
      <c r="K152" s="9">
        <f t="shared" si="31"/>
        <v>0.2726571455524946</v>
      </c>
      <c r="L152" s="9">
        <f t="shared" si="31"/>
        <v>0.28634782455997265</v>
      </c>
      <c r="M152" s="9">
        <f t="shared" si="26"/>
        <v>-1.7193201925974777</v>
      </c>
      <c r="N152" s="9">
        <f t="shared" si="32"/>
        <v>-0.3644409564211909</v>
      </c>
      <c r="O152" s="9">
        <f t="shared" si="32"/>
        <v>-6.6494826091252443E-2</v>
      </c>
      <c r="P152" s="9">
        <f t="shared" si="32"/>
        <v>-1.7768438964152018</v>
      </c>
      <c r="Q152" s="15">
        <f t="shared" si="33"/>
        <v>123.42686836887667</v>
      </c>
      <c r="R152" s="15">
        <f t="shared" si="34"/>
        <v>-98.50979066745532</v>
      </c>
      <c r="S152" s="10">
        <f t="shared" si="35"/>
        <v>0.66280096649651188</v>
      </c>
    </row>
    <row r="153" spans="1:19" x14ac:dyDescent="0.35">
      <c r="A153" s="9">
        <v>150</v>
      </c>
      <c r="B153" s="9">
        <f t="shared" si="24"/>
        <v>15.707963267948966</v>
      </c>
      <c r="C153" s="9">
        <f>'Graficas excel'!$N$3*(COS('Graficas excel'!$N$4*B153+'Graficas excel'!$N$5)+'Graficas excel'!$N$6)*COS(B153)+'Graficas excel'!$N$7</f>
        <v>7.16</v>
      </c>
      <c r="D153" s="11">
        <f>'Graficas excel'!$N$3*(COS('Graficas excel'!$N$4*B153+'Graficas excel'!$N$5)+'Graficas excel'!$N$6)*SIN(B153)+'Graficas excel'!$N$8</f>
        <v>24.500000000000004</v>
      </c>
      <c r="E153" s="9">
        <f t="shared" si="27"/>
        <v>2.572938804985005</v>
      </c>
      <c r="F153" s="9">
        <f>C153/(2*'Graficas excel'!$N$9*COS(E153/2))</f>
        <v>0.63812009057856822</v>
      </c>
      <c r="G153" s="9">
        <f t="shared" si="28"/>
        <v>0.76993684805963136</v>
      </c>
      <c r="H153" s="9">
        <f t="shared" si="29"/>
        <v>1.7574843603094796</v>
      </c>
      <c r="I153" s="9">
        <f t="shared" si="25"/>
        <v>2.1652115826472422</v>
      </c>
      <c r="J153" s="9">
        <f t="shared" si="30"/>
        <v>0.13365543445583916</v>
      </c>
      <c r="K153" s="9">
        <f t="shared" si="31"/>
        <v>0.30264341961946223</v>
      </c>
      <c r="L153" s="9">
        <f t="shared" si="31"/>
        <v>-0.86365257680565999</v>
      </c>
      <c r="M153" s="9">
        <f t="shared" si="26"/>
        <v>-1.7574843603094794</v>
      </c>
      <c r="N153" s="9">
        <f t="shared" si="32"/>
        <v>-0.37140427832619122</v>
      </c>
      <c r="O153" s="9">
        <f t="shared" si="32"/>
        <v>-0.2525654838097145</v>
      </c>
      <c r="P153" s="9">
        <f t="shared" si="32"/>
        <v>-0.86905953915095291</v>
      </c>
      <c r="Q153" s="15">
        <f t="shared" si="33"/>
        <v>124.05748543852842</v>
      </c>
      <c r="R153" s="15">
        <f t="shared" si="34"/>
        <v>-100.69643640598247</v>
      </c>
      <c r="S153" s="10">
        <f t="shared" si="35"/>
        <v>0.61914975370863778</v>
      </c>
    </row>
    <row r="154" spans="1:19" x14ac:dyDescent="0.35">
      <c r="A154" s="9">
        <v>151</v>
      </c>
      <c r="B154" s="9">
        <f t="shared" si="24"/>
        <v>15.812683023068624</v>
      </c>
      <c r="C154" s="9">
        <f>'Graficas excel'!$N$3*(COS('Graficas excel'!$N$4*B154+'Graficas excel'!$N$5)+'Graficas excel'!$N$6)*COS(B154)+'Graficas excel'!$N$7</f>
        <v>7.1209260964263814</v>
      </c>
      <c r="D154" s="11">
        <f>'Graficas excel'!$N$3*(COS('Graficas excel'!$N$4*B154+'Graficas excel'!$N$5)+'Graficas excel'!$N$6)*SIN(B154)+'Graficas excel'!$N$8</f>
        <v>23.882084433294509</v>
      </c>
      <c r="E154" s="9">
        <f t="shared" si="27"/>
        <v>2.5620381686415468</v>
      </c>
      <c r="F154" s="9">
        <f>C154/(2*'Graficas excel'!$N$9*COS(E154/2))</f>
        <v>0.62302766057664649</v>
      </c>
      <c r="G154" s="9">
        <f t="shared" si="28"/>
        <v>0.78219980449779647</v>
      </c>
      <c r="H154" s="9">
        <f t="shared" si="29"/>
        <v>1.7963777253861919</v>
      </c>
      <c r="I154" s="9">
        <f t="shared" si="25"/>
        <v>2.1792079470138694</v>
      </c>
      <c r="J154" s="9">
        <f t="shared" si="30"/>
        <v>0.16534817924696568</v>
      </c>
      <c r="K154" s="9">
        <f t="shared" si="31"/>
        <v>0.21220193326791037</v>
      </c>
      <c r="L154" s="9">
        <f t="shared" si="31"/>
        <v>-1.9537974620533995</v>
      </c>
      <c r="M154" s="9">
        <f t="shared" si="26"/>
        <v>-1.7963777253861921</v>
      </c>
      <c r="N154" s="9">
        <f t="shared" si="32"/>
        <v>-0.39785287394242291</v>
      </c>
      <c r="O154" s="9">
        <f t="shared" si="32"/>
        <v>-0.34357318593400665</v>
      </c>
      <c r="P154" s="9">
        <f t="shared" si="32"/>
        <v>0.23923826417474195</v>
      </c>
      <c r="Q154" s="15">
        <f t="shared" si="33"/>
        <v>124.85941804526345</v>
      </c>
      <c r="R154" s="15">
        <f t="shared" si="34"/>
        <v>-102.92486207593961</v>
      </c>
      <c r="S154" s="10">
        <f t="shared" si="35"/>
        <v>0.61914975370862702</v>
      </c>
    </row>
    <row r="155" spans="1:19" x14ac:dyDescent="0.35">
      <c r="A155" s="9">
        <v>152</v>
      </c>
      <c r="B155" s="9">
        <f t="shared" si="24"/>
        <v>15.917402778188285</v>
      </c>
      <c r="C155" s="9">
        <f>'Graficas excel'!$N$3*(COS('Graficas excel'!$N$4*B155+'Graficas excel'!$N$5)+'Graficas excel'!$N$6)*COS(B155)+'Graficas excel'!$N$7</f>
        <v>7.0148760413642837</v>
      </c>
      <c r="D155" s="11">
        <f>'Graficas excel'!$N$3*(COS('Graficas excel'!$N$4*B155+'Graficas excel'!$N$5)+'Graficas excel'!$N$6)*SIN(B155)+'Graficas excel'!$N$8</f>
        <v>23.227822630183528</v>
      </c>
      <c r="E155" s="9">
        <f t="shared" si="27"/>
        <v>2.5550055547890911</v>
      </c>
      <c r="F155" s="9">
        <f>C155/(2*'Graficas excel'!$N$9*COS(E155/2))</f>
        <v>0.60659924477315175</v>
      </c>
      <c r="G155" s="9">
        <f t="shared" si="28"/>
        <v>0.79500777118254762</v>
      </c>
      <c r="H155" s="9">
        <f t="shared" si="29"/>
        <v>1.8380407809190953</v>
      </c>
      <c r="I155" s="9">
        <f t="shared" si="25"/>
        <v>2.1965231678540933</v>
      </c>
      <c r="J155" s="9">
        <f t="shared" si="30"/>
        <v>0.18756991373469964</v>
      </c>
      <c r="K155" s="9">
        <f t="shared" si="31"/>
        <v>7.6007414882656235E-3</v>
      </c>
      <c r="L155" s="9">
        <f t="shared" si="31"/>
        <v>-2.8273005440772323</v>
      </c>
      <c r="M155" s="9">
        <f t="shared" si="26"/>
        <v>-1.8380407809190955</v>
      </c>
      <c r="N155" s="9">
        <f t="shared" si="32"/>
        <v>-0.43383177383911342</v>
      </c>
      <c r="O155" s="9">
        <f t="shared" si="32"/>
        <v>-0.3185202134943752</v>
      </c>
      <c r="P155" s="9">
        <f t="shared" si="32"/>
        <v>1.3662263799677765</v>
      </c>
      <c r="Q155" s="15">
        <f t="shared" si="33"/>
        <v>125.85150712074524</v>
      </c>
      <c r="R155" s="15">
        <f t="shared" si="34"/>
        <v>-105.31197931959414</v>
      </c>
      <c r="S155" s="10">
        <f t="shared" si="35"/>
        <v>0.66280096649650799</v>
      </c>
    </row>
    <row r="156" spans="1:19" x14ac:dyDescent="0.35">
      <c r="A156" s="9">
        <v>153</v>
      </c>
      <c r="B156" s="9">
        <f t="shared" si="24"/>
        <v>16.022122533307943</v>
      </c>
      <c r="C156" s="9">
        <f>'Graficas excel'!$N$3*(COS('Graficas excel'!$N$4*B156+'Graficas excel'!$N$5)+'Graficas excel'!$N$6)*COS(B156)+'Graficas excel'!$N$7</f>
        <v>6.8734522428328049</v>
      </c>
      <c r="D156" s="11">
        <f>'Graficas excel'!$N$3*(COS('Graficas excel'!$N$4*B156+'Graficas excel'!$N$5)+'Graficas excel'!$N$6)*SIN(B156)+'Graficas excel'!$N$8</f>
        <v>22.509363963784857</v>
      </c>
      <c r="E156" s="9">
        <f t="shared" si="27"/>
        <v>2.5488593485377584</v>
      </c>
      <c r="F156" s="9">
        <f>C156/(2*'Graficas excel'!$N$9*COS(E156/2))</f>
        <v>0.58838540291878361</v>
      </c>
      <c r="G156" s="9">
        <f t="shared" si="28"/>
        <v>0.80858061912965773</v>
      </c>
      <c r="H156" s="9">
        <f t="shared" si="29"/>
        <v>1.8834715380386549</v>
      </c>
      <c r="I156" s="9">
        <f t="shared" si="25"/>
        <v>2.2161654432882067</v>
      </c>
      <c r="J156" s="9">
        <f t="shared" si="30"/>
        <v>0.18836586152207865</v>
      </c>
      <c r="K156" s="9">
        <f t="shared" si="31"/>
        <v>-0.28847347913718296</v>
      </c>
      <c r="L156" s="9">
        <f t="shared" si="31"/>
        <v>-3.3199177425227484</v>
      </c>
      <c r="M156" s="9">
        <f t="shared" si="26"/>
        <v>-1.8834715380386551</v>
      </c>
      <c r="N156" s="9">
        <f t="shared" si="32"/>
        <v>-0.46718713259690614</v>
      </c>
      <c r="O156" s="9">
        <f t="shared" si="32"/>
        <v>-0.17544932154613041</v>
      </c>
      <c r="P156" s="9">
        <f t="shared" si="32"/>
        <v>2.3594143005916388</v>
      </c>
      <c r="Q156" s="15">
        <f t="shared" si="33"/>
        <v>126.97692660315344</v>
      </c>
      <c r="R156" s="15">
        <f t="shared" si="34"/>
        <v>-107.91496996262883</v>
      </c>
      <c r="S156" s="10">
        <f t="shared" si="35"/>
        <v>0.73224555042310069</v>
      </c>
    </row>
    <row r="157" spans="1:19" x14ac:dyDescent="0.35">
      <c r="A157" s="9">
        <v>154</v>
      </c>
      <c r="B157" s="9">
        <f t="shared" si="24"/>
        <v>16.126842288427603</v>
      </c>
      <c r="C157" s="9">
        <f>'Graficas excel'!$N$3*(COS('Graficas excel'!$N$4*B157+'Graficas excel'!$N$5)+'Graficas excel'!$N$6)*COS(B157)+'Graficas excel'!$N$7</f>
        <v>6.7432777236655959</v>
      </c>
      <c r="D157" s="11">
        <f>'Graficas excel'!$N$3*(COS('Graficas excel'!$N$4*B157+'Graficas excel'!$N$5)+'Graficas excel'!$N$6)*SIN(B157)+'Graficas excel'!$N$8</f>
        <v>21.714327766567017</v>
      </c>
      <c r="E157" s="9">
        <f t="shared" si="27"/>
        <v>2.539386880200146</v>
      </c>
      <c r="F157" s="9">
        <f>C157/(2*'Graficas excel'!$N$9*COS(E157/2))</f>
        <v>0.56843195767632781</v>
      </c>
      <c r="G157" s="9">
        <f t="shared" si="28"/>
        <v>0.82273027748604066</v>
      </c>
      <c r="H157" s="9">
        <f t="shared" si="29"/>
        <v>1.9323952601592589</v>
      </c>
      <c r="I157" s="9">
        <f t="shared" si="25"/>
        <v>2.2358910701797026</v>
      </c>
      <c r="J157" s="9">
        <f t="shared" si="30"/>
        <v>0.15815698942831657</v>
      </c>
      <c r="K157" s="9">
        <f t="shared" si="31"/>
        <v>-0.63613445215157882</v>
      </c>
      <c r="L157" s="9">
        <f t="shared" si="31"/>
        <v>-3.2418338343409165</v>
      </c>
      <c r="M157" s="9">
        <f t="shared" si="26"/>
        <v>-1.9323952601592591</v>
      </c>
      <c r="N157" s="9">
        <f t="shared" si="32"/>
        <v>-0.48556014258512736</v>
      </c>
      <c r="O157" s="9">
        <f t="shared" si="32"/>
        <v>7.1627966237649346E-2</v>
      </c>
      <c r="P157" s="9">
        <f t="shared" si="32"/>
        <v>3.0910475719208335</v>
      </c>
      <c r="Q157" s="15">
        <f t="shared" si="33"/>
        <v>128.10712177228592</v>
      </c>
      <c r="R157" s="15">
        <f t="shared" si="34"/>
        <v>-110.71809275821026</v>
      </c>
      <c r="S157" s="10">
        <f t="shared" si="35"/>
        <v>0.80562271587078416</v>
      </c>
    </row>
    <row r="158" spans="1:19" x14ac:dyDescent="0.35">
      <c r="A158" s="9">
        <v>155</v>
      </c>
      <c r="B158" s="9">
        <f t="shared" si="24"/>
        <v>16.231562043547264</v>
      </c>
      <c r="C158" s="9">
        <f>'Graficas excel'!$N$3*(COS('Graficas excel'!$N$4*B158+'Graficas excel'!$N$5)+'Graficas excel'!$N$6)*COS(B158)+'Graficas excel'!$N$7</f>
        <v>6.6780145523735985</v>
      </c>
      <c r="D158" s="11">
        <f>'Graficas excel'!$N$3*(COS('Graficas excel'!$N$4*B158+'Graficas excel'!$N$5)+'Graficas excel'!$N$6)*SIN(B158)+'Graficas excel'!$N$8</f>
        <v>20.850000000000009</v>
      </c>
      <c r="E158" s="9">
        <f t="shared" si="27"/>
        <v>2.5216634633795563</v>
      </c>
      <c r="F158" s="9">
        <f>C158/(2*'Graficas excel'!$N$9*COS(E158/2))</f>
        <v>0.54733352398338575</v>
      </c>
      <c r="G158" s="9">
        <f t="shared" si="28"/>
        <v>0.83691457958618953</v>
      </c>
      <c r="H158" s="9">
        <f t="shared" si="29"/>
        <v>1.9832429993866407</v>
      </c>
      <c r="I158" s="9">
        <f t="shared" si="25"/>
        <v>2.2524532313830985</v>
      </c>
      <c r="J158" s="9">
        <f t="shared" si="30"/>
        <v>9.154114537582432E-2</v>
      </c>
      <c r="K158" s="9">
        <f t="shared" si="31"/>
        <v>-0.97561849742238727</v>
      </c>
      <c r="L158" s="9">
        <f t="shared" si="31"/>
        <v>-2.4079156435046229</v>
      </c>
      <c r="M158" s="9">
        <f t="shared" si="26"/>
        <v>-1.9832429993866407</v>
      </c>
      <c r="N158" s="9">
        <f t="shared" si="32"/>
        <v>-0.47805927950100147</v>
      </c>
      <c r="O158" s="9">
        <f t="shared" si="32"/>
        <v>0.39532171103241792</v>
      </c>
      <c r="P158" s="9">
        <f t="shared" si="32"/>
        <v>3.4321458063516568</v>
      </c>
      <c r="Q158" s="15">
        <f t="shared" si="33"/>
        <v>129.05606370885582</v>
      </c>
      <c r="R158" s="15">
        <f t="shared" si="34"/>
        <v>-113.63145361372102</v>
      </c>
      <c r="S158" s="10">
        <f t="shared" si="35"/>
        <v>0.86678819188184686</v>
      </c>
    </row>
    <row r="159" spans="1:19" x14ac:dyDescent="0.35">
      <c r="A159" s="9">
        <v>156</v>
      </c>
      <c r="B159" s="9">
        <f t="shared" si="24"/>
        <v>16.336281798666924</v>
      </c>
      <c r="C159" s="9">
        <f>'Graficas excel'!$N$3*(COS('Graficas excel'!$N$4*B159+'Graficas excel'!$N$5)+'Graficas excel'!$N$6)*COS(B159)+'Graficas excel'!$N$7</f>
        <v>6.7291759410628833</v>
      </c>
      <c r="D159" s="11">
        <f>'Graficas excel'!$N$3*(COS('Graficas excel'!$N$4*B159+'Graficas excel'!$N$5)+'Graficas excel'!$N$6)*SIN(B159)+'Graficas excel'!$N$8</f>
        <v>19.943979635542995</v>
      </c>
      <c r="E159" s="9">
        <f t="shared" si="27"/>
        <v>2.4907735453517894</v>
      </c>
      <c r="F159" s="9">
        <f>C159/(2*'Graficas excel'!$N$9*COS(E159/2))</f>
        <v>0.52621533885184146</v>
      </c>
      <c r="G159" s="9">
        <f t="shared" si="28"/>
        <v>0.85035134924161893</v>
      </c>
      <c r="H159" s="9">
        <f t="shared" si="29"/>
        <v>2.0333052500686661</v>
      </c>
      <c r="I159" s="9">
        <f t="shared" si="25"/>
        <v>2.262039397710228</v>
      </c>
      <c r="J159" s="9">
        <f t="shared" si="30"/>
        <v>-1.0625384764458481E-2</v>
      </c>
      <c r="K159" s="9">
        <f t="shared" si="31"/>
        <v>-1.2277748339589893</v>
      </c>
      <c r="L159" s="9">
        <f t="shared" si="31"/>
        <v>-0.76735498835839833</v>
      </c>
      <c r="M159" s="9">
        <f t="shared" si="26"/>
        <v>-2.0333052500686666</v>
      </c>
      <c r="N159" s="9">
        <f t="shared" si="32"/>
        <v>-0.43666128672820176</v>
      </c>
      <c r="O159" s="9">
        <f t="shared" si="32"/>
        <v>0.75473517940853063</v>
      </c>
      <c r="P159" s="9">
        <f t="shared" si="32"/>
        <v>3.2425574183362627</v>
      </c>
      <c r="Q159" s="15">
        <f t="shared" si="33"/>
        <v>129.60531058111076</v>
      </c>
      <c r="R159" s="15">
        <f t="shared" si="34"/>
        <v>-116.49980929072703</v>
      </c>
      <c r="S159" s="10">
        <f t="shared" si="35"/>
        <v>0.90746371194854736</v>
      </c>
    </row>
    <row r="160" spans="1:19" x14ac:dyDescent="0.35">
      <c r="A160" s="9">
        <v>157</v>
      </c>
      <c r="B160" s="9">
        <f t="shared" si="24"/>
        <v>16.441001553786585</v>
      </c>
      <c r="C160" s="9">
        <f>'Graficas excel'!$N$3*(COS('Graficas excel'!$N$4*B160+'Graficas excel'!$N$5)+'Graficas excel'!$N$6)*COS(B160)+'Graficas excel'!$N$7</f>
        <v>6.9373008036647308</v>
      </c>
      <c r="D160" s="11">
        <f>'Graficas excel'!$N$3*(COS('Graficas excel'!$N$4*B160+'Graficas excel'!$N$5)+'Graficas excel'!$N$6)*SIN(B160)+'Graficas excel'!$N$8</f>
        <v>19.04112112425846</v>
      </c>
      <c r="E160" s="9">
        <f t="shared" si="27"/>
        <v>2.4428211069542041</v>
      </c>
      <c r="F160" s="9">
        <f>C160/(2*'Graficas excel'!$N$9*COS(E160/2))</f>
        <v>0.50663746660531883</v>
      </c>
      <c r="G160" s="9">
        <f t="shared" si="28"/>
        <v>0.86215919494704951</v>
      </c>
      <c r="H160" s="9">
        <f t="shared" si="29"/>
        <v>2.079032313085079</v>
      </c>
      <c r="I160" s="9">
        <f t="shared" si="25"/>
        <v>2.2609267100196417</v>
      </c>
      <c r="J160" s="9">
        <f t="shared" si="30"/>
        <v>-0.13919766471872477</v>
      </c>
      <c r="K160" s="9">
        <f t="shared" si="31"/>
        <v>-1.3081320604297302</v>
      </c>
      <c r="L160" s="9">
        <f t="shared" si="31"/>
        <v>1.392298511053109</v>
      </c>
      <c r="M160" s="9">
        <f t="shared" si="26"/>
        <v>-2.0790323130850794</v>
      </c>
      <c r="N160" s="9">
        <f t="shared" si="32"/>
        <v>-0.35762560356034795</v>
      </c>
      <c r="O160" s="9">
        <f t="shared" si="32"/>
        <v>1.0942949982181402</v>
      </c>
      <c r="P160" s="9">
        <f t="shared" si="32"/>
        <v>2.423612705651605</v>
      </c>
      <c r="Q160" s="15">
        <f t="shared" si="33"/>
        <v>129.54155827252401</v>
      </c>
      <c r="R160" s="15">
        <f t="shared" si="34"/>
        <v>-119.11977701109625</v>
      </c>
      <c r="S160" s="10">
        <f t="shared" si="35"/>
        <v>0.92653626471496764</v>
      </c>
    </row>
    <row r="161" spans="1:19" x14ac:dyDescent="0.35">
      <c r="A161" s="9">
        <v>158</v>
      </c>
      <c r="B161" s="9">
        <f t="shared" si="24"/>
        <v>16.545721308906241</v>
      </c>
      <c r="C161" s="9">
        <f>'Graficas excel'!$N$3*(COS('Graficas excel'!$N$4*B161+'Graficas excel'!$N$5)+'Graficas excel'!$N$6)*COS(B161)+'Graficas excel'!$N$7</f>
        <v>7.3249930468592543</v>
      </c>
      <c r="D161" s="11">
        <f>'Graficas excel'!$N$3*(COS('Graficas excel'!$N$4*B161+'Graficas excel'!$N$5)+'Graficas excel'!$N$6)*SIN(B161)+'Graficas excel'!$N$8</f>
        <v>18.19726625609924</v>
      </c>
      <c r="E161" s="9">
        <f t="shared" si="27"/>
        <v>2.3762171505996972</v>
      </c>
      <c r="F161" s="9">
        <f>C161/(2*'Graficas excel'!$N$9*COS(E161/2))</f>
        <v>0.49040545873536145</v>
      </c>
      <c r="G161" s="9">
        <f t="shared" si="28"/>
        <v>0.87149439817049867</v>
      </c>
      <c r="H161" s="9">
        <f t="shared" si="29"/>
        <v>2.1164827787144396</v>
      </c>
      <c r="I161" s="9">
        <f t="shared" si="25"/>
        <v>2.2463499646570684</v>
      </c>
      <c r="J161" s="9">
        <f t="shared" si="30"/>
        <v>-0.27618493375110209</v>
      </c>
      <c r="K161" s="9">
        <f t="shared" si="31"/>
        <v>-1.1623309012987817</v>
      </c>
      <c r="L161" s="9">
        <f t="shared" si="31"/>
        <v>3.3749476231868227</v>
      </c>
      <c r="M161" s="9">
        <f t="shared" si="26"/>
        <v>-2.1164827787144396</v>
      </c>
      <c r="N161" s="9">
        <f t="shared" si="32"/>
        <v>-0.24303129931827577</v>
      </c>
      <c r="O161" s="9">
        <f t="shared" si="32"/>
        <v>1.3480951272588724</v>
      </c>
      <c r="P161" s="9">
        <f t="shared" si="32"/>
        <v>1.034346527630454</v>
      </c>
      <c r="Q161" s="15">
        <f t="shared" si="33"/>
        <v>128.70637228421165</v>
      </c>
      <c r="R161" s="15">
        <f t="shared" si="34"/>
        <v>-121.26553063245834</v>
      </c>
      <c r="S161" s="10">
        <f t="shared" si="35"/>
        <v>0.92865295667930514</v>
      </c>
    </row>
    <row r="162" spans="1:19" x14ac:dyDescent="0.35">
      <c r="A162" s="9">
        <v>159</v>
      </c>
      <c r="B162" s="9">
        <f t="shared" si="24"/>
        <v>16.650441064025902</v>
      </c>
      <c r="C162" s="9">
        <f>'Graficas excel'!$N$3*(COS('Graficas excel'!$N$4*B162+'Graficas excel'!$N$5)+'Graficas excel'!$N$6)*COS(B162)+'Graficas excel'!$N$7</f>
        <v>7.8930028464775068</v>
      </c>
      <c r="D162" s="11">
        <f>'Graficas excel'!$N$3*(COS('Graficas excel'!$N$4*B162+'Graficas excel'!$N$5)+'Graficas excel'!$N$6)*SIN(B162)+'Graficas excel'!$N$8</f>
        <v>17.470821449993931</v>
      </c>
      <c r="E162" s="9">
        <f t="shared" si="27"/>
        <v>2.2929229351883649</v>
      </c>
      <c r="F162" s="9">
        <f>C162/(2*'Graficas excel'!$N$9*COS(E162/2))</f>
        <v>0.47927620955461975</v>
      </c>
      <c r="G162" s="9">
        <f t="shared" si="28"/>
        <v>0.87766412422689133</v>
      </c>
      <c r="H162" s="9">
        <f t="shared" si="29"/>
        <v>2.1419329568654617</v>
      </c>
      <c r="I162" s="9">
        <f t="shared" si="25"/>
        <v>2.2174279460269135</v>
      </c>
      <c r="J162" s="9">
        <f t="shared" si="30"/>
        <v>-0.39790394110312394</v>
      </c>
      <c r="K162" s="9">
        <f t="shared" si="31"/>
        <v>-0.80890721265697985</v>
      </c>
      <c r="L162" s="9">
        <f t="shared" si="31"/>
        <v>4.3954632223763745</v>
      </c>
      <c r="M162" s="9">
        <f t="shared" si="26"/>
        <v>-2.1419329568654621</v>
      </c>
      <c r="N162" s="9">
        <f t="shared" si="32"/>
        <v>-0.1018591077137201</v>
      </c>
      <c r="O162" s="9">
        <f t="shared" si="32"/>
        <v>1.4564116423412039</v>
      </c>
      <c r="P162" s="9">
        <f t="shared" si="32"/>
        <v>-0.63109103977794001</v>
      </c>
      <c r="Q162" s="15">
        <f t="shared" si="33"/>
        <v>127.04926268170504</v>
      </c>
      <c r="R162" s="15">
        <f t="shared" si="34"/>
        <v>-122.72371842836799</v>
      </c>
      <c r="S162" s="10">
        <f t="shared" si="35"/>
        <v>0.92214813819675856</v>
      </c>
    </row>
    <row r="163" spans="1:19" x14ac:dyDescent="0.35">
      <c r="A163" s="9">
        <v>160</v>
      </c>
      <c r="B163" s="9">
        <f t="shared" si="24"/>
        <v>16.755160819145562</v>
      </c>
      <c r="C163" s="9">
        <f>'Graficas excel'!$N$3*(COS('Graficas excel'!$N$4*B163+'Graficas excel'!$N$5)+'Graficas excel'!$N$6)*COS(B163)+'Graficas excel'!$N$7</f>
        <v>8.6199999999999868</v>
      </c>
      <c r="D163" s="11">
        <f>'Graficas excel'!$N$3*(COS('Graficas excel'!$N$4*B163+'Graficas excel'!$N$5)+'Graficas excel'!$N$6)*SIN(B163)+'Graficas excel'!$N$8</f>
        <v>16.913617462848325</v>
      </c>
      <c r="E163" s="9">
        <f t="shared" si="27"/>
        <v>2.1989194678249437</v>
      </c>
      <c r="F163" s="9">
        <f>C163/(2*'Graficas excel'!$N$9*COS(E163/2))</f>
        <v>0.47458854263427985</v>
      </c>
      <c r="G163" s="9">
        <f t="shared" si="28"/>
        <v>0.88020776820036661</v>
      </c>
      <c r="H163" s="9">
        <f t="shared" si="29"/>
        <v>2.15259961768195</v>
      </c>
      <c r="I163" s="9">
        <f t="shared" si="25"/>
        <v>2.1757595427534469</v>
      </c>
      <c r="J163" s="9">
        <f t="shared" si="30"/>
        <v>-0.48261250632708941</v>
      </c>
      <c r="K163" s="9">
        <f t="shared" si="31"/>
        <v>-0.34861538037225526</v>
      </c>
      <c r="L163" s="9">
        <f t="shared" si="31"/>
        <v>4.1344290043300784</v>
      </c>
      <c r="M163" s="9">
        <f t="shared" si="26"/>
        <v>-2.15259961768195</v>
      </c>
      <c r="N163" s="9">
        <f t="shared" si="32"/>
        <v>5.0655962825672272E-2</v>
      </c>
      <c r="O163" s="9">
        <f t="shared" si="32"/>
        <v>1.3903239431974466</v>
      </c>
      <c r="P163" s="9">
        <f t="shared" si="32"/>
        <v>-2.1361756659748106</v>
      </c>
      <c r="Q163" s="15">
        <f t="shared" si="33"/>
        <v>124.6618390350863</v>
      </c>
      <c r="R163" s="15">
        <f t="shared" si="34"/>
        <v>-123.3348730746503</v>
      </c>
      <c r="S163" s="10">
        <f t="shared" si="35"/>
        <v>0.9159700565633947</v>
      </c>
    </row>
    <row r="164" spans="1:19" x14ac:dyDescent="0.35">
      <c r="A164" s="9">
        <v>161</v>
      </c>
      <c r="B164" s="9">
        <f t="shared" si="24"/>
        <v>16.859880574265222</v>
      </c>
      <c r="C164" s="9">
        <f>'Graficas excel'!$N$3*(COS('Graficas excel'!$N$4*B164+'Graficas excel'!$N$5)+'Graficas excel'!$N$6)*COS(B164)+'Graficas excel'!$N$7</f>
        <v>9.4660513847192949</v>
      </c>
      <c r="D164" s="11">
        <f>'Graficas excel'!$N$3*(COS('Graficas excel'!$N$4*B164+'Graficas excel'!$N$5)+'Graficas excel'!$N$6)*SIN(B164)+'Graficas excel'!$N$8</f>
        <v>16.562621452991678</v>
      </c>
      <c r="E164" s="9">
        <f t="shared" si="27"/>
        <v>2.1031460208868826</v>
      </c>
      <c r="F164" s="9">
        <f>C164/(2*'Graficas excel'!$N$9*COS(E164/2))</f>
        <v>0.47692148083649877</v>
      </c>
      <c r="G164" s="9">
        <f t="shared" si="28"/>
        <v>0.87894590340744017</v>
      </c>
      <c r="H164" s="9">
        <f t="shared" si="29"/>
        <v>2.147294937659495</v>
      </c>
      <c r="I164" s="9">
        <f t="shared" si="25"/>
        <v>2.1252204792731888</v>
      </c>
      <c r="J164" s="9">
        <f t="shared" si="30"/>
        <v>-0.51911942359061902</v>
      </c>
      <c r="K164" s="9">
        <f t="shared" si="31"/>
        <v>8.4341012520809305E-2</v>
      </c>
      <c r="L164" s="9">
        <f t="shared" si="31"/>
        <v>2.9400603910487937</v>
      </c>
      <c r="M164" s="9">
        <f t="shared" si="26"/>
        <v>-2.147294937659495</v>
      </c>
      <c r="N164" s="9">
        <f t="shared" si="32"/>
        <v>0.19625034569430863</v>
      </c>
      <c r="O164" s="9">
        <f t="shared" si="32"/>
        <v>1.1666241505639883</v>
      </c>
      <c r="P164" s="9">
        <f t="shared" si="32"/>
        <v>-3.1257010680482464</v>
      </c>
      <c r="Q164" s="15">
        <f t="shared" si="33"/>
        <v>121.76616399712377</v>
      </c>
      <c r="R164" s="15">
        <f t="shared" si="34"/>
        <v>-123.03093729769627</v>
      </c>
      <c r="S164" s="10">
        <f t="shared" si="35"/>
        <v>0.91597005656339359</v>
      </c>
    </row>
    <row r="165" spans="1:19" x14ac:dyDescent="0.35">
      <c r="A165" s="9">
        <v>162</v>
      </c>
      <c r="B165" s="9">
        <f t="shared" si="24"/>
        <v>16.964600329384883</v>
      </c>
      <c r="C165" s="9">
        <f>'Graficas excel'!$N$3*(COS('Graficas excel'!$N$4*B165+'Graficas excel'!$N$5)+'Graficas excel'!$N$6)*COS(B165)+'Graficas excel'!$N$7</f>
        <v>10.379175941062879</v>
      </c>
      <c r="D165" s="11">
        <f>'Graficas excel'!$N$3*(COS('Graficas excel'!$N$4*B165+'Graficas excel'!$N$5)+'Graficas excel'!$N$6)*SIN(B165)+'Graficas excel'!$N$8</f>
        <v>16.433932939976415</v>
      </c>
      <c r="E165" s="9">
        <f t="shared" si="27"/>
        <v>2.0149731911976021</v>
      </c>
      <c r="F165" s="9">
        <f>C165/(2*'Graficas excel'!$N$9*COS(E165/2))</f>
        <v>0.48592787858074954</v>
      </c>
      <c r="G165" s="9">
        <f t="shared" si="28"/>
        <v>0.873998911222441</v>
      </c>
      <c r="H165" s="9">
        <f t="shared" si="29"/>
        <v>2.1267436495162388</v>
      </c>
      <c r="I165" s="9">
        <f t="shared" si="25"/>
        <v>2.0708584203569202</v>
      </c>
      <c r="J165" s="9">
        <f t="shared" si="30"/>
        <v>-0.51028725341289571</v>
      </c>
      <c r="K165" s="9">
        <f t="shared" si="31"/>
        <v>0.39222341670845012</v>
      </c>
      <c r="L165" s="9">
        <f t="shared" si="31"/>
        <v>1.4599306474301665</v>
      </c>
      <c r="M165" s="9">
        <f t="shared" si="26"/>
        <v>-2.1267436495162384</v>
      </c>
      <c r="N165" s="9">
        <f t="shared" si="32"/>
        <v>0.31841894105805058</v>
      </c>
      <c r="O165" s="9">
        <f t="shared" si="32"/>
        <v>0.83930150014071692</v>
      </c>
      <c r="P165" s="9">
        <f t="shared" si="32"/>
        <v>-3.4722684775572232</v>
      </c>
      <c r="Q165" s="15">
        <f t="shared" si="33"/>
        <v>118.65144745558005</v>
      </c>
      <c r="R165" s="15">
        <f t="shared" si="34"/>
        <v>-121.85343522353043</v>
      </c>
      <c r="S165" s="10">
        <f t="shared" si="35"/>
        <v>0.922148138196758</v>
      </c>
    </row>
    <row r="166" spans="1:19" x14ac:dyDescent="0.35">
      <c r="A166" s="9">
        <v>163</v>
      </c>
      <c r="B166" s="9">
        <f t="shared" si="24"/>
        <v>17.069320084504543</v>
      </c>
      <c r="C166" s="9">
        <f>'Graficas excel'!$N$3*(COS('Graficas excel'!$N$4*B166+'Graficas excel'!$N$5)+'Graficas excel'!$N$6)*COS(B166)+'Graficas excel'!$N$7</f>
        <v>11.303821815593224</v>
      </c>
      <c r="D166" s="11">
        <f>'Graficas excel'!$N$3*(COS('Graficas excel'!$N$4*B166+'Graficas excel'!$N$5)+'Graficas excel'!$N$6)*SIN(B166)+'Graficas excel'!$N$8</f>
        <v>16.52010904259939</v>
      </c>
      <c r="E166" s="9">
        <f t="shared" si="27"/>
        <v>1.9414436322944983</v>
      </c>
      <c r="F166" s="9">
        <f>C166/(2*'Graficas excel'!$N$9*COS(E166/2))</f>
        <v>0.50043130798470692</v>
      </c>
      <c r="G166" s="9">
        <f t="shared" si="28"/>
        <v>0.86577624475883797</v>
      </c>
      <c r="H166" s="9">
        <f t="shared" si="29"/>
        <v>2.093398895983178</v>
      </c>
      <c r="I166" s="9">
        <f t="shared" si="25"/>
        <v>2.017421264138838</v>
      </c>
      <c r="J166" s="9">
        <f t="shared" si="30"/>
        <v>-0.46921371326299055</v>
      </c>
      <c r="K166" s="9">
        <f t="shared" si="31"/>
        <v>0.54510699659902351</v>
      </c>
      <c r="L166" s="9">
        <f t="shared" si="31"/>
        <v>0.17290018423324263</v>
      </c>
      <c r="M166" s="9">
        <f t="shared" si="26"/>
        <v>-2.093398895983178</v>
      </c>
      <c r="N166" s="9">
        <f t="shared" si="32"/>
        <v>0.40631038862434954</v>
      </c>
      <c r="O166" s="9">
        <f t="shared" si="32"/>
        <v>0.47568639546121066</v>
      </c>
      <c r="P166" s="9">
        <f t="shared" si="32"/>
        <v>-3.2402723216119256</v>
      </c>
      <c r="Q166" s="15">
        <f t="shared" si="33"/>
        <v>115.58972393510268</v>
      </c>
      <c r="R166" s="15">
        <f t="shared" si="34"/>
        <v>-119.94292157718212</v>
      </c>
      <c r="S166" s="10">
        <f t="shared" si="35"/>
        <v>0.92865295667933556</v>
      </c>
    </row>
    <row r="167" spans="1:19" x14ac:dyDescent="0.35">
      <c r="A167" s="9">
        <v>164</v>
      </c>
      <c r="B167" s="9">
        <f t="shared" si="24"/>
        <v>17.1740398396242</v>
      </c>
      <c r="C167" s="9">
        <f>'Graficas excel'!$N$3*(COS('Graficas excel'!$N$4*B167+'Graficas excel'!$N$5)+'Graficas excel'!$N$6)*COS(B167)+'Graficas excel'!$N$7</f>
        <v>12.189782653689525</v>
      </c>
      <c r="D167" s="11">
        <f>'Graficas excel'!$N$3*(COS('Graficas excel'!$N$4*B167+'Graficas excel'!$N$5)+'Graficas excel'!$N$6)*SIN(B167)+'Graficas excel'!$N$8</f>
        <v>16.791296880069297</v>
      </c>
      <c r="E167" s="9">
        <f t="shared" si="27"/>
        <v>1.8857204663904406</v>
      </c>
      <c r="F167" s="9">
        <f>C167/(2*'Graficas excel'!$N$9*COS(E167/2))</f>
        <v>0.51873551308615784</v>
      </c>
      <c r="G167" s="9">
        <f t="shared" si="28"/>
        <v>0.85493477380630656</v>
      </c>
      <c r="H167" s="9">
        <f t="shared" si="29"/>
        <v>2.0508501715838623</v>
      </c>
      <c r="I167" s="9">
        <f t="shared" si="25"/>
        <v>1.9682853189871514</v>
      </c>
      <c r="J167" s="9">
        <f t="shared" si="30"/>
        <v>-0.41213024206512761</v>
      </c>
      <c r="K167" s="9">
        <f t="shared" si="31"/>
        <v>0.56321306155207274</v>
      </c>
      <c r="L167" s="9">
        <f t="shared" si="31"/>
        <v>-0.7551970357942136</v>
      </c>
      <c r="M167" s="9">
        <f t="shared" si="26"/>
        <v>-2.0508501715838623</v>
      </c>
      <c r="N167" s="9">
        <f t="shared" si="32"/>
        <v>0.45612415147080115</v>
      </c>
      <c r="O167" s="9">
        <f t="shared" si="32"/>
        <v>0.13636587142099835</v>
      </c>
      <c r="P167" s="9">
        <f t="shared" si="32"/>
        <v>-2.5679662812316564</v>
      </c>
      <c r="Q167" s="15">
        <f t="shared" si="33"/>
        <v>112.77444165552474</v>
      </c>
      <c r="R167" s="15">
        <f t="shared" si="34"/>
        <v>-117.50505924543603</v>
      </c>
      <c r="S167" s="10">
        <f t="shared" si="35"/>
        <v>0.92653626471493478</v>
      </c>
    </row>
    <row r="168" spans="1:19" x14ac:dyDescent="0.35">
      <c r="A168" s="9">
        <v>165</v>
      </c>
      <c r="B168" s="9">
        <f t="shared" si="24"/>
        <v>17.27875959474386</v>
      </c>
      <c r="C168" s="9">
        <f>'Graficas excel'!$N$3*(COS('Graficas excel'!$N$4*B168+'Graficas excel'!$N$5)+'Graficas excel'!$N$6)*COS(B168)+'Graficas excel'!$N$7</f>
        <v>12.999999999999982</v>
      </c>
      <c r="D168" s="11">
        <f>'Graficas excel'!$N$3*(COS('Graficas excel'!$N$4*B168+'Graficas excel'!$N$5)+'Graficas excel'!$N$6)*SIN(B168)+'Graficas excel'!$N$8</f>
        <v>17.199999999999989</v>
      </c>
      <c r="E168" s="9">
        <f t="shared" si="27"/>
        <v>1.8471693197836929</v>
      </c>
      <c r="F168" s="9">
        <f>C168/(2*'Graficas excel'!$N$9*COS(E168/2))</f>
        <v>0.53900371056236662</v>
      </c>
      <c r="G168" s="9">
        <f t="shared" si="28"/>
        <v>0.84230338952185191</v>
      </c>
      <c r="H168" s="9">
        <f t="shared" si="29"/>
        <v>2.0030849621376774</v>
      </c>
      <c r="I168" s="9">
        <f t="shared" si="25"/>
        <v>1.9251271409606852</v>
      </c>
      <c r="J168" s="9">
        <f t="shared" si="30"/>
        <v>-0.35315070817920069</v>
      </c>
      <c r="K168" s="9">
        <f t="shared" si="31"/>
        <v>0.48412901289660976</v>
      </c>
      <c r="L168" s="9">
        <f t="shared" si="31"/>
        <v>-1.3507556553799258</v>
      </c>
      <c r="M168" s="9">
        <f t="shared" si="26"/>
        <v>-2.0030849621376774</v>
      </c>
      <c r="N168" s="9">
        <f t="shared" si="32"/>
        <v>0.47040435213268711</v>
      </c>
      <c r="O168" s="9">
        <f t="shared" si="32"/>
        <v>-0.13255092870512405</v>
      </c>
      <c r="P168" s="9">
        <f t="shared" si="32"/>
        <v>-1.5941748232786079</v>
      </c>
      <c r="Q168" s="15">
        <f t="shared" si="33"/>
        <v>110.30166020313396</v>
      </c>
      <c r="R168" s="15">
        <f t="shared" si="34"/>
        <v>-114.76831433661121</v>
      </c>
      <c r="S168" s="10">
        <f t="shared" si="35"/>
        <v>0.90746371194855024</v>
      </c>
    </row>
    <row r="169" spans="1:19" x14ac:dyDescent="0.35">
      <c r="A169" s="9">
        <v>166</v>
      </c>
      <c r="B169" s="9">
        <f t="shared" si="24"/>
        <v>17.383479349863521</v>
      </c>
      <c r="C169" s="9">
        <f>'Graficas excel'!$N$3*(COS('Graficas excel'!$N$4*B169+'Graficas excel'!$N$5)+'Graficas excel'!$N$6)*COS(B169)+'Graficas excel'!$N$7</f>
        <v>13.715898217397278</v>
      </c>
      <c r="D169" s="11">
        <f>'Graficas excel'!$N$3*(COS('Graficas excel'!$N$4*B169+'Graficas excel'!$N$5)+'Graficas excel'!$N$6)*SIN(B169)+'Graficas excel'!$N$8</f>
        <v>17.688683447553895</v>
      </c>
      <c r="E169" s="9">
        <f t="shared" si="27"/>
        <v>1.8224662369845295</v>
      </c>
      <c r="F169" s="9">
        <f>C169/(2*'Graficas excel'!$N$9*COS(E169/2))</f>
        <v>0.55958432453125917</v>
      </c>
      <c r="G169" s="9">
        <f t="shared" si="28"/>
        <v>0.82877342123097464</v>
      </c>
      <c r="H169" s="9">
        <f t="shared" si="29"/>
        <v>1.9538243335751204</v>
      </c>
      <c r="I169" s="9">
        <f t="shared" si="25"/>
        <v>1.8881452852798248</v>
      </c>
      <c r="J169" s="9">
        <f t="shared" si="30"/>
        <v>-0.30245283650234511</v>
      </c>
      <c r="K169" s="9">
        <f t="shared" si="31"/>
        <v>0.3426782114387284</v>
      </c>
      <c r="L169" s="9">
        <f t="shared" si="31"/>
        <v>-1.676312499483992</v>
      </c>
      <c r="M169" s="9">
        <f t="shared" si="26"/>
        <v>-1.9538243335751202</v>
      </c>
      <c r="N169" s="9">
        <f t="shared" si="32"/>
        <v>0.45652365133780304</v>
      </c>
      <c r="O169" s="9">
        <f t="shared" si="32"/>
        <v>-0.29949252581678676</v>
      </c>
      <c r="P169" s="9">
        <f t="shared" si="32"/>
        <v>-0.45447557689461315</v>
      </c>
      <c r="Q169" s="15">
        <f t="shared" si="33"/>
        <v>108.18275595405876</v>
      </c>
      <c r="R169" s="15">
        <f t="shared" si="34"/>
        <v>-111.94588822381509</v>
      </c>
      <c r="S169" s="10">
        <f t="shared" si="35"/>
        <v>0.86678819188184486</v>
      </c>
    </row>
    <row r="170" spans="1:19" x14ac:dyDescent="0.35">
      <c r="A170" s="9">
        <v>167</v>
      </c>
      <c r="B170" s="9">
        <f t="shared" si="24"/>
        <v>17.488199104983181</v>
      </c>
      <c r="C170" s="9">
        <f>'Graficas excel'!$N$3*(COS('Graficas excel'!$N$4*B170+'Graficas excel'!$N$5)+'Graficas excel'!$N$6)*COS(B170)+'Graficas excel'!$N$7</f>
        <v>14.339332501532503</v>
      </c>
      <c r="D170" s="11">
        <f>'Graficas excel'!$N$3*(COS('Graficas excel'!$N$4*B170+'Graficas excel'!$N$5)+'Graficas excel'!$N$6)*SIN(B170)+'Graficas excel'!$N$8</f>
        <v>18.198935986687044</v>
      </c>
      <c r="E170" s="9">
        <f t="shared" si="27"/>
        <v>1.806927708011413</v>
      </c>
      <c r="F170" s="9">
        <f>C170/(2*'Graficas excel'!$N$9*COS(E170/2))</f>
        <v>0.57923318255530687</v>
      </c>
      <c r="G170" s="9">
        <f t="shared" si="28"/>
        <v>0.81516189816922291</v>
      </c>
      <c r="H170" s="9">
        <f t="shared" si="29"/>
        <v>1.9060172886006925</v>
      </c>
      <c r="I170" s="9">
        <f t="shared" si="25"/>
        <v>1.8564724983060528</v>
      </c>
      <c r="J170" s="9">
        <f t="shared" si="30"/>
        <v>-0.26656765811563848</v>
      </c>
      <c r="K170" s="9">
        <f t="shared" si="31"/>
        <v>0.16713517698873998</v>
      </c>
      <c r="L170" s="9">
        <f t="shared" si="31"/>
        <v>-1.7519305964487153</v>
      </c>
      <c r="M170" s="9">
        <f t="shared" si="26"/>
        <v>-1.9060172886006925</v>
      </c>
      <c r="N170" s="9">
        <f t="shared" si="32"/>
        <v>0.42516086737410075</v>
      </c>
      <c r="O170" s="9">
        <f t="shared" si="32"/>
        <v>-0.34708509693705675</v>
      </c>
      <c r="P170" s="9">
        <f t="shared" si="32"/>
        <v>0.69489719779959003</v>
      </c>
      <c r="Q170" s="15">
        <f t="shared" si="33"/>
        <v>106.36803893504469</v>
      </c>
      <c r="R170" s="15">
        <f t="shared" si="34"/>
        <v>-109.20674631578828</v>
      </c>
      <c r="S170" s="10">
        <f t="shared" si="35"/>
        <v>0.80562271587078882</v>
      </c>
    </row>
    <row r="171" spans="1:19" x14ac:dyDescent="0.35">
      <c r="A171" s="9">
        <v>168</v>
      </c>
      <c r="B171" s="9">
        <f t="shared" si="24"/>
        <v>17.592918860102841</v>
      </c>
      <c r="C171" s="9">
        <f>'Graficas excel'!$N$3*(COS('Graficas excel'!$N$4*B171+'Graficas excel'!$N$5)+'Graficas excel'!$N$6)*COS(B171)+'Graficas excel'!$N$7</f>
        <v>14.890824058937113</v>
      </c>
      <c r="D171" s="11">
        <f>'Graficas excel'!$N$3*(COS('Graficas excel'!$N$4*B171+'Graficas excel'!$N$5)+'Graficas excel'!$N$6)*SIN(B171)+'Graficas excel'!$N$8</f>
        <v>18.680641922114344</v>
      </c>
      <c r="E171" s="9">
        <f t="shared" si="27"/>
        <v>1.7956206501679093</v>
      </c>
      <c r="F171" s="9">
        <f>C171/(2*'Graficas excel'!$N$9*COS(E171/2))</f>
        <v>0.59723478621083148</v>
      </c>
      <c r="G171" s="9">
        <f t="shared" si="28"/>
        <v>0.80206646242047941</v>
      </c>
      <c r="H171" s="9">
        <f t="shared" si="29"/>
        <v>1.8614945466828146</v>
      </c>
      <c r="I171" s="9">
        <f t="shared" si="25"/>
        <v>1.8285575984253619</v>
      </c>
      <c r="J171" s="9">
        <f t="shared" si="30"/>
        <v>-0.24906530330949664</v>
      </c>
      <c r="K171" s="9">
        <f t="shared" si="31"/>
        <v>-1.6326566058008959E-2</v>
      </c>
      <c r="L171" s="9">
        <f t="shared" si="31"/>
        <v>-1.5559127178768561</v>
      </c>
      <c r="M171" s="9">
        <f t="shared" si="26"/>
        <v>-1.8614945466828146</v>
      </c>
      <c r="N171" s="9">
        <f t="shared" si="32"/>
        <v>0.38881420101716879</v>
      </c>
      <c r="O171" s="9">
        <f t="shared" si="32"/>
        <v>-0.2743156325501459</v>
      </c>
      <c r="P171" s="9">
        <f t="shared" si="32"/>
        <v>1.6683618657545694</v>
      </c>
      <c r="Q171" s="15">
        <f t="shared" si="33"/>
        <v>104.76863298635087</v>
      </c>
      <c r="R171" s="15">
        <f t="shared" si="34"/>
        <v>-106.65578111154367</v>
      </c>
      <c r="S171" s="10">
        <f t="shared" si="35"/>
        <v>0.73224555042311601</v>
      </c>
    </row>
    <row r="172" spans="1:19" x14ac:dyDescent="0.35">
      <c r="A172" s="9">
        <v>169</v>
      </c>
      <c r="B172" s="9">
        <f t="shared" si="24"/>
        <v>17.697638615222502</v>
      </c>
      <c r="C172" s="9">
        <f>'Graficas excel'!$N$3*(COS('Graficas excel'!$N$4*B172+'Graficas excel'!$N$5)+'Graficas excel'!$N$6)*COS(B172)+'Graficas excel'!$N$7</f>
        <v>15.404406373625987</v>
      </c>
      <c r="D172" s="11">
        <f>'Graficas excel'!$N$3*(COS('Graficas excel'!$N$4*B172+'Graficas excel'!$N$5)+'Graficas excel'!$N$6)*SIN(B172)+'Graficas excel'!$N$8</f>
        <v>19.09961486542635</v>
      </c>
      <c r="E172" s="9">
        <f t="shared" si="27"/>
        <v>1.7841730629427248</v>
      </c>
      <c r="F172" s="9">
        <f>C172/(2*'Graficas excel'!$N$9*COS(E172/2))</f>
        <v>0.61343857869565077</v>
      </c>
      <c r="G172" s="9">
        <f t="shared" si="28"/>
        <v>0.78974243280189771</v>
      </c>
      <c r="H172" s="9">
        <f t="shared" si="29"/>
        <v>1.8207780187652505</v>
      </c>
      <c r="I172" s="9">
        <f t="shared" si="25"/>
        <v>1.8024755408539876</v>
      </c>
      <c r="J172" s="9">
        <f t="shared" si="30"/>
        <v>-0.25077501730903629</v>
      </c>
      <c r="K172" s="9">
        <f t="shared" si="31"/>
        <v>-0.17926136486163763</v>
      </c>
      <c r="L172" s="9">
        <f t="shared" si="31"/>
        <v>-1.0726347273873722</v>
      </c>
      <c r="M172" s="9">
        <f t="shared" si="26"/>
        <v>-1.8207780187652505</v>
      </c>
      <c r="N172" s="9">
        <f t="shared" si="32"/>
        <v>0.36008793515102294</v>
      </c>
      <c r="O172" s="9">
        <f t="shared" si="32"/>
        <v>-9.9605186517348732E-2</v>
      </c>
      <c r="P172" s="9">
        <f t="shared" si="32"/>
        <v>2.275523182667369</v>
      </c>
      <c r="Q172" s="15">
        <f t="shared" si="33"/>
        <v>103.27424116649388</v>
      </c>
      <c r="R172" s="15">
        <f t="shared" si="34"/>
        <v>-104.32289590544066</v>
      </c>
      <c r="S172" s="10">
        <f t="shared" si="35"/>
        <v>0.66280096649650933</v>
      </c>
    </row>
    <row r="173" spans="1:19" x14ac:dyDescent="0.35">
      <c r="A173" s="9">
        <v>170</v>
      </c>
      <c r="B173" s="9">
        <f t="shared" si="24"/>
        <v>17.802358370342159</v>
      </c>
      <c r="C173" s="9">
        <f>'Graficas excel'!$N$3*(COS('Graficas excel'!$N$4*B173+'Graficas excel'!$N$5)+'Graficas excel'!$N$6)*COS(B173)+'Graficas excel'!$N$7</f>
        <v>15.919999999999984</v>
      </c>
      <c r="D173" s="11">
        <f>'Graficas excel'!$N$3*(COS('Graficas excel'!$N$4*B173+'Graficas excel'!$N$5)+'Graficas excel'!$N$6)*SIN(B173)+'Graficas excel'!$N$8</f>
        <v>19.442411641898872</v>
      </c>
      <c r="E173" s="9">
        <f t="shared" si="27"/>
        <v>1.7693591865278224</v>
      </c>
      <c r="F173" s="9">
        <f>C173/(2*'Graficas excel'!$N$9*COS(E173/2))</f>
        <v>0.62821859772944688</v>
      </c>
      <c r="G173" s="9">
        <f t="shared" si="28"/>
        <v>0.77803688438713969</v>
      </c>
      <c r="H173" s="9">
        <f t="shared" si="29"/>
        <v>1.7830696983746914</v>
      </c>
      <c r="I173" s="9">
        <f t="shared" si="25"/>
        <v>1.7762144424512569</v>
      </c>
      <c r="J173" s="9">
        <f t="shared" si="30"/>
        <v>-0.26954722353976296</v>
      </c>
      <c r="K173" s="9">
        <f t="shared" si="31"/>
        <v>-0.29158741084648626</v>
      </c>
      <c r="L173" s="9">
        <f t="shared" si="31"/>
        <v>-0.34902305709616704</v>
      </c>
      <c r="M173" s="9">
        <f t="shared" si="26"/>
        <v>-1.7830696983746914</v>
      </c>
      <c r="N173" s="9">
        <f t="shared" si="32"/>
        <v>0.34965730441027815</v>
      </c>
      <c r="O173" s="9">
        <f t="shared" si="32"/>
        <v>0.13868704394068698</v>
      </c>
      <c r="P173" s="9">
        <f t="shared" si="32"/>
        <v>2.3720512123875519</v>
      </c>
      <c r="Q173" s="15">
        <f t="shared" si="33"/>
        <v>101.76959106263966</v>
      </c>
      <c r="R173" s="15">
        <f t="shared" si="34"/>
        <v>-102.16236829453452</v>
      </c>
      <c r="S173" s="10">
        <f t="shared" si="35"/>
        <v>0.61914975370861691</v>
      </c>
    </row>
    <row r="174" spans="1:19" x14ac:dyDescent="0.35">
      <c r="A174" s="9">
        <v>171</v>
      </c>
      <c r="B174" s="9">
        <f t="shared" si="24"/>
        <v>17.907078125461819</v>
      </c>
      <c r="C174" s="9">
        <f>'Graficas excel'!$N$3*(COS('Graficas excel'!$N$4*B174+'Graficas excel'!$N$5)+'Graficas excel'!$N$6)*COS(B174)+'Graficas excel'!$N$7</f>
        <v>16.474667529947617</v>
      </c>
      <c r="D174" s="11">
        <f>'Graficas excel'!$N$3*(COS('Graficas excel'!$N$4*B174+'Graficas excel'!$N$5)+'Graficas excel'!$N$6)*SIN(B174)+'Graficas excel'!$N$8</f>
        <v>19.717530432131845</v>
      </c>
      <c r="E174" s="9">
        <f t="shared" si="27"/>
        <v>1.7495213753369308</v>
      </c>
      <c r="F174" s="9">
        <f>C174/(2*'Graficas excel'!$N$9*COS(E174/2))</f>
        <v>0.64235683062665594</v>
      </c>
      <c r="G174" s="9">
        <f t="shared" si="28"/>
        <v>0.76640570336296276</v>
      </c>
      <c r="H174" s="9">
        <f t="shared" si="29"/>
        <v>1.7464536710810468</v>
      </c>
      <c r="I174" s="9">
        <f t="shared" si="25"/>
        <v>1.7479875232089888</v>
      </c>
      <c r="J174" s="9">
        <f t="shared" si="30"/>
        <v>-0.30008218579958262</v>
      </c>
      <c r="K174" s="9">
        <f t="shared" si="31"/>
        <v>-0.3281370199167119</v>
      </c>
      <c r="L174" s="9">
        <f t="shared" si="31"/>
        <v>0.48156020680513856</v>
      </c>
      <c r="M174" s="9">
        <f t="shared" si="26"/>
        <v>-1.7464536710810468</v>
      </c>
      <c r="N174" s="9">
        <f t="shared" si="32"/>
        <v>0.36418057769001638</v>
      </c>
      <c r="O174" s="9">
        <f t="shared" si="32"/>
        <v>0.38708766603320349</v>
      </c>
      <c r="P174" s="9">
        <f t="shared" si="32"/>
        <v>1.9132665239536373</v>
      </c>
      <c r="Q174" s="15">
        <f t="shared" si="33"/>
        <v>100.15230772140109</v>
      </c>
      <c r="R174" s="15">
        <f t="shared" si="34"/>
        <v>-100.06442446807286</v>
      </c>
      <c r="S174" s="10">
        <f t="shared" si="35"/>
        <v>0.61914975370863445</v>
      </c>
    </row>
    <row r="175" spans="1:19" x14ac:dyDescent="0.35">
      <c r="A175" s="9">
        <v>172</v>
      </c>
      <c r="B175" s="9">
        <f t="shared" si="24"/>
        <v>18.011797880581479</v>
      </c>
      <c r="C175" s="9">
        <f>'Graficas excel'!$N$3*(COS('Graficas excel'!$N$4*B175+'Graficas excel'!$N$5)+'Graficas excel'!$N$6)*COS(B175)+'Graficas excel'!$N$7</f>
        <v>17.094299899698587</v>
      </c>
      <c r="D175" s="11">
        <f>'Graficas excel'!$N$3*(COS('Graficas excel'!$N$4*B175+'Graficas excel'!$N$5)+'Graficas excel'!$N$6)*SIN(B175)+'Graficas excel'!$N$8</f>
        <v>19.952819291930822</v>
      </c>
      <c r="E175" s="9">
        <f t="shared" si="27"/>
        <v>1.7248092102265564</v>
      </c>
      <c r="F175" s="9">
        <f>C175/(2*'Graficas excel'!$N$9*COS(E175/2))</f>
        <v>0.65685333539786572</v>
      </c>
      <c r="G175" s="9">
        <f t="shared" si="28"/>
        <v>0.75401836567599534</v>
      </c>
      <c r="H175" s="9">
        <f t="shared" si="29"/>
        <v>1.708316770166012</v>
      </c>
      <c r="I175" s="9">
        <f t="shared" si="25"/>
        <v>1.7165629901962842</v>
      </c>
      <c r="J175" s="9">
        <f t="shared" si="30"/>
        <v>-0.33444461417095561</v>
      </c>
      <c r="K175" s="9">
        <f t="shared" si="31"/>
        <v>-0.27770815298470508</v>
      </c>
      <c r="L175" s="9">
        <f t="shared" si="31"/>
        <v>1.2350743668793651</v>
      </c>
      <c r="M175" s="9">
        <f t="shared" si="26"/>
        <v>-1.708316770166012</v>
      </c>
      <c r="N175" s="9">
        <f t="shared" si="32"/>
        <v>0.4047163032868541</v>
      </c>
      <c r="O175" s="9">
        <f t="shared" si="32"/>
        <v>0.58744446790027105</v>
      </c>
      <c r="P175" s="9">
        <f t="shared" si="32"/>
        <v>0.98061225091248727</v>
      </c>
      <c r="Q175" s="15">
        <f t="shared" si="33"/>
        <v>98.351814606603597</v>
      </c>
      <c r="R175" s="15">
        <f t="shared" si="34"/>
        <v>-97.879341001932758</v>
      </c>
      <c r="S175" s="10">
        <f t="shared" si="35"/>
        <v>0.66280096649650888</v>
      </c>
    </row>
    <row r="176" spans="1:19" x14ac:dyDescent="0.35">
      <c r="A176" s="9">
        <v>173</v>
      </c>
      <c r="B176" s="9">
        <f t="shared" si="24"/>
        <v>18.11651763570114</v>
      </c>
      <c r="C176" s="9">
        <f>'Graficas excel'!$N$3*(COS('Graficas excel'!$N$4*B176+'Graficas excel'!$N$5)+'Graficas excel'!$N$6)*COS(B176)+'Graficas excel'!$N$7</f>
        <v>17.787215255634674</v>
      </c>
      <c r="D176" s="11">
        <f>'Graficas excel'!$N$3*(COS('Graficas excel'!$N$4*B176+'Graficas excel'!$N$5)+'Graficas excel'!$N$6)*SIN(B176)+'Graficas excel'!$N$8</f>
        <v>20.189572022902212</v>
      </c>
      <c r="E176" s="9">
        <f t="shared" si="27"/>
        <v>1.6971450862055466</v>
      </c>
      <c r="F176" s="9">
        <f>C176/(2*'Graficas excel'!$N$9*COS(E176/2))</f>
        <v>0.67268298858853204</v>
      </c>
      <c r="G176" s="9">
        <f t="shared" si="28"/>
        <v>0.73993080545656487</v>
      </c>
      <c r="H176" s="9">
        <f t="shared" si="29"/>
        <v>1.6659349779928789</v>
      </c>
      <c r="I176" s="9">
        <f t="shared" si="25"/>
        <v>1.6815400320992127</v>
      </c>
      <c r="J176" s="9">
        <f t="shared" si="30"/>
        <v>-0.36352614394624694</v>
      </c>
      <c r="K176" s="9">
        <f t="shared" si="31"/>
        <v>-0.14837146773052914</v>
      </c>
      <c r="L176" s="9">
        <f t="shared" si="31"/>
        <v>1.7568247355832765</v>
      </c>
      <c r="M176" s="9">
        <f t="shared" si="26"/>
        <v>-1.6659349779928787</v>
      </c>
      <c r="N176" s="9">
        <f t="shared" si="32"/>
        <v>0.46623334411176931</v>
      </c>
      <c r="O176" s="9">
        <f t="shared" si="32"/>
        <v>0.69013394268316508</v>
      </c>
      <c r="P176" s="9">
        <f t="shared" si="32"/>
        <v>-0.23971030991515158</v>
      </c>
      <c r="Q176" s="15">
        <f t="shared" si="33"/>
        <v>96.345146921577864</v>
      </c>
      <c r="R176" s="15">
        <f t="shared" si="34"/>
        <v>-95.451043182211635</v>
      </c>
      <c r="S176" s="10">
        <f t="shared" si="35"/>
        <v>0.73224555042311124</v>
      </c>
    </row>
    <row r="177" spans="1:19" x14ac:dyDescent="0.35">
      <c r="A177" s="9">
        <v>174</v>
      </c>
      <c r="B177" s="9">
        <f t="shared" si="24"/>
        <v>18.2212373908208</v>
      </c>
      <c r="C177" s="9">
        <f>'Graficas excel'!$N$3*(COS('Graficas excel'!$N$4*B177+'Graficas excel'!$N$5)+'Graficas excel'!$N$6)*COS(B177)+'Graficas excel'!$N$7</f>
        <v>18.540824058937105</v>
      </c>
      <c r="D177" s="11">
        <f>'Graficas excel'!$N$3*(COS('Graficas excel'!$N$4*B177+'Graficas excel'!$N$5)+'Graficas excel'!$N$6)*SIN(B177)+'Graficas excel'!$N$8</f>
        <v>20.474355680986903</v>
      </c>
      <c r="E177" s="9">
        <f t="shared" si="27"/>
        <v>1.6698321902822608</v>
      </c>
      <c r="F177" s="9">
        <f>C177/(2*'Graficas excel'!$N$9*COS(E177/2))</f>
        <v>0.69054389674734906</v>
      </c>
      <c r="G177" s="9">
        <f t="shared" si="28"/>
        <v>0.72329048567293253</v>
      </c>
      <c r="H177" s="9">
        <f t="shared" si="29"/>
        <v>1.6171111363688742</v>
      </c>
      <c r="I177" s="9">
        <f t="shared" si="25"/>
        <v>1.6434716633255675</v>
      </c>
      <c r="J177" s="9">
        <f t="shared" si="30"/>
        <v>-0.37906356771373245</v>
      </c>
      <c r="K177" s="9">
        <f t="shared" si="31"/>
        <v>3.5602788367912593E-2</v>
      </c>
      <c r="L177" s="9">
        <f t="shared" si="31"/>
        <v>1.9879604539634204</v>
      </c>
      <c r="M177" s="9">
        <f t="shared" si="26"/>
        <v>-1.6171111363688742</v>
      </c>
      <c r="N177" s="9">
        <f t="shared" si="32"/>
        <v>0.53850400158931566</v>
      </c>
      <c r="O177" s="9">
        <f t="shared" si="32"/>
        <v>0.66503153772919266</v>
      </c>
      <c r="P177" s="9">
        <f t="shared" si="32"/>
        <v>-1.5190296944943</v>
      </c>
      <c r="Q177" s="15">
        <f t="shared" si="33"/>
        <v>94.163990057900378</v>
      </c>
      <c r="R177" s="15">
        <f t="shared" si="34"/>
        <v>-92.653643117541009</v>
      </c>
      <c r="S177" s="10">
        <f t="shared" si="35"/>
        <v>0.80562271587078538</v>
      </c>
    </row>
    <row r="178" spans="1:19" x14ac:dyDescent="0.35">
      <c r="A178" s="9">
        <v>175</v>
      </c>
      <c r="B178" s="9">
        <f t="shared" si="24"/>
        <v>18.32595714594046</v>
      </c>
      <c r="C178" s="9">
        <f>'Graficas excel'!$N$3*(COS('Graficas excel'!$N$4*B178+'Graficas excel'!$N$5)+'Graficas excel'!$N$6)*COS(B178)+'Graficas excel'!$N$7</f>
        <v>19.321985447626396</v>
      </c>
      <c r="D178" s="11">
        <f>'Graficas excel'!$N$3*(COS('Graficas excel'!$N$4*B178+'Graficas excel'!$N$5)+'Graficas excel'!$N$6)*SIN(B178)+'Graficas excel'!$N$8</f>
        <v>20.85</v>
      </c>
      <c r="E178" s="9">
        <f t="shared" si="27"/>
        <v>1.6468333094881176</v>
      </c>
      <c r="F178" s="9">
        <f>C178/(2*'Graficas excel'!$N$9*COS(E178/2))</f>
        <v>0.71066061768183608</v>
      </c>
      <c r="G178" s="9">
        <f t="shared" si="28"/>
        <v>0.7035349930714685</v>
      </c>
      <c r="H178" s="9">
        <f t="shared" si="29"/>
        <v>1.5607191291914841</v>
      </c>
      <c r="I178" s="9">
        <f t="shared" si="25"/>
        <v>1.6037762193398009</v>
      </c>
      <c r="J178" s="9">
        <f t="shared" si="30"/>
        <v>-0.37533525243426757</v>
      </c>
      <c r="K178" s="9">
        <f t="shared" si="31"/>
        <v>0.24378152029452962</v>
      </c>
      <c r="L178" s="9">
        <f t="shared" si="31"/>
        <v>1.967568063117868</v>
      </c>
      <c r="M178" s="9">
        <f t="shared" si="26"/>
        <v>-1.5607191291914841</v>
      </c>
      <c r="N178" s="9">
        <f t="shared" si="32"/>
        <v>0.60814594136716749</v>
      </c>
      <c r="O178" s="9">
        <f t="shared" si="32"/>
        <v>0.50595912010225796</v>
      </c>
      <c r="P178" s="9">
        <f t="shared" si="32"/>
        <v>-2.6518401800314546</v>
      </c>
      <c r="Q178" s="15">
        <f t="shared" si="33"/>
        <v>91.889608651617991</v>
      </c>
      <c r="R178" s="15">
        <f t="shared" si="34"/>
        <v>-89.422619108005122</v>
      </c>
      <c r="S178" s="10">
        <f t="shared" si="35"/>
        <v>0.86678819188184397</v>
      </c>
    </row>
    <row r="179" spans="1:19" x14ac:dyDescent="0.35">
      <c r="A179" s="9">
        <v>176</v>
      </c>
      <c r="B179" s="9">
        <f t="shared" si="24"/>
        <v>18.430676901060117</v>
      </c>
      <c r="C179" s="9">
        <f>'Graficas excel'!$N$3*(COS('Graficas excel'!$N$4*B179+'Graficas excel'!$N$5)+'Graficas excel'!$N$6)*COS(B179)+'Graficas excel'!$N$7</f>
        <v>20.081041405247543</v>
      </c>
      <c r="D179" s="11">
        <f>'Graficas excel'!$N$3*(COS('Graficas excel'!$N$4*B179+'Graficas excel'!$N$5)+'Graficas excel'!$N$6)*SIN(B179)+'Graficas excel'!$N$8</f>
        <v>21.347317244526302</v>
      </c>
      <c r="E179" s="9">
        <f t="shared" si="27"/>
        <v>1.6319081720997179</v>
      </c>
      <c r="F179" s="9">
        <f>C179/(2*'Graficas excel'!$N$9*COS(E179/2))</f>
        <v>0.7326988541761702</v>
      </c>
      <c r="G179" s="9">
        <f t="shared" si="28"/>
        <v>0.68055300240975158</v>
      </c>
      <c r="H179" s="9">
        <f t="shared" si="29"/>
        <v>1.4970342351344996</v>
      </c>
      <c r="I179" s="9">
        <f t="shared" si="25"/>
        <v>1.5644712036171087</v>
      </c>
      <c r="J179" s="9">
        <f t="shared" si="30"/>
        <v>-0.34980651132632606</v>
      </c>
      <c r="K179" s="9">
        <f t="shared" si="31"/>
        <v>0.44982476604549604</v>
      </c>
      <c r="L179" s="9">
        <f t="shared" si="31"/>
        <v>1.7751610962496547</v>
      </c>
      <c r="M179" s="9">
        <f t="shared" si="26"/>
        <v>-1.4970342351344994</v>
      </c>
      <c r="N179" s="9">
        <f t="shared" si="32"/>
        <v>0.66112985652483447</v>
      </c>
      <c r="O179" s="9">
        <f t="shared" si="32"/>
        <v>0.2282590658328896</v>
      </c>
      <c r="P179" s="9">
        <f t="shared" si="32"/>
        <v>-3.4838280772780519</v>
      </c>
      <c r="Q179" s="15">
        <f t="shared" si="33"/>
        <v>89.637597137012378</v>
      </c>
      <c r="R179" s="15">
        <f t="shared" si="34"/>
        <v>-85.77374345980212</v>
      </c>
      <c r="S179" s="10">
        <f t="shared" si="35"/>
        <v>0.90746371194852105</v>
      </c>
    </row>
    <row r="180" spans="1:19" x14ac:dyDescent="0.35">
      <c r="A180" s="9">
        <v>177</v>
      </c>
      <c r="B180" s="9">
        <f t="shared" si="24"/>
        <v>18.535396656179778</v>
      </c>
      <c r="C180" s="9">
        <f>'Graficas excel'!$N$3*(COS('Graficas excel'!$N$4*B180+'Graficas excel'!$N$5)+'Graficas excel'!$N$6)*COS(B180)+'Graficas excel'!$N$7</f>
        <v>20.758877380742028</v>
      </c>
      <c r="D180" s="11">
        <f>'Graficas excel'!$N$3*(COS('Graficas excel'!$N$4*B180+'Graficas excel'!$N$5)+'Graficas excel'!$N$6)*SIN(B180)+'Graficas excel'!$N$8</f>
        <v>21.978987918340909</v>
      </c>
      <c r="E180" s="9">
        <f t="shared" si="27"/>
        <v>1.6278782243665837</v>
      </c>
      <c r="F180" s="9">
        <f>C180/(2*'Graficas excel'!$N$9*COS(E180/2))</f>
        <v>0.75581367579221326</v>
      </c>
      <c r="G180" s="9">
        <f t="shared" si="28"/>
        <v>0.65478674962575656</v>
      </c>
      <c r="H180" s="9">
        <f t="shared" si="29"/>
        <v>1.4278008784569232</v>
      </c>
      <c r="I180" s="9">
        <f t="shared" si="25"/>
        <v>1.5278395514117533</v>
      </c>
      <c r="J180" s="9">
        <f t="shared" si="30"/>
        <v>-0.30270097197928347</v>
      </c>
      <c r="K180" s="9">
        <f t="shared" si="31"/>
        <v>0.63571920134270665</v>
      </c>
      <c r="L180" s="9">
        <f t="shared" si="31"/>
        <v>1.4626716200655119</v>
      </c>
      <c r="M180" s="9">
        <f t="shared" si="26"/>
        <v>-1.4278008784569229</v>
      </c>
      <c r="N180" s="9">
        <f t="shared" si="32"/>
        <v>0.68503309000269696</v>
      </c>
      <c r="O180" s="9">
        <f t="shared" si="32"/>
        <v>-0.1365665572986631</v>
      </c>
      <c r="P180" s="9">
        <f t="shared" si="32"/>
        <v>-3.8935873993119503</v>
      </c>
      <c r="Q180" s="15">
        <f t="shared" si="33"/>
        <v>87.538758069054424</v>
      </c>
      <c r="R180" s="15">
        <f t="shared" si="34"/>
        <v>-81.806964320653108</v>
      </c>
      <c r="S180" s="10">
        <f t="shared" si="35"/>
        <v>0.92653626471496542</v>
      </c>
    </row>
    <row r="181" spans="1:19" x14ac:dyDescent="0.35">
      <c r="A181" s="9">
        <v>178</v>
      </c>
      <c r="B181" s="9">
        <f t="shared" si="24"/>
        <v>18.640116411299438</v>
      </c>
      <c r="C181" s="9">
        <f>'Graficas excel'!$N$3*(COS('Graficas excel'!$N$4*B181+'Graficas excel'!$N$5)+'Graficas excel'!$N$6)*COS(B181)+'Graficas excel'!$N$7</f>
        <v>21.295831012077837</v>
      </c>
      <c r="D181" s="11">
        <f>'Graficas excel'!$N$3*(COS('Graficas excel'!$N$4*B181+'Graficas excel'!$N$5)+'Graficas excel'!$N$6)*SIN(B181)+'Graficas excel'!$N$8</f>
        <v>22.736666683877178</v>
      </c>
      <c r="E181" s="9">
        <f t="shared" si="27"/>
        <v>1.6362171784802229</v>
      </c>
      <c r="F181" s="9">
        <f>C181/(2*'Graficas excel'!$N$9*COS(E181/2))</f>
        <v>0.77880855734444876</v>
      </c>
      <c r="G181" s="9">
        <f t="shared" si="28"/>
        <v>0.62726169260290277</v>
      </c>
      <c r="H181" s="9">
        <f t="shared" si="29"/>
        <v>1.3560643810229769</v>
      </c>
      <c r="I181" s="9">
        <f t="shared" si="25"/>
        <v>1.4961407797515998</v>
      </c>
      <c r="J181" s="9">
        <f t="shared" si="30"/>
        <v>-0.23612861288980955</v>
      </c>
      <c r="K181" s="9">
        <f t="shared" si="31"/>
        <v>0.78888981521644308</v>
      </c>
      <c r="L181" s="9">
        <f t="shared" si="31"/>
        <v>1.0216751354060845</v>
      </c>
      <c r="M181" s="9">
        <f t="shared" si="26"/>
        <v>-1.3560643810229767</v>
      </c>
      <c r="N181" s="9">
        <f t="shared" si="32"/>
        <v>0.67073187356484598</v>
      </c>
      <c r="O181" s="9">
        <f t="shared" si="32"/>
        <v>-0.54430207629160343</v>
      </c>
      <c r="P181" s="9">
        <f t="shared" si="32"/>
        <v>-3.7616301830575263</v>
      </c>
      <c r="Q181" s="15">
        <f t="shared" si="33"/>
        <v>85.722552237178718</v>
      </c>
      <c r="R181" s="15">
        <f t="shared" si="34"/>
        <v>-77.696765780636923</v>
      </c>
      <c r="S181" s="10">
        <f t="shared" si="35"/>
        <v>0.92865295667933823</v>
      </c>
    </row>
    <row r="182" spans="1:19" x14ac:dyDescent="0.35">
      <c r="A182" s="9">
        <v>179</v>
      </c>
      <c r="B182" s="9">
        <f t="shared" si="24"/>
        <v>18.744836166419098</v>
      </c>
      <c r="C182" s="9">
        <f>'Graficas excel'!$N$3*(COS('Graficas excel'!$N$4*B182+'Graficas excel'!$N$5)+'Graficas excel'!$N$6)*COS(B182)+'Graficas excel'!$N$7</f>
        <v>21.640945768803167</v>
      </c>
      <c r="D182" s="11">
        <f>'Graficas excel'!$N$3*(COS('Graficas excel'!$N$4*B182+'Graficas excel'!$N$5)+'Graficas excel'!$N$6)*SIN(B182)+'Graficas excel'!$N$8</f>
        <v>23.591800002997747</v>
      </c>
      <c r="E182" s="9">
        <f t="shared" si="27"/>
        <v>1.6570013949937525</v>
      </c>
      <c r="F182" s="9">
        <f>C182/(2*'Graficas excel'!$N$9*COS(E182/2))</f>
        <v>0.80035287574830249</v>
      </c>
      <c r="G182" s="9">
        <f t="shared" si="28"/>
        <v>0.5995292105322495</v>
      </c>
      <c r="H182" s="9">
        <f t="shared" si="29"/>
        <v>1.2858255034723156</v>
      </c>
      <c r="I182" s="9">
        <f t="shared" si="25"/>
        <v>1.471413449233034</v>
      </c>
      <c r="J182" s="9">
        <f t="shared" si="30"/>
        <v>-0.15351626462394999</v>
      </c>
      <c r="K182" s="9">
        <f t="shared" si="31"/>
        <v>0.89587938520801347</v>
      </c>
      <c r="L182" s="9">
        <f t="shared" si="31"/>
        <v>0.40495160337046066</v>
      </c>
      <c r="M182" s="9">
        <f t="shared" si="26"/>
        <v>-1.2858255034723154</v>
      </c>
      <c r="N182" s="9">
        <f t="shared" si="32"/>
        <v>0.6137326934244669</v>
      </c>
      <c r="O182" s="9">
        <f t="shared" si="32"/>
        <v>-0.93821906791210852</v>
      </c>
      <c r="P182" s="9">
        <f t="shared" si="32"/>
        <v>-2.9825529695327275</v>
      </c>
      <c r="Q182" s="15">
        <f t="shared" si="33"/>
        <v>84.30578055983986</v>
      </c>
      <c r="R182" s="15">
        <f t="shared" si="34"/>
        <v>-73.672374539247855</v>
      </c>
      <c r="S182" s="10">
        <f t="shared" si="35"/>
        <v>0.92214813819675623</v>
      </c>
    </row>
    <row r="183" spans="1:19" x14ac:dyDescent="0.35">
      <c r="A183" s="9">
        <v>180</v>
      </c>
      <c r="B183" s="9">
        <f t="shared" si="24"/>
        <v>18.849555921538759</v>
      </c>
      <c r="C183" s="9">
        <f>'Graficas excel'!$N$3*(COS('Graficas excel'!$N$4*B183+'Graficas excel'!$N$5)+'Graficas excel'!$N$6)*COS(B183)+'Graficas excel'!$N$7</f>
        <v>21.759999999999998</v>
      </c>
      <c r="D183" s="11">
        <f>'Graficas excel'!$N$3*(COS('Graficas excel'!$N$4*B183+'Graficas excel'!$N$5)+'Graficas excel'!$N$6)*SIN(B183)+'Graficas excel'!$N$8</f>
        <v>24.499999999999993</v>
      </c>
      <c r="E183" s="9">
        <f t="shared" si="27"/>
        <v>1.6891189610814821</v>
      </c>
      <c r="F183" s="9">
        <f>C183/(2*'Graficas excel'!$N$9*COS(E183/2))</f>
        <v>0.81920220336617744</v>
      </c>
      <c r="G183" s="9">
        <f t="shared" si="28"/>
        <v>0.57350479509765218</v>
      </c>
      <c r="H183" s="9">
        <f t="shared" si="29"/>
        <v>1.221555566107976</v>
      </c>
      <c r="I183" s="9">
        <f t="shared" si="25"/>
        <v>1.455337263594729</v>
      </c>
      <c r="J183" s="9">
        <f t="shared" si="30"/>
        <v>-5.9699994788215471E-2</v>
      </c>
      <c r="K183" s="9">
        <f t="shared" si="31"/>
        <v>0.9382858179482817</v>
      </c>
      <c r="L183" s="9">
        <f t="shared" si="31"/>
        <v>-0.40379439412920848</v>
      </c>
      <c r="M183" s="9">
        <f t="shared" si="26"/>
        <v>-1.221555566107976</v>
      </c>
      <c r="N183" s="9">
        <f t="shared" si="32"/>
        <v>0.51548262238411546</v>
      </c>
      <c r="O183" s="9">
        <f t="shared" si="32"/>
        <v>-1.2505512845129898</v>
      </c>
      <c r="P183" s="9">
        <f t="shared" si="32"/>
        <v>-1.5541730626598835</v>
      </c>
      <c r="Q183" s="15">
        <f t="shared" si="33"/>
        <v>83.384682972096158</v>
      </c>
      <c r="R183" s="15">
        <f t="shared" si="34"/>
        <v>-69.989978378701053</v>
      </c>
      <c r="S183" s="10">
        <f t="shared" si="35"/>
        <v>0.91597005656339436</v>
      </c>
    </row>
    <row r="184" spans="1:19" x14ac:dyDescent="0.35">
      <c r="A184" s="9">
        <v>181</v>
      </c>
      <c r="B184" s="9">
        <f t="shared" si="24"/>
        <v>18.954275676658419</v>
      </c>
      <c r="C184" s="9">
        <f>'Graficas excel'!$N$3*(COS('Graficas excel'!$N$4*B184+'Graficas excel'!$N$5)+'Graficas excel'!$N$6)*COS(B184)+'Graficas excel'!$N$7</f>
        <v>21.640945768803171</v>
      </c>
      <c r="D184" s="11">
        <f>'Graficas excel'!$N$3*(COS('Graficas excel'!$N$4*B184+'Graficas excel'!$N$5)+'Graficas excel'!$N$6)*SIN(B184)+'Graficas excel'!$N$8</f>
        <v>25.408199997002239</v>
      </c>
      <c r="E184" s="9">
        <f t="shared" si="27"/>
        <v>1.7305966373962529</v>
      </c>
      <c r="F184" s="9">
        <f>C184/(2*'Graficas excel'!$N$9*COS(E184/2))</f>
        <v>0.83438119318148884</v>
      </c>
      <c r="G184" s="9">
        <f t="shared" si="28"/>
        <v>0.55118783047617714</v>
      </c>
      <c r="H184" s="9">
        <f t="shared" si="29"/>
        <v>1.1675743521234716</v>
      </c>
      <c r="I184" s="9">
        <f t="shared" si="25"/>
        <v>1.4490854947598621</v>
      </c>
      <c r="J184" s="9">
        <f t="shared" si="30"/>
        <v>3.8557066299578259E-2</v>
      </c>
      <c r="K184" s="9">
        <f t="shared" si="31"/>
        <v>0.89600056787637961</v>
      </c>
      <c r="L184" s="9">
        <f t="shared" si="31"/>
        <v>-1.3133978539227649</v>
      </c>
      <c r="M184" s="9">
        <f t="shared" si="26"/>
        <v>-1.1675743521234714</v>
      </c>
      <c r="N184" s="9">
        <f t="shared" si="32"/>
        <v>0.38452519810533919</v>
      </c>
      <c r="O184" s="9">
        <f t="shared" si="32"/>
        <v>-1.4133039070483044</v>
      </c>
      <c r="P184" s="9">
        <f t="shared" si="32"/>
        <v>0.30739008866809048</v>
      </c>
      <c r="Q184" s="15">
        <f t="shared" si="33"/>
        <v>83.026483003366877</v>
      </c>
      <c r="R184" s="15">
        <f t="shared" si="34"/>
        <v>-66.897082644396363</v>
      </c>
      <c r="S184" s="10">
        <f t="shared" si="35"/>
        <v>0.91597005656339381</v>
      </c>
    </row>
    <row r="185" spans="1:19" x14ac:dyDescent="0.35">
      <c r="A185" s="9">
        <v>182</v>
      </c>
      <c r="B185" s="9">
        <f t="shared" si="24"/>
        <v>19.058995431778076</v>
      </c>
      <c r="C185" s="9">
        <f>'Graficas excel'!$N$3*(COS('Graficas excel'!$N$4*B185+'Graficas excel'!$N$5)+'Graficas excel'!$N$6)*COS(B185)+'Graficas excel'!$N$7</f>
        <v>21.295831012077855</v>
      </c>
      <c r="D185" s="11">
        <f>'Graficas excel'!$N$3*(COS('Graficas excel'!$N$4*B185+'Graficas excel'!$N$5)+'Graficas excel'!$N$6)*SIN(B185)+'Graficas excel'!$N$8</f>
        <v>26.263333316122782</v>
      </c>
      <c r="E185" s="9">
        <f t="shared" si="27"/>
        <v>1.7789393950612313</v>
      </c>
      <c r="F185" s="9">
        <f>C185/(2*'Graficas excel'!$N$9*COS(E185/2))</f>
        <v>0.84530878062721182</v>
      </c>
      <c r="G185" s="9">
        <f t="shared" si="28"/>
        <v>0.53427807871419941</v>
      </c>
      <c r="H185" s="9">
        <f t="shared" si="29"/>
        <v>1.1273069675405416</v>
      </c>
      <c r="I185" s="9">
        <f t="shared" si="25"/>
        <v>1.4531231813008865</v>
      </c>
      <c r="J185" s="9">
        <f t="shared" si="30"/>
        <v>0.13238602635466881</v>
      </c>
      <c r="K185" s="9">
        <f t="shared" si="31"/>
        <v>0.75846186623890099</v>
      </c>
      <c r="L185" s="9">
        <f t="shared" si="31"/>
        <v>-2.1164434369633871</v>
      </c>
      <c r="M185" s="9">
        <f t="shared" si="26"/>
        <v>-1.1273069675405416</v>
      </c>
      <c r="N185" s="9">
        <f t="shared" si="32"/>
        <v>0.23652435904958236</v>
      </c>
      <c r="O185" s="9">
        <f t="shared" si="32"/>
        <v>-1.3811140922367715</v>
      </c>
      <c r="P185" s="9">
        <f t="shared" si="32"/>
        <v>2.1663177994612171</v>
      </c>
      <c r="Q185" s="15">
        <f t="shared" si="33"/>
        <v>83.257825401164339</v>
      </c>
      <c r="R185" s="15">
        <f t="shared" si="34"/>
        <v>-64.589931455764329</v>
      </c>
      <c r="S185" s="10">
        <f t="shared" si="35"/>
        <v>0.92214813819672792</v>
      </c>
    </row>
    <row r="186" spans="1:19" x14ac:dyDescent="0.35">
      <c r="A186" s="9">
        <v>183</v>
      </c>
      <c r="B186" s="9">
        <f t="shared" si="24"/>
        <v>19.163715186897736</v>
      </c>
      <c r="C186" s="9">
        <f>'Graficas excel'!$N$3*(COS('Graficas excel'!$N$4*B186+'Graficas excel'!$N$5)+'Graficas excel'!$N$6)*COS(B186)+'Graficas excel'!$N$7</f>
        <v>20.758877380742053</v>
      </c>
      <c r="D186" s="11">
        <f>'Graficas excel'!$N$3*(COS('Graficas excel'!$N$4*B186+'Graficas excel'!$N$5)+'Graficas excel'!$N$6)*SIN(B186)+'Graficas excel'!$N$8</f>
        <v>27.021012081659055</v>
      </c>
      <c r="E186" s="9">
        <f t="shared" si="27"/>
        <v>1.8314350325429896</v>
      </c>
      <c r="F186" s="9">
        <f>C186/(2*'Graficas excel'!$N$9*COS(E186/2))</f>
        <v>0.8518604947502586</v>
      </c>
      <c r="G186" s="9">
        <f t="shared" si="28"/>
        <v>0.52376874427923303</v>
      </c>
      <c r="H186" s="9">
        <f t="shared" si="29"/>
        <v>1.1025381945810346</v>
      </c>
      <c r="I186" s="9">
        <f t="shared" si="25"/>
        <v>1.4669866135620122</v>
      </c>
      <c r="J186" s="9">
        <f t="shared" si="30"/>
        <v>0.21181196725480667</v>
      </c>
      <c r="K186" s="9">
        <f t="shared" si="31"/>
        <v>0.53682842779548401</v>
      </c>
      <c r="L186" s="9">
        <f t="shared" si="31"/>
        <v>-2.5835685497731165</v>
      </c>
      <c r="M186" s="9">
        <f t="shared" si="26"/>
        <v>-1.1025381945810349</v>
      </c>
      <c r="N186" s="9">
        <f t="shared" si="32"/>
        <v>9.1894429518236467E-2</v>
      </c>
      <c r="O186" s="9">
        <f t="shared" si="32"/>
        <v>-1.1542578227658327</v>
      </c>
      <c r="P186" s="9">
        <f t="shared" si="32"/>
        <v>3.5523514884586174</v>
      </c>
      <c r="Q186" s="15">
        <f t="shared" si="33"/>
        <v>84.052141559292352</v>
      </c>
      <c r="R186" s="15">
        <f t="shared" si="34"/>
        <v>-63.170785301466829</v>
      </c>
      <c r="S186" s="10">
        <f t="shared" si="35"/>
        <v>0.92865295667933712</v>
      </c>
    </row>
    <row r="187" spans="1:19" x14ac:dyDescent="0.35">
      <c r="A187" s="9">
        <v>184</v>
      </c>
      <c r="B187" s="9">
        <f t="shared" si="24"/>
        <v>19.268434942017397</v>
      </c>
      <c r="C187" s="9">
        <f>'Graficas excel'!$N$3*(COS('Graficas excel'!$N$4*B187+'Graficas excel'!$N$5)+'Graficas excel'!$N$6)*COS(B187)+'Graficas excel'!$N$7</f>
        <v>20.081041405247575</v>
      </c>
      <c r="D187" s="11">
        <f>'Graficas excel'!$N$3*(COS('Graficas excel'!$N$4*B187+'Graficas excel'!$N$5)+'Graficas excel'!$N$6)*SIN(B187)+'Graficas excel'!$N$8</f>
        <v>27.65268275547367</v>
      </c>
      <c r="E187" s="9">
        <f t="shared" si="27"/>
        <v>1.8854199893836736</v>
      </c>
      <c r="F187" s="9">
        <f>C187/(2*'Graficas excel'!$N$9*COS(E187/2))</f>
        <v>0.85437077998011879</v>
      </c>
      <c r="G187" s="9">
        <f t="shared" si="28"/>
        <v>0.5196639013017581</v>
      </c>
      <c r="H187" s="9">
        <f t="shared" si="29"/>
        <v>1.0929150324250243</v>
      </c>
      <c r="I187" s="9">
        <f t="shared" si="25"/>
        <v>1.489167510904349</v>
      </c>
      <c r="J187" s="9">
        <f t="shared" si="30"/>
        <v>0.2680285087548217</v>
      </c>
      <c r="K187" s="9">
        <f t="shared" si="31"/>
        <v>0.26627776192838876</v>
      </c>
      <c r="L187" s="9">
        <f t="shared" si="31"/>
        <v>-2.5868871778259459</v>
      </c>
      <c r="M187" s="9">
        <f t="shared" si="26"/>
        <v>-1.0929150324250243</v>
      </c>
      <c r="N187" s="9">
        <f t="shared" si="32"/>
        <v>-2.8979167026753166E-2</v>
      </c>
      <c r="O187" s="9">
        <f t="shared" si="32"/>
        <v>-0.78225644479548739</v>
      </c>
      <c r="P187" s="9">
        <f t="shared" si="32"/>
        <v>4.1902921899639258</v>
      </c>
      <c r="Q187" s="15">
        <f t="shared" si="33"/>
        <v>85.3230133628212</v>
      </c>
      <c r="R187" s="15">
        <f t="shared" si="34"/>
        <v>-62.619418724357409</v>
      </c>
      <c r="S187" s="10">
        <f t="shared" si="35"/>
        <v>0.92653626471496497</v>
      </c>
    </row>
    <row r="188" spans="1:19" x14ac:dyDescent="0.35">
      <c r="A188" s="9">
        <v>185</v>
      </c>
      <c r="B188" s="9">
        <f t="shared" si="24"/>
        <v>19.373154697137057</v>
      </c>
      <c r="C188" s="9">
        <f>'Graficas excel'!$N$3*(COS('Graficas excel'!$N$4*B188+'Graficas excel'!$N$5)+'Graficas excel'!$N$6)*COS(B188)+'Graficas excel'!$N$7</f>
        <v>19.321985447626407</v>
      </c>
      <c r="D188" s="11">
        <f>'Graficas excel'!$N$3*(COS('Graficas excel'!$N$4*B188+'Graficas excel'!$N$5)+'Graficas excel'!$N$6)*SIN(B188)+'Graficas excel'!$N$8</f>
        <v>28.149999999999991</v>
      </c>
      <c r="E188" s="9">
        <f t="shared" si="27"/>
        <v>1.9385210577128453</v>
      </c>
      <c r="F188" s="9">
        <f>C188/(2*'Graficas excel'!$N$9*COS(E188/2))</f>
        <v>0.85358128700430702</v>
      </c>
      <c r="G188" s="9">
        <f t="shared" si="28"/>
        <v>0.5209596783591518</v>
      </c>
      <c r="H188" s="9">
        <f t="shared" si="29"/>
        <v>1.0959497236996378</v>
      </c>
      <c r="I188" s="9">
        <f t="shared" si="25"/>
        <v>1.5172353907062415</v>
      </c>
      <c r="J188" s="9">
        <f t="shared" si="30"/>
        <v>0.29591305077777363</v>
      </c>
      <c r="K188" s="9">
        <f t="shared" si="31"/>
        <v>-4.620429855732017E-3</v>
      </c>
      <c r="L188" s="9">
        <f t="shared" si="31"/>
        <v>-2.1466184212540997</v>
      </c>
      <c r="M188" s="9">
        <f t="shared" si="26"/>
        <v>-1.0959497236996376</v>
      </c>
      <c r="N188" s="9">
        <f t="shared" si="32"/>
        <v>-0.11089687036651226</v>
      </c>
      <c r="O188" s="9">
        <f t="shared" si="32"/>
        <v>-0.34345007278264222</v>
      </c>
      <c r="P188" s="9">
        <f t="shared" si="32"/>
        <v>4.0695669057358721</v>
      </c>
      <c r="Q188" s="15">
        <f t="shared" si="33"/>
        <v>86.931184415350117</v>
      </c>
      <c r="R188" s="15">
        <f t="shared" si="34"/>
        <v>-62.793293726517931</v>
      </c>
      <c r="S188" s="10">
        <f t="shared" si="35"/>
        <v>0.90746371194855047</v>
      </c>
    </row>
    <row r="189" spans="1:19" x14ac:dyDescent="0.35">
      <c r="A189" s="9">
        <v>186</v>
      </c>
      <c r="B189" s="9">
        <f t="shared" si="24"/>
        <v>19.477874452256717</v>
      </c>
      <c r="C189" s="9">
        <f>'Graficas excel'!$N$3*(COS('Graficas excel'!$N$4*B189+'Graficas excel'!$N$5)+'Graficas excel'!$N$6)*COS(B189)+'Graficas excel'!$N$7</f>
        <v>18.540824058937119</v>
      </c>
      <c r="D189" s="11">
        <f>'Graficas excel'!$N$3*(COS('Graficas excel'!$N$4*B189+'Graficas excel'!$N$5)+'Graficas excel'!$N$6)*SIN(B189)+'Graficas excel'!$N$8</f>
        <v>28.525644319013093</v>
      </c>
      <c r="E189" s="9">
        <f t="shared" si="27"/>
        <v>1.9888838490328473</v>
      </c>
      <c r="F189" s="9">
        <f>C189/(2*'Graficas excel'!$N$9*COS(E189/2))</f>
        <v>0.85054193775178777</v>
      </c>
      <c r="G189" s="9">
        <f t="shared" si="28"/>
        <v>0.52590722767940168</v>
      </c>
      <c r="H189" s="9">
        <f t="shared" si="29"/>
        <v>1.1075628168079554</v>
      </c>
      <c r="I189" s="9">
        <f t="shared" si="25"/>
        <v>1.5482233329204014</v>
      </c>
      <c r="J189" s="9">
        <f t="shared" si="30"/>
        <v>0.29542920049473381</v>
      </c>
      <c r="K189" s="9">
        <f t="shared" si="31"/>
        <v>-0.22941378526481199</v>
      </c>
      <c r="L189" s="9">
        <f t="shared" si="31"/>
        <v>-1.390117565735953</v>
      </c>
      <c r="M189" s="9">
        <f t="shared" si="26"/>
        <v>-1.1075628168079554</v>
      </c>
      <c r="N189" s="9">
        <f t="shared" si="32"/>
        <v>-0.14686287788413988</v>
      </c>
      <c r="O189" s="9">
        <f t="shared" si="32"/>
        <v>8.2713977029089766E-2</v>
      </c>
      <c r="P189" s="9">
        <f t="shared" si="32"/>
        <v>3.3446211762992144</v>
      </c>
      <c r="Q189" s="15">
        <f t="shared" si="33"/>
        <v>88.706662720016766</v>
      </c>
      <c r="R189" s="15">
        <f t="shared" si="34"/>
        <v>-63.458674948717004</v>
      </c>
      <c r="S189" s="10">
        <f t="shared" si="35"/>
        <v>0.86678819188184231</v>
      </c>
    </row>
    <row r="190" spans="1:19" x14ac:dyDescent="0.35">
      <c r="A190" s="9">
        <v>187</v>
      </c>
      <c r="B190" s="9">
        <f t="shared" si="24"/>
        <v>19.582594207376378</v>
      </c>
      <c r="C190" s="9">
        <f>'Graficas excel'!$N$3*(COS('Graficas excel'!$N$4*B190+'Graficas excel'!$N$5)+'Graficas excel'!$N$6)*COS(B190)+'Graficas excel'!$N$7</f>
        <v>17.787215255634685</v>
      </c>
      <c r="D190" s="11">
        <f>'Graficas excel'!$N$3*(COS('Graficas excel'!$N$4*B190+'Graficas excel'!$N$5)+'Graficas excel'!$N$6)*SIN(B190)+'Graficas excel'!$N$8</f>
        <v>28.810427977097788</v>
      </c>
      <c r="E190" s="9">
        <f t="shared" si="27"/>
        <v>2.0353789514866625</v>
      </c>
      <c r="F190" s="9">
        <f>C190/(2*'Graficas excel'!$N$9*COS(E190/2))</f>
        <v>0.84647275014240075</v>
      </c>
      <c r="G190" s="9">
        <f t="shared" si="28"/>
        <v>0.53243204567940949</v>
      </c>
      <c r="H190" s="9">
        <f t="shared" si="29"/>
        <v>1.1229422614161513</v>
      </c>
      <c r="I190" s="9">
        <f t="shared" si="25"/>
        <v>1.5791606064514068</v>
      </c>
      <c r="J190" s="9">
        <f t="shared" si="30"/>
        <v>0.27140504508072849</v>
      </c>
      <c r="K190" s="9">
        <f t="shared" si="31"/>
        <v>-0.37498655633621852</v>
      </c>
      <c r="L190" s="9">
        <f t="shared" si="31"/>
        <v>-0.48660427449532301</v>
      </c>
      <c r="M190" s="9">
        <f t="shared" si="26"/>
        <v>-1.1229422614161511</v>
      </c>
      <c r="N190" s="9">
        <f t="shared" si="32"/>
        <v>-0.13820109046468043</v>
      </c>
      <c r="O190" s="9">
        <f t="shared" si="32"/>
        <v>0.43296188757917192</v>
      </c>
      <c r="P190" s="9">
        <f t="shared" si="32"/>
        <v>2.2089003477688931</v>
      </c>
      <c r="Q190" s="15">
        <f t="shared" si="33"/>
        <v>90.479237922985163</v>
      </c>
      <c r="R190" s="15">
        <f t="shared" si="34"/>
        <v>-64.339852216021839</v>
      </c>
      <c r="S190" s="10">
        <f t="shared" si="35"/>
        <v>0.80562271587078993</v>
      </c>
    </row>
    <row r="191" spans="1:19" x14ac:dyDescent="0.35">
      <c r="A191" s="9">
        <v>188</v>
      </c>
      <c r="B191" s="9">
        <f t="shared" si="24"/>
        <v>19.687313962496034</v>
      </c>
      <c r="C191" s="9">
        <f>'Graficas excel'!$N$3*(COS('Graficas excel'!$N$4*B191+'Graficas excel'!$N$5)+'Graficas excel'!$N$6)*COS(B191)+'Graficas excel'!$N$7</f>
        <v>17.094299899698619</v>
      </c>
      <c r="D191" s="11">
        <f>'Graficas excel'!$N$3*(COS('Graficas excel'!$N$4*B191+'Graficas excel'!$N$5)+'Graficas excel'!$N$6)*SIN(B191)+'Graficas excel'!$N$8</f>
        <v>29.047180708069167</v>
      </c>
      <c r="E191" s="9">
        <f t="shared" si="27"/>
        <v>2.0777495068541194</v>
      </c>
      <c r="F191" s="9">
        <f>C191/(2*'Graficas excel'!$N$9*COS(E191/2))</f>
        <v>0.84259784155464013</v>
      </c>
      <c r="G191" s="9">
        <f t="shared" si="28"/>
        <v>0.53854329204573848</v>
      </c>
      <c r="H191" s="9">
        <f t="shared" si="29"/>
        <v>1.1374146457668826</v>
      </c>
      <c r="I191" s="9">
        <f t="shared" si="25"/>
        <v>1.6075820763105009</v>
      </c>
      <c r="J191" s="9">
        <f t="shared" si="30"/>
        <v>0.23213654472803519</v>
      </c>
      <c r="K191" s="9">
        <f t="shared" si="31"/>
        <v>-0.42594363680154845</v>
      </c>
      <c r="L191" s="9">
        <f t="shared" si="31"/>
        <v>0.40127018738784864</v>
      </c>
      <c r="M191" s="9">
        <f t="shared" si="26"/>
        <v>-1.1374146457668823</v>
      </c>
      <c r="N191" s="9">
        <f t="shared" si="32"/>
        <v>-9.2861427621243886E-2</v>
      </c>
      <c r="O191" s="9">
        <f t="shared" si="32"/>
        <v>0.66427739108126171</v>
      </c>
      <c r="P191" s="9">
        <f t="shared" si="32"/>
        <v>0.83468747852044789</v>
      </c>
      <c r="Q191" s="15">
        <f t="shared" si="33"/>
        <v>92.107668193469536</v>
      </c>
      <c r="R191" s="15">
        <f t="shared" si="34"/>
        <v>-65.169058758809925</v>
      </c>
      <c r="S191" s="10">
        <f t="shared" si="35"/>
        <v>0.73224555042308759</v>
      </c>
    </row>
    <row r="192" spans="1:19" x14ac:dyDescent="0.35">
      <c r="A192" s="9">
        <v>189</v>
      </c>
      <c r="B192" s="9">
        <f t="shared" si="24"/>
        <v>19.792033717615695</v>
      </c>
      <c r="C192" s="9">
        <f>'Graficas excel'!$N$3*(COS('Graficas excel'!$N$4*B192+'Graficas excel'!$N$5)+'Graficas excel'!$N$6)*COS(B192)+'Graficas excel'!$N$7</f>
        <v>16.474667529947645</v>
      </c>
      <c r="D192" s="11">
        <f>'Graficas excel'!$N$3*(COS('Graficas excel'!$N$4*B192+'Graficas excel'!$N$5)+'Graficas excel'!$N$6)*SIN(B192)+'Graficas excel'!$N$8</f>
        <v>29.282469567868141</v>
      </c>
      <c r="E192" s="9">
        <f t="shared" si="27"/>
        <v>2.1166436451300483</v>
      </c>
      <c r="F192" s="9">
        <f>C192/(2*'Graficas excel'!$N$9*COS(E192/2))</f>
        <v>0.83996937973038444</v>
      </c>
      <c r="G192" s="9">
        <f t="shared" si="28"/>
        <v>0.54263380019618501</v>
      </c>
      <c r="H192" s="9">
        <f t="shared" si="29"/>
        <v>1.147139071727441</v>
      </c>
      <c r="I192" s="9">
        <f t="shared" si="25"/>
        <v>1.6318913584287447</v>
      </c>
      <c r="J192" s="9">
        <f t="shared" si="30"/>
        <v>0.18753183138739973</v>
      </c>
      <c r="K192" s="9">
        <f t="shared" si="31"/>
        <v>-0.38392272104147296</v>
      </c>
      <c r="L192" s="9">
        <f t="shared" si="31"/>
        <v>1.1482126628699105</v>
      </c>
      <c r="M192" s="9">
        <f t="shared" si="26"/>
        <v>-1.147139071727441</v>
      </c>
      <c r="N192" s="9">
        <f t="shared" si="32"/>
        <v>-2.3298461895687697E-2</v>
      </c>
      <c r="O192" s="9">
        <f t="shared" si="32"/>
        <v>0.75168565943336929</v>
      </c>
      <c r="P192" s="9">
        <f t="shared" si="32"/>
        <v>-0.63034888912644549</v>
      </c>
      <c r="Q192" s="15">
        <f t="shared" si="33"/>
        <v>93.50048746183775</v>
      </c>
      <c r="R192" s="15">
        <f t="shared" si="34"/>
        <v>-65.72622732453739</v>
      </c>
      <c r="S192" s="10">
        <f t="shared" si="35"/>
        <v>0.66280096649651099</v>
      </c>
    </row>
    <row r="193" spans="1:19" x14ac:dyDescent="0.35">
      <c r="A193" s="9">
        <v>190</v>
      </c>
      <c r="B193" s="9">
        <f t="shared" si="24"/>
        <v>19.896753472735355</v>
      </c>
      <c r="C193" s="9">
        <f>'Graficas excel'!$N$3*(COS('Graficas excel'!$N$4*B193+'Graficas excel'!$N$5)+'Graficas excel'!$N$6)*COS(B193)+'Graficas excel'!$N$7</f>
        <v>15.920000000000009</v>
      </c>
      <c r="D193" s="11">
        <f>'Graficas excel'!$N$3*(COS('Graficas excel'!$N$4*B193+'Graficas excel'!$N$5)+'Graficas excel'!$N$6)*SIN(B193)+'Graficas excel'!$N$8</f>
        <v>29.557588358101114</v>
      </c>
      <c r="E193" s="9">
        <f t="shared" si="27"/>
        <v>2.1534804108257268</v>
      </c>
      <c r="F193" s="9">
        <f>C193/(2*'Graficas excel'!$N$9*COS(E193/2))</f>
        <v>0.83930679341159065</v>
      </c>
      <c r="G193" s="9">
        <f t="shared" si="28"/>
        <v>0.54365807869758864</v>
      </c>
      <c r="H193" s="9">
        <f t="shared" si="29"/>
        <v>1.1495788809518221</v>
      </c>
      <c r="I193" s="9">
        <f t="shared" si="25"/>
        <v>1.6515296458887745</v>
      </c>
      <c r="J193" s="9">
        <f t="shared" si="30"/>
        <v>0.14732753805506324</v>
      </c>
      <c r="K193" s="9">
        <f t="shared" si="31"/>
        <v>-0.26368217216044348</v>
      </c>
      <c r="L193" s="9">
        <f t="shared" si="31"/>
        <v>1.6819853294348022</v>
      </c>
      <c r="M193" s="9">
        <f t="shared" si="26"/>
        <v>-1.1495788809518221</v>
      </c>
      <c r="N193" s="9">
        <f t="shared" si="32"/>
        <v>5.541787628713471E-2</v>
      </c>
      <c r="O193" s="9">
        <f t="shared" si="32"/>
        <v>0.68567567812409835</v>
      </c>
      <c r="P193" s="9">
        <f t="shared" si="32"/>
        <v>-2.0479937248659912</v>
      </c>
      <c r="Q193" s="15">
        <f t="shared" si="33"/>
        <v>94.625678450162155</v>
      </c>
      <c r="R193" s="15">
        <f t="shared" si="34"/>
        <v>-65.866018095911514</v>
      </c>
      <c r="S193" s="10">
        <f t="shared" si="35"/>
        <v>0.61914975370863767</v>
      </c>
    </row>
    <row r="194" spans="1:19" x14ac:dyDescent="0.35">
      <c r="A194" s="9">
        <v>191</v>
      </c>
      <c r="B194" s="9">
        <f t="shared" si="24"/>
        <v>20.001473227855016</v>
      </c>
      <c r="C194" s="9">
        <f>'Graficas excel'!$N$3*(COS('Graficas excel'!$N$4*B194+'Graficas excel'!$N$5)+'Graficas excel'!$N$6)*COS(B194)+'Graficas excel'!$N$7</f>
        <v>15.404406373625996</v>
      </c>
      <c r="D194" s="11">
        <f>'Graficas excel'!$N$3*(COS('Graficas excel'!$N$4*B194+'Graficas excel'!$N$5)+'Graficas excel'!$N$6)*SIN(B194)+'Graficas excel'!$N$8</f>
        <v>29.900385134573646</v>
      </c>
      <c r="E194" s="9">
        <f t="shared" si="27"/>
        <v>2.1901399646747843</v>
      </c>
      <c r="F194" s="9">
        <f>C194/(2*'Graficas excel'!$N$9*COS(E194/2))</f>
        <v>0.84088077592770316</v>
      </c>
      <c r="G194" s="9">
        <f t="shared" si="28"/>
        <v>0.54122039935244848</v>
      </c>
      <c r="H194" s="9">
        <f t="shared" si="29"/>
        <v>1.1437755345177818</v>
      </c>
      <c r="I194" s="9">
        <f t="shared" si="25"/>
        <v>1.6669577495962831</v>
      </c>
      <c r="J194" s="9">
        <f t="shared" si="30"/>
        <v>0.11971480555700163</v>
      </c>
      <c r="K194" s="9">
        <f t="shared" si="31"/>
        <v>-8.754508034717072E-2</v>
      </c>
      <c r="L194" s="9">
        <f t="shared" si="31"/>
        <v>1.9760008670561746</v>
      </c>
      <c r="M194" s="9">
        <f t="shared" si="26"/>
        <v>-1.1437755345177818</v>
      </c>
      <c r="N194" s="9">
        <f t="shared" si="32"/>
        <v>0.12722166539179694</v>
      </c>
      <c r="O194" s="9">
        <f t="shared" si="32"/>
        <v>0.47121027676953192</v>
      </c>
      <c r="P194" s="9">
        <f t="shared" si="32"/>
        <v>-3.2717894279712381</v>
      </c>
      <c r="Q194" s="15">
        <f t="shared" si="33"/>
        <v>95.509643678492523</v>
      </c>
      <c r="R194" s="15">
        <f t="shared" si="34"/>
        <v>-65.533510838188704</v>
      </c>
      <c r="S194" s="10">
        <f t="shared" si="35"/>
        <v>0.61914975370863612</v>
      </c>
    </row>
    <row r="195" spans="1:19" x14ac:dyDescent="0.35">
      <c r="A195" s="9">
        <v>192</v>
      </c>
      <c r="B195" s="9">
        <f t="shared" ref="B195:B258" si="36">A195*$B$1</f>
        <v>20.106192982974676</v>
      </c>
      <c r="C195" s="9">
        <f>'Graficas excel'!$N$3*(COS('Graficas excel'!$N$4*B195+'Graficas excel'!$N$5)+'Graficas excel'!$N$6)*COS(B195)+'Graficas excel'!$N$7</f>
        <v>14.89082405893712</v>
      </c>
      <c r="D195" s="11">
        <f>'Graficas excel'!$N$3*(COS('Graficas excel'!$N$4*B195+'Graficas excel'!$N$5)+'Graficas excel'!$N$6)*SIN(B195)+'Graficas excel'!$N$8</f>
        <v>30.319358077885649</v>
      </c>
      <c r="E195" s="9">
        <f t="shared" si="27"/>
        <v>2.2285355965647824</v>
      </c>
      <c r="F195" s="9">
        <f>C195/(2*'Graficas excel'!$N$9*COS(E195/2))</f>
        <v>0.84446733041059285</v>
      </c>
      <c r="G195" s="9">
        <f t="shared" si="28"/>
        <v>0.53560706480516729</v>
      </c>
      <c r="H195" s="9">
        <f t="shared" si="29"/>
        <v>1.1304529128720378</v>
      </c>
      <c r="I195" s="9">
        <f t="shared" ref="I195:I258" si="37">(E195+H195)/2</f>
        <v>1.67949425471841</v>
      </c>
      <c r="J195" s="9">
        <f t="shared" si="30"/>
        <v>0.11054710618111498</v>
      </c>
      <c r="K195" s="9">
        <f t="shared" si="31"/>
        <v>0.11938124656718724</v>
      </c>
      <c r="L195" s="9">
        <f t="shared" si="31"/>
        <v>2.0176787330296455</v>
      </c>
      <c r="M195" s="9">
        <f t="shared" ref="M195:M258" si="38">E195-2*I195</f>
        <v>-1.1304529128720375</v>
      </c>
      <c r="N195" s="9">
        <f t="shared" si="32"/>
        <v>0.17656669018496943</v>
      </c>
      <c r="O195" s="9">
        <f t="shared" si="32"/>
        <v>0.12858928906929221</v>
      </c>
      <c r="P195" s="9">
        <f t="shared" si="32"/>
        <v>-4.1266073971560884</v>
      </c>
      <c r="Q195" s="15">
        <f t="shared" si="33"/>
        <v>96.227932511834538</v>
      </c>
      <c r="R195" s="15">
        <f t="shared" si="34"/>
        <v>-64.770180845837928</v>
      </c>
      <c r="S195" s="10">
        <f t="shared" si="35"/>
        <v>0.66280096649650855</v>
      </c>
    </row>
    <row r="196" spans="1:19" x14ac:dyDescent="0.35">
      <c r="A196" s="9">
        <v>193</v>
      </c>
      <c r="B196" s="9">
        <f t="shared" si="36"/>
        <v>20.210912738094336</v>
      </c>
      <c r="C196" s="9">
        <f>'Graficas excel'!$N$3*(COS('Graficas excel'!$N$4*B196+'Graficas excel'!$N$5)+'Graficas excel'!$N$6)*COS(B196)+'Graficas excel'!$N$7</f>
        <v>14.339332501532512</v>
      </c>
      <c r="D196" s="11">
        <f>'Graficas excel'!$N$3*(COS('Graficas excel'!$N$4*B196+'Graficas excel'!$N$5)+'Graficas excel'!$N$6)*SIN(B196)+'Graficas excel'!$N$8</f>
        <v>30.801064013312949</v>
      </c>
      <c r="E196" s="9">
        <f t="shared" ref="E196:E259" si="39">ATAN2(C196,D196)*2</f>
        <v>2.270178548900188</v>
      </c>
      <c r="F196" s="9">
        <f>C196/(2*'Graficas excel'!$N$9*COS(E196/2))</f>
        <v>0.84938286454847189</v>
      </c>
      <c r="G196" s="9">
        <f t="shared" ref="G196:G259" si="40">(1-F196^2)^(1/2)</f>
        <v>0.52777717780464162</v>
      </c>
      <c r="H196" s="9">
        <f t="shared" ref="H196:H259" si="41">ATAN2(F196,G196)*2</f>
        <v>1.1119628923135787</v>
      </c>
      <c r="I196" s="9">
        <f t="shared" si="37"/>
        <v>1.6910707206068833</v>
      </c>
      <c r="J196" s="9">
        <f t="shared" ref="J196:J259" si="42">(I197-I196)/$B$1</f>
        <v>0.12304868108751055</v>
      </c>
      <c r="K196" s="9">
        <f t="shared" ref="K196:L259" si="43">(J197-J196)/$B$1</f>
        <v>0.33067206940019711</v>
      </c>
      <c r="L196" s="9">
        <f t="shared" si="43"/>
        <v>1.7749370171952936</v>
      </c>
      <c r="M196" s="9">
        <f t="shared" si="38"/>
        <v>-1.1119628923135787</v>
      </c>
      <c r="N196" s="9">
        <f t="shared" ref="N196:P259" si="44">(M197-M196)/$B$1</f>
        <v>0.19003252904731685</v>
      </c>
      <c r="O196" s="9">
        <f t="shared" si="44"/>
        <v>-0.30354802703586992</v>
      </c>
      <c r="P196" s="9">
        <f t="shared" si="44"/>
        <v>-4.4003019823229144</v>
      </c>
      <c r="Q196" s="15">
        <f t="shared" ref="Q196:Q259" si="45">DEGREES(I196)</f>
        <v>96.891215148921233</v>
      </c>
      <c r="R196" s="15">
        <f t="shared" ref="R196:R259" si="46">DEGREES(M196)</f>
        <v>-63.710780704728109</v>
      </c>
      <c r="S196" s="10">
        <f t="shared" si="35"/>
        <v>0.73224555042311479</v>
      </c>
    </row>
    <row r="197" spans="1:19" x14ac:dyDescent="0.35">
      <c r="A197" s="9">
        <v>194</v>
      </c>
      <c r="B197" s="9">
        <f t="shared" si="36"/>
        <v>20.315632493213993</v>
      </c>
      <c r="C197" s="9">
        <f>'Graficas excel'!$N$3*(COS('Graficas excel'!$N$4*B197+'Graficas excel'!$N$5)+'Graficas excel'!$N$6)*COS(B197)+'Graficas excel'!$N$7</f>
        <v>13.71589821739731</v>
      </c>
      <c r="D197" s="11">
        <f>'Graficas excel'!$N$3*(COS('Graficas excel'!$N$4*B197+'Graficas excel'!$N$5)+'Graficas excel'!$N$6)*SIN(B197)+'Graficas excel'!$N$8</f>
        <v>31.311316552446076</v>
      </c>
      <c r="E197" s="9">
        <f t="shared" si="39"/>
        <v>2.3158499643093551</v>
      </c>
      <c r="F197" s="9">
        <f>C197/(2*'Graficas excel'!$N$9*COS(E197/2))</f>
        <v>0.8545921571711439</v>
      </c>
      <c r="G197" s="9">
        <f t="shared" si="40"/>
        <v>0.5192997640107021</v>
      </c>
      <c r="H197" s="9">
        <f t="shared" si="41"/>
        <v>1.092062732406974</v>
      </c>
      <c r="I197" s="9">
        <f t="shared" si="37"/>
        <v>1.7039563483581646</v>
      </c>
      <c r="J197" s="9">
        <f t="shared" si="42"/>
        <v>0.15767657922001033</v>
      </c>
      <c r="K197" s="9">
        <f t="shared" si="43"/>
        <v>0.51654303919370759</v>
      </c>
      <c r="L197" s="9">
        <f t="shared" si="43"/>
        <v>1.2006782595087933</v>
      </c>
      <c r="M197" s="9">
        <f t="shared" si="38"/>
        <v>-1.092062732406974</v>
      </c>
      <c r="N197" s="9">
        <f t="shared" si="44"/>
        <v>0.15824505398906469</v>
      </c>
      <c r="O197" s="9">
        <f t="shared" si="44"/>
        <v>-0.76434657307727893</v>
      </c>
      <c r="P197" s="9">
        <f t="shared" si="44"/>
        <v>-3.8927803044237104</v>
      </c>
      <c r="Q197" s="15">
        <f t="shared" si="45"/>
        <v>97.629507235446297</v>
      </c>
      <c r="R197" s="15">
        <f t="shared" si="46"/>
        <v>-62.570585530444205</v>
      </c>
      <c r="S197" s="10">
        <f t="shared" ref="S197:S260" si="47">SQRT((C197-C196)^2+(D197-D196)^2)</f>
        <v>0.8056227158707574</v>
      </c>
    </row>
    <row r="198" spans="1:19" x14ac:dyDescent="0.35">
      <c r="A198" s="9">
        <v>195</v>
      </c>
      <c r="B198" s="9">
        <f t="shared" si="36"/>
        <v>20.420352248333653</v>
      </c>
      <c r="C198" s="9">
        <f>'Graficas excel'!$N$3*(COS('Graficas excel'!$N$4*B198+'Graficas excel'!$N$5)+'Graficas excel'!$N$6)*COS(B198)+'Graficas excel'!$N$7</f>
        <v>13.00000000000002</v>
      </c>
      <c r="D198" s="11">
        <f>'Graficas excel'!$N$3*(COS('Graficas excel'!$N$4*B198+'Graficas excel'!$N$5)+'Graficas excel'!$N$6)*SIN(B198)+'Graficas excel'!$N$8</f>
        <v>31.799999999999983</v>
      </c>
      <c r="E198" s="9">
        <f t="shared" si="39"/>
        <v>2.3654450531400375</v>
      </c>
      <c r="F198" s="9">
        <f>C198/(2*'Graficas excel'!$N$9*COS(E198/2))</f>
        <v>0.85886553080211558</v>
      </c>
      <c r="G198" s="9">
        <f t="shared" si="40"/>
        <v>0.5122011323689164</v>
      </c>
      <c r="H198" s="9">
        <f t="shared" si="41"/>
        <v>1.0754913491043419</v>
      </c>
      <c r="I198" s="9">
        <f t="shared" si="37"/>
        <v>1.7204682011221897</v>
      </c>
      <c r="J198" s="9">
        <f t="shared" si="42"/>
        <v>0.21176883979314021</v>
      </c>
      <c r="K198" s="9">
        <f t="shared" si="43"/>
        <v>0.64227777250696771</v>
      </c>
      <c r="L198" s="9">
        <f t="shared" si="43"/>
        <v>0.29743628970353814</v>
      </c>
      <c r="M198" s="9">
        <f t="shared" si="38"/>
        <v>-1.0754913491043419</v>
      </c>
      <c r="N198" s="9">
        <f t="shared" si="44"/>
        <v>7.8202868029860914E-2</v>
      </c>
      <c r="O198" s="9">
        <f t="shared" si="44"/>
        <v>-1.1719975732911645</v>
      </c>
      <c r="P198" s="9">
        <f t="shared" si="44"/>
        <v>-2.553289377814485</v>
      </c>
      <c r="Q198" s="15">
        <f t="shared" si="45"/>
        <v>98.575566710766353</v>
      </c>
      <c r="R198" s="15">
        <f t="shared" si="46"/>
        <v>-61.62111520650982</v>
      </c>
      <c r="S198" s="10">
        <f t="shared" si="47"/>
        <v>0.86678819188184042</v>
      </c>
    </row>
    <row r="199" spans="1:19" x14ac:dyDescent="0.35">
      <c r="A199" s="9">
        <v>196</v>
      </c>
      <c r="B199" s="9">
        <f t="shared" si="36"/>
        <v>20.525072003453314</v>
      </c>
      <c r="C199" s="9">
        <f>'Graficas excel'!$N$3*(COS('Graficas excel'!$N$4*B199+'Graficas excel'!$N$5)+'Graficas excel'!$N$6)*COS(B199)+'Graficas excel'!$N$7</f>
        <v>12.189782653689567</v>
      </c>
      <c r="D199" s="11">
        <f>'Graficas excel'!$N$3*(COS('Graficas excel'!$N$4*B199+'Graficas excel'!$N$5)+'Graficas excel'!$N$6)*SIN(B199)+'Graficas excel'!$N$8</f>
        <v>32.208703119930682</v>
      </c>
      <c r="E199" s="9">
        <f t="shared" si="39"/>
        <v>2.4179872004200038</v>
      </c>
      <c r="F199" s="9">
        <f>C199/(2*'Graficas excel'!$N$9*COS(E199/2))</f>
        <v>0.86095563104756734</v>
      </c>
      <c r="G199" s="9">
        <f t="shared" si="40"/>
        <v>0.50868005796127402</v>
      </c>
      <c r="H199" s="9">
        <f t="shared" si="41"/>
        <v>1.0673019639145995</v>
      </c>
      <c r="I199" s="9">
        <f t="shared" si="37"/>
        <v>1.7426445821673018</v>
      </c>
      <c r="J199" s="9">
        <f t="shared" si="42"/>
        <v>0.27902801084887041</v>
      </c>
      <c r="K199" s="9">
        <f t="shared" si="43"/>
        <v>0.67342522792842241</v>
      </c>
      <c r="L199" s="9">
        <f t="shared" si="43"/>
        <v>-0.80276539491888277</v>
      </c>
      <c r="M199" s="9">
        <f t="shared" si="38"/>
        <v>-1.0673019639145997</v>
      </c>
      <c r="N199" s="9">
        <f t="shared" si="44"/>
        <v>-4.452843084602532E-2</v>
      </c>
      <c r="O199" s="9">
        <f t="shared" si="44"/>
        <v>-1.4393774116855258</v>
      </c>
      <c r="P199" s="9">
        <f t="shared" si="44"/>
        <v>-0.6243827481826536</v>
      </c>
      <c r="Q199" s="15">
        <f t="shared" si="45"/>
        <v>99.846179749525191</v>
      </c>
      <c r="R199" s="15">
        <f t="shared" si="46"/>
        <v>-61.151897998330654</v>
      </c>
      <c r="S199" s="10">
        <f t="shared" si="47"/>
        <v>0.90746371194854869</v>
      </c>
    </row>
    <row r="200" spans="1:19" x14ac:dyDescent="0.35">
      <c r="A200" s="9">
        <v>197</v>
      </c>
      <c r="B200" s="9">
        <f t="shared" si="36"/>
        <v>20.629791758572974</v>
      </c>
      <c r="C200" s="9">
        <f>'Graficas excel'!$N$3*(COS('Graficas excel'!$N$4*B200+'Graficas excel'!$N$5)+'Graficas excel'!$N$6)*COS(B200)+'Graficas excel'!$N$7</f>
        <v>11.303821815593238</v>
      </c>
      <c r="D200" s="11">
        <f>'Graficas excel'!$N$3*(COS('Graficas excel'!$N$4*B200+'Graficas excel'!$N$5)+'Graficas excel'!$N$6)*SIN(B200)+'Graficas excel'!$N$8</f>
        <v>32.479890957400606</v>
      </c>
      <c r="E200" s="9">
        <f t="shared" si="39"/>
        <v>2.4717636839811843</v>
      </c>
      <c r="F200" s="9">
        <f>C200/(2*'Graficas excel'!$N$9*COS(E200/2))</f>
        <v>0.8597673029093813</v>
      </c>
      <c r="G200" s="9">
        <f t="shared" si="40"/>
        <v>0.51068599437220541</v>
      </c>
      <c r="H200" s="9">
        <f t="shared" si="41"/>
        <v>1.0719649702886582</v>
      </c>
      <c r="I200" s="9">
        <f t="shared" si="37"/>
        <v>1.7718643271349213</v>
      </c>
      <c r="J200" s="9">
        <f t="shared" si="42"/>
        <v>0.34954893580893587</v>
      </c>
      <c r="K200" s="9">
        <f t="shared" si="43"/>
        <v>0.58935983235398004</v>
      </c>
      <c r="L200" s="9">
        <f t="shared" si="43"/>
        <v>-1.842814810956134</v>
      </c>
      <c r="M200" s="9">
        <f t="shared" si="38"/>
        <v>-1.0719649702886582</v>
      </c>
      <c r="N200" s="9">
        <f t="shared" si="44"/>
        <v>-0.19525968092250329</v>
      </c>
      <c r="O200" s="9">
        <f t="shared" si="44"/>
        <v>-1.5047626201761535</v>
      </c>
      <c r="P200" s="9">
        <f t="shared" si="44"/>
        <v>1.3902527384536547</v>
      </c>
      <c r="Q200" s="15">
        <f t="shared" si="45"/>
        <v>101.52034781461842</v>
      </c>
      <c r="R200" s="15">
        <f t="shared" si="46"/>
        <v>-61.419068583406805</v>
      </c>
      <c r="S200" s="10">
        <f t="shared" si="47"/>
        <v>0.92653626471496719</v>
      </c>
    </row>
    <row r="201" spans="1:19" x14ac:dyDescent="0.35">
      <c r="A201" s="9">
        <v>198</v>
      </c>
      <c r="B201" s="9">
        <f t="shared" si="36"/>
        <v>20.734511513692635</v>
      </c>
      <c r="C201" s="9">
        <f>'Graficas excel'!$N$3*(COS('Graficas excel'!$N$4*B201+'Graficas excel'!$N$5)+'Graficas excel'!$N$6)*COS(B201)+'Graficas excel'!$N$7</f>
        <v>10.379175941062892</v>
      </c>
      <c r="D201" s="11">
        <f>'Graficas excel'!$N$3*(COS('Graficas excel'!$N$4*B201+'Graficas excel'!$N$5)+'Graficas excel'!$N$6)*SIN(B201)+'Graficas excel'!$N$8</f>
        <v>32.566067060023585</v>
      </c>
      <c r="E201" s="9">
        <f t="shared" si="39"/>
        <v>2.5245254959307357</v>
      </c>
      <c r="F201" s="9">
        <f>C201/(2*'Graficas excel'!$N$9*COS(E201/2))</f>
        <v>0.85450132276575919</v>
      </c>
      <c r="G201" s="9">
        <f t="shared" si="40"/>
        <v>0.51944921733656302</v>
      </c>
      <c r="H201" s="9">
        <f t="shared" si="41"/>
        <v>1.0924125162596054</v>
      </c>
      <c r="I201" s="9">
        <f t="shared" si="37"/>
        <v>1.8084690060951707</v>
      </c>
      <c r="J201" s="9">
        <f t="shared" si="42"/>
        <v>0.41126655313040839</v>
      </c>
      <c r="K201" s="9">
        <f t="shared" si="43"/>
        <v>0.39638071661977159</v>
      </c>
      <c r="L201" s="9">
        <f t="shared" si="43"/>
        <v>-2.557968632474577</v>
      </c>
      <c r="M201" s="9">
        <f t="shared" si="38"/>
        <v>-1.0924125162596057</v>
      </c>
      <c r="N201" s="9">
        <f t="shared" si="44"/>
        <v>-0.35283805402056767</v>
      </c>
      <c r="O201" s="9">
        <f t="shared" si="44"/>
        <v>-1.3591756938508504</v>
      </c>
      <c r="P201" s="9">
        <f t="shared" si="44"/>
        <v>2.9788508950043751</v>
      </c>
      <c r="Q201" s="15">
        <f t="shared" si="45"/>
        <v>103.61764142947203</v>
      </c>
      <c r="R201" s="15">
        <f t="shared" si="46"/>
        <v>-62.590626668941823</v>
      </c>
      <c r="S201" s="10">
        <f t="shared" si="47"/>
        <v>0.92865295667933778</v>
      </c>
    </row>
    <row r="202" spans="1:19" x14ac:dyDescent="0.35">
      <c r="A202" s="9">
        <v>199</v>
      </c>
      <c r="B202" s="9">
        <f t="shared" si="36"/>
        <v>20.839231268812295</v>
      </c>
      <c r="C202" s="9">
        <f>'Graficas excel'!$N$3*(COS('Graficas excel'!$N$4*B202+'Graficas excel'!$N$5)+'Graficas excel'!$N$6)*COS(B202)+'Graficas excel'!$N$7</f>
        <v>9.4660513847193073</v>
      </c>
      <c r="D202" s="11">
        <f>'Graficas excel'!$N$3*(COS('Graficas excel'!$N$4*B202+'Graficas excel'!$N$5)+'Graficas excel'!$N$6)*SIN(B202)+'Graficas excel'!$N$8</f>
        <v>32.437378547008322</v>
      </c>
      <c r="E202" s="9">
        <f t="shared" si="39"/>
        <v>2.5737118467822504</v>
      </c>
      <c r="F202" s="9">
        <f>C202/(2*'Graficas excel'!$N$9*COS(E202/2))</f>
        <v>0.84475945386100226</v>
      </c>
      <c r="G202" s="9">
        <f t="shared" si="40"/>
        <v>0.535146209098468</v>
      </c>
      <c r="H202" s="9">
        <f t="shared" si="41"/>
        <v>1.1293616308735368</v>
      </c>
      <c r="I202" s="9">
        <f t="shared" si="37"/>
        <v>1.8515367388278936</v>
      </c>
      <c r="J202" s="9">
        <f t="shared" si="42"/>
        <v>0.45277544470898612</v>
      </c>
      <c r="K202" s="9">
        <f t="shared" si="43"/>
        <v>0.12851086782326296</v>
      </c>
      <c r="L202" s="9">
        <f t="shared" si="43"/>
        <v>-2.7968585030892519</v>
      </c>
      <c r="M202" s="9">
        <f t="shared" si="38"/>
        <v>-1.1293616308735368</v>
      </c>
      <c r="N202" s="9">
        <f t="shared" si="44"/>
        <v>-0.49517059984522238</v>
      </c>
      <c r="O202" s="9">
        <f t="shared" si="44"/>
        <v>-1.0472311575880129</v>
      </c>
      <c r="P202" s="9">
        <f t="shared" si="44"/>
        <v>3.8687059304774065</v>
      </c>
      <c r="Q202" s="15">
        <f t="shared" si="45"/>
        <v>106.08524074825448</v>
      </c>
      <c r="R202" s="15">
        <f t="shared" si="46"/>
        <v>-64.707654993065233</v>
      </c>
      <c r="S202" s="10">
        <f t="shared" si="47"/>
        <v>0.922148138196758</v>
      </c>
    </row>
    <row r="203" spans="1:19" x14ac:dyDescent="0.35">
      <c r="A203" s="9">
        <v>200</v>
      </c>
      <c r="B203" s="9">
        <f t="shared" si="36"/>
        <v>20.943951023931952</v>
      </c>
      <c r="C203" s="9">
        <f>'Graficas excel'!$N$3*(COS('Graficas excel'!$N$4*B203+'Graficas excel'!$N$5)+'Graficas excel'!$N$6)*COS(B203)+'Graficas excel'!$N$7</f>
        <v>8.6200000000000241</v>
      </c>
      <c r="D203" s="11">
        <f>'Graficas excel'!$N$3*(COS('Graficas excel'!$N$4*B203+'Graficas excel'!$N$5)+'Graficas excel'!$N$6)*SIN(B203)+'Graficas excel'!$N$8</f>
        <v>32.0863825371517</v>
      </c>
      <c r="E203" s="9">
        <f t="shared" si="39"/>
        <v>2.6166867702122438</v>
      </c>
      <c r="F203" s="9">
        <f>C203/(2*'Graficas excel'!$N$9*COS(E203/2))</f>
        <v>0.83060232072892215</v>
      </c>
      <c r="G203" s="9">
        <f t="shared" si="40"/>
        <v>0.55686603846861482</v>
      </c>
      <c r="H203" s="9">
        <f t="shared" si="41"/>
        <v>1.1812157748317837</v>
      </c>
      <c r="I203" s="9">
        <f t="shared" si="37"/>
        <v>1.8989512725220137</v>
      </c>
      <c r="J203" s="9">
        <f t="shared" si="42"/>
        <v>0.46623307131765318</v>
      </c>
      <c r="K203" s="9">
        <f t="shared" si="43"/>
        <v>-0.1643754697245817</v>
      </c>
      <c r="L203" s="9">
        <f t="shared" si="43"/>
        <v>-2.5420399297536207</v>
      </c>
      <c r="M203" s="9">
        <f t="shared" si="38"/>
        <v>-1.1812157748317835</v>
      </c>
      <c r="N203" s="9">
        <f t="shared" si="44"/>
        <v>-0.60483639022151692</v>
      </c>
      <c r="O203" s="9">
        <f t="shared" si="44"/>
        <v>-0.64210121991844338</v>
      </c>
      <c r="P203" s="9">
        <f t="shared" si="44"/>
        <v>4.0541624305952038</v>
      </c>
      <c r="Q203" s="15">
        <f t="shared" si="45"/>
        <v>108.80189341650839</v>
      </c>
      <c r="R203" s="15">
        <f t="shared" si="46"/>
        <v>-67.678678592136563</v>
      </c>
      <c r="S203" s="10">
        <f t="shared" si="47"/>
        <v>0.91597005656336106</v>
      </c>
    </row>
    <row r="204" spans="1:19" x14ac:dyDescent="0.35">
      <c r="A204" s="9">
        <v>201</v>
      </c>
      <c r="B204" s="9">
        <f t="shared" si="36"/>
        <v>21.048670779051612</v>
      </c>
      <c r="C204" s="9">
        <f>'Graficas excel'!$N$3*(COS('Graficas excel'!$N$4*B204+'Graficas excel'!$N$5)+'Graficas excel'!$N$6)*COS(B204)+'Graficas excel'!$N$7</f>
        <v>7.8930028464775388</v>
      </c>
      <c r="D204" s="11">
        <f>'Graficas excel'!$N$3*(COS('Graficas excel'!$N$4*B204+'Graficas excel'!$N$5)+'Graficas excel'!$N$6)*SIN(B204)+'Graficas excel'!$N$8</f>
        <v>31.529178550006101</v>
      </c>
      <c r="E204" s="9">
        <f t="shared" si="39"/>
        <v>2.6509960776549306</v>
      </c>
      <c r="F204" s="9">
        <f>C204/(2*'Graficas excel'!$N$9*COS(E204/2))</f>
        <v>0.81255330362562539</v>
      </c>
      <c r="G204" s="9">
        <f t="shared" si="40"/>
        <v>0.58288689191564613</v>
      </c>
      <c r="H204" s="9">
        <f t="shared" si="41"/>
        <v>1.2445540935032395</v>
      </c>
      <c r="I204" s="9">
        <f t="shared" si="37"/>
        <v>1.9477750855790852</v>
      </c>
      <c r="J204" s="9">
        <f t="shared" si="42"/>
        <v>0.44901971238041594</v>
      </c>
      <c r="K204" s="9">
        <f t="shared" si="43"/>
        <v>-0.43057726867277801</v>
      </c>
      <c r="L204" s="9">
        <f t="shared" si="43"/>
        <v>-1.8601633062448408</v>
      </c>
      <c r="M204" s="9">
        <f t="shared" si="38"/>
        <v>-1.2445540935032398</v>
      </c>
      <c r="N204" s="9">
        <f t="shared" si="44"/>
        <v>-0.67207707273341111</v>
      </c>
      <c r="O204" s="9">
        <f t="shared" si="44"/>
        <v>-0.21755032297118898</v>
      </c>
      <c r="P204" s="9">
        <f t="shared" si="44"/>
        <v>3.6632024081106294</v>
      </c>
      <c r="Q204" s="15">
        <f t="shared" si="45"/>
        <v>111.59929184441432</v>
      </c>
      <c r="R204" s="15">
        <f t="shared" si="46"/>
        <v>-71.307696933465664</v>
      </c>
      <c r="S204" s="10">
        <f t="shared" si="47"/>
        <v>0.91597005656339459</v>
      </c>
    </row>
    <row r="205" spans="1:19" x14ac:dyDescent="0.35">
      <c r="A205" s="9">
        <v>202</v>
      </c>
      <c r="B205" s="9">
        <f t="shared" si="36"/>
        <v>21.153390534171272</v>
      </c>
      <c r="C205" s="9">
        <f>'Graficas excel'!$N$3*(COS('Graficas excel'!$N$4*B205+'Graficas excel'!$N$5)+'Graficas excel'!$N$6)*COS(B205)+'Graficas excel'!$N$7</f>
        <v>7.3249930468592792</v>
      </c>
      <c r="D205" s="11">
        <f>'Graficas excel'!$N$3*(COS('Graficas excel'!$N$4*B205+'Graficas excel'!$N$5)+'Graficas excel'!$N$6)*SIN(B205)+'Graficas excel'!$N$8</f>
        <v>30.802733743900795</v>
      </c>
      <c r="E205" s="9">
        <f t="shared" si="39"/>
        <v>2.6746587998255045</v>
      </c>
      <c r="F205" s="9">
        <f>C205/(2*'Graficas excel'!$N$9*COS(E205/2))</f>
        <v>0.79154276938859325</v>
      </c>
      <c r="G205" s="9">
        <f t="shared" si="40"/>
        <v>0.61111377355500374</v>
      </c>
      <c r="H205" s="9">
        <f t="shared" si="41"/>
        <v>1.3149338399814203</v>
      </c>
      <c r="I205" s="9">
        <f t="shared" si="37"/>
        <v>1.9947963199034624</v>
      </c>
      <c r="J205" s="9">
        <f t="shared" si="42"/>
        <v>0.40392976624491067</v>
      </c>
      <c r="K205" s="9">
        <f t="shared" si="43"/>
        <v>-0.62537311458531442</v>
      </c>
      <c r="L205" s="9">
        <f t="shared" si="43"/>
        <v>-0.86624210740911411</v>
      </c>
      <c r="M205" s="9">
        <f t="shared" si="38"/>
        <v>-1.3149338399814203</v>
      </c>
      <c r="N205" s="9">
        <f t="shared" si="44"/>
        <v>-0.69485888928115691</v>
      </c>
      <c r="O205" s="9">
        <f t="shared" si="44"/>
        <v>0.16605933615990409</v>
      </c>
      <c r="P205" s="9">
        <f t="shared" si="44"/>
        <v>2.8389892777186363</v>
      </c>
      <c r="Q205" s="15">
        <f t="shared" si="45"/>
        <v>114.29341011869681</v>
      </c>
      <c r="R205" s="15">
        <f t="shared" si="46"/>
        <v>-75.340159369866129</v>
      </c>
      <c r="S205" s="10">
        <f t="shared" si="47"/>
        <v>0.92214813819676011</v>
      </c>
    </row>
    <row r="206" spans="1:19" x14ac:dyDescent="0.35">
      <c r="A206" s="9">
        <v>203</v>
      </c>
      <c r="B206" s="9">
        <f t="shared" si="36"/>
        <v>21.258110289290933</v>
      </c>
      <c r="C206" s="9">
        <f>'Graficas excel'!$N$3*(COS('Graficas excel'!$N$4*B206+'Graficas excel'!$N$5)+'Graficas excel'!$N$6)*COS(B206)+'Graficas excel'!$N$7</f>
        <v>6.9373008036647352</v>
      </c>
      <c r="D206" s="11">
        <f>'Graficas excel'!$N$3*(COS('Graficas excel'!$N$4*B206+'Graficas excel'!$N$5)+'Graficas excel'!$N$6)*SIN(B206)+'Graficas excel'!$N$8</f>
        <v>29.958878875741551</v>
      </c>
      <c r="E206" s="9">
        <f t="shared" si="39"/>
        <v>2.6864921995106799</v>
      </c>
      <c r="F206" s="9">
        <f>C206/(2*'Graficas excel'!$N$9*COS(E206/2))</f>
        <v>0.76878986316640874</v>
      </c>
      <c r="G206" s="9">
        <f t="shared" si="40"/>
        <v>0.63950148263516526</v>
      </c>
      <c r="H206" s="9">
        <f t="shared" si="41"/>
        <v>1.3876992927096619</v>
      </c>
      <c r="I206" s="9">
        <f t="shared" si="37"/>
        <v>2.0370957461101709</v>
      </c>
      <c r="J206" s="9">
        <f t="shared" si="42"/>
        <v>0.33844084682711761</v>
      </c>
      <c r="K206" s="9">
        <f t="shared" si="43"/>
        <v>-0.71608577594753486</v>
      </c>
      <c r="L206" s="9">
        <f t="shared" si="43"/>
        <v>0.27344508791812489</v>
      </c>
      <c r="M206" s="9">
        <f t="shared" si="38"/>
        <v>-1.3876992927096619</v>
      </c>
      <c r="N206" s="9">
        <f t="shared" si="44"/>
        <v>-0.67746919626315849</v>
      </c>
      <c r="O206" s="9">
        <f t="shared" si="44"/>
        <v>0.46335759810993943</v>
      </c>
      <c r="P206" s="9">
        <f t="shared" si="44"/>
        <v>1.7125324142344318</v>
      </c>
      <c r="Q206" s="15">
        <f t="shared" si="45"/>
        <v>116.71698871616627</v>
      </c>
      <c r="R206" s="15">
        <f t="shared" si="46"/>
        <v>-79.509312705553072</v>
      </c>
      <c r="S206" s="10">
        <f t="shared" si="47"/>
        <v>0.92865295667933623</v>
      </c>
    </row>
    <row r="207" spans="1:19" x14ac:dyDescent="0.35">
      <c r="A207" s="9">
        <v>204</v>
      </c>
      <c r="B207" s="9">
        <f t="shared" si="36"/>
        <v>21.362830044410593</v>
      </c>
      <c r="C207" s="9">
        <f>'Graficas excel'!$N$3*(COS('Graficas excel'!$N$4*B207+'Graficas excel'!$N$5)+'Graficas excel'!$N$6)*COS(B207)+'Graficas excel'!$N$7</f>
        <v>6.729175941062878</v>
      </c>
      <c r="D207" s="11">
        <f>'Graficas excel'!$N$3*(COS('Graficas excel'!$N$4*B207+'Graficas excel'!$N$5)+'Graficas excel'!$N$6)*SIN(B207)+'Graficas excel'!$N$8</f>
        <v>29.056020364457023</v>
      </c>
      <c r="E207" s="9">
        <f t="shared" si="39"/>
        <v>2.6864306763813413</v>
      </c>
      <c r="F207" s="9">
        <f>C207/(2*'Graficas excel'!$N$9*COS(E207/2))</f>
        <v>0.74562646825736434</v>
      </c>
      <c r="G207" s="9">
        <f t="shared" si="40"/>
        <v>0.66636414206802097</v>
      </c>
      <c r="H207" s="9">
        <f t="shared" si="41"/>
        <v>1.4586437010434525</v>
      </c>
      <c r="I207" s="9">
        <f t="shared" si="37"/>
        <v>2.0725371887123969</v>
      </c>
      <c r="J207" s="9">
        <f t="shared" si="42"/>
        <v>0.26345251972522021</v>
      </c>
      <c r="K207" s="9">
        <f t="shared" si="43"/>
        <v>-0.68745067330207499</v>
      </c>
      <c r="L207" s="9">
        <f t="shared" si="43"/>
        <v>1.3377932983598051</v>
      </c>
      <c r="M207" s="9">
        <f t="shared" si="38"/>
        <v>-1.4586437010434525</v>
      </c>
      <c r="N207" s="9">
        <f t="shared" si="44"/>
        <v>-0.62894650205625191</v>
      </c>
      <c r="O207" s="9">
        <f t="shared" si="44"/>
        <v>0.64269357316304887</v>
      </c>
      <c r="P207" s="9">
        <f t="shared" si="44"/>
        <v>0.43312193889554862</v>
      </c>
      <c r="Q207" s="15">
        <f t="shared" si="45"/>
        <v>118.74763379712898</v>
      </c>
      <c r="R207" s="15">
        <f t="shared" si="46"/>
        <v>-83.574127883132022</v>
      </c>
      <c r="S207" s="10">
        <f t="shared" si="47"/>
        <v>0.92653626471496286</v>
      </c>
    </row>
    <row r="208" spans="1:19" x14ac:dyDescent="0.35">
      <c r="A208" s="9">
        <v>205</v>
      </c>
      <c r="B208" s="9">
        <f t="shared" si="36"/>
        <v>21.467549799530254</v>
      </c>
      <c r="C208" s="9">
        <f>'Graficas excel'!$N$3*(COS('Graficas excel'!$N$4*B208+'Graficas excel'!$N$5)+'Graficas excel'!$N$6)*COS(B208)+'Graficas excel'!$N$7</f>
        <v>6.6780145523736065</v>
      </c>
      <c r="D208" s="11">
        <f>'Graficas excel'!$N$3*(COS('Graficas excel'!$N$4*B208+'Graficas excel'!$N$5)+'Graficas excel'!$N$6)*SIN(B208)+'Graficas excel'!$N$8</f>
        <v>28.15</v>
      </c>
      <c r="E208" s="9">
        <f t="shared" si="39"/>
        <v>2.6757449194052088</v>
      </c>
      <c r="F208" s="9">
        <f>C208/(2*'Graficas excel'!$N$9*COS(E208/2))</f>
        <v>0.72328174764476849</v>
      </c>
      <c r="G208" s="9">
        <f t="shared" si="40"/>
        <v>0.69055304902949299</v>
      </c>
      <c r="H208" s="9">
        <f t="shared" si="41"/>
        <v>1.52450682472215</v>
      </c>
      <c r="I208" s="9">
        <f t="shared" si="37"/>
        <v>2.1001258720636793</v>
      </c>
      <c r="J208" s="9">
        <f t="shared" si="42"/>
        <v>0.19146285356018169</v>
      </c>
      <c r="K208" s="9">
        <f t="shared" si="43"/>
        <v>-0.54735728669711425</v>
      </c>
      <c r="L208" s="9">
        <f t="shared" si="43"/>
        <v>2.0888887107221805</v>
      </c>
      <c r="M208" s="9">
        <f t="shared" si="38"/>
        <v>-1.5245068247221498</v>
      </c>
      <c r="N208" s="9">
        <f t="shared" si="44"/>
        <v>-0.56164378845763829</v>
      </c>
      <c r="O208" s="9">
        <f t="shared" si="44"/>
        <v>0.68804999654114296</v>
      </c>
      <c r="P208" s="9">
        <f t="shared" si="44"/>
        <v>-0.80570832149940486</v>
      </c>
      <c r="Q208" s="15">
        <f t="shared" si="45"/>
        <v>120.3283489154803</v>
      </c>
      <c r="R208" s="15">
        <f t="shared" si="46"/>
        <v>-87.347806895469532</v>
      </c>
      <c r="S208" s="10">
        <f t="shared" si="47"/>
        <v>0.90746371194855724</v>
      </c>
    </row>
    <row r="209" spans="1:19" x14ac:dyDescent="0.35">
      <c r="A209" s="9">
        <v>206</v>
      </c>
      <c r="B209" s="9">
        <f t="shared" si="36"/>
        <v>21.57226955464991</v>
      </c>
      <c r="C209" s="9">
        <f>'Graficas excel'!$N$3*(COS('Graficas excel'!$N$4*B209+'Graficas excel'!$N$5)+'Graficas excel'!$N$6)*COS(B209)+'Graficas excel'!$N$7</f>
        <v>6.7432777236655941</v>
      </c>
      <c r="D209" s="11">
        <f>'Graficas excel'!$N$3*(COS('Graficas excel'!$N$4*B209+'Graficas excel'!$N$5)+'Graficas excel'!$N$6)*SIN(B209)+'Graficas excel'!$N$8</f>
        <v>27.285672233433022</v>
      </c>
      <c r="E209" s="9">
        <f t="shared" si="39"/>
        <v>2.6570296056921139</v>
      </c>
      <c r="F209" s="9">
        <f>C209/(2*'Graficas excel'!$N$9*COS(E209/2))</f>
        <v>0.70266443969046444</v>
      </c>
      <c r="G209" s="9">
        <f t="shared" si="40"/>
        <v>0.71152138772807494</v>
      </c>
      <c r="H209" s="9">
        <f t="shared" si="41"/>
        <v>1.5833220247139119</v>
      </c>
      <c r="I209" s="9">
        <f t="shared" si="37"/>
        <v>2.1201758152030128</v>
      </c>
      <c r="J209" s="9">
        <f t="shared" si="42"/>
        <v>0.13414373253429848</v>
      </c>
      <c r="K209" s="9">
        <f t="shared" si="43"/>
        <v>-0.32860937243806571</v>
      </c>
      <c r="L209" s="9">
        <f t="shared" si="43"/>
        <v>2.3491704583234996</v>
      </c>
      <c r="M209" s="9">
        <f t="shared" si="38"/>
        <v>-1.5833220247139117</v>
      </c>
      <c r="N209" s="9">
        <f t="shared" si="44"/>
        <v>-0.48959136130976705</v>
      </c>
      <c r="O209" s="9">
        <f t="shared" si="44"/>
        <v>0.60367641841585318</v>
      </c>
      <c r="P209" s="9">
        <f t="shared" si="44"/>
        <v>-1.7839587126033694</v>
      </c>
      <c r="Q209" s="15">
        <f t="shared" si="45"/>
        <v>121.4771260368414</v>
      </c>
      <c r="R209" s="15">
        <f t="shared" si="46"/>
        <v>-90.717669626215368</v>
      </c>
      <c r="S209" s="10">
        <f t="shared" si="47"/>
        <v>0.86678819188181433</v>
      </c>
    </row>
    <row r="210" spans="1:19" x14ac:dyDescent="0.35">
      <c r="A210" s="9">
        <v>207</v>
      </c>
      <c r="B210" s="9">
        <f t="shared" si="36"/>
        <v>21.676989309769571</v>
      </c>
      <c r="C210" s="9">
        <f>'Graficas excel'!$N$3*(COS('Graficas excel'!$N$4*B210+'Graficas excel'!$N$5)+'Graficas excel'!$N$6)*COS(B210)+'Graficas excel'!$N$7</f>
        <v>6.8734522428328031</v>
      </c>
      <c r="D210" s="11">
        <f>'Graficas excel'!$N$3*(COS('Graficas excel'!$N$4*B210+'Graficas excel'!$N$5)+'Graficas excel'!$N$6)*SIN(B210)+'Graficas excel'!$N$8</f>
        <v>26.490636036215175</v>
      </c>
      <c r="E210" s="9">
        <f t="shared" si="39"/>
        <v>2.633854715870712</v>
      </c>
      <c r="F210" s="9">
        <f>C210/(2*'Graficas excel'!$N$9*COS(E210/2))</f>
        <v>0.68419576115763714</v>
      </c>
      <c r="G210" s="9">
        <f t="shared" si="40"/>
        <v>0.72929840285984548</v>
      </c>
      <c r="H210" s="9">
        <f t="shared" si="41"/>
        <v>1.6345919121789712</v>
      </c>
      <c r="I210" s="9">
        <f t="shared" si="37"/>
        <v>2.1342233140248417</v>
      </c>
      <c r="J210" s="9">
        <f t="shared" si="42"/>
        <v>9.9731839522559165E-2</v>
      </c>
      <c r="K210" s="9">
        <f t="shared" si="43"/>
        <v>-8.2604817308089912E-2</v>
      </c>
      <c r="L210" s="9">
        <f t="shared" si="43"/>
        <v>2.0674127635331154</v>
      </c>
      <c r="M210" s="9">
        <f t="shared" si="38"/>
        <v>-1.6345919121789714</v>
      </c>
      <c r="N210" s="9">
        <f t="shared" si="44"/>
        <v>-0.42637451460174564</v>
      </c>
      <c r="O210" s="9">
        <f t="shared" si="44"/>
        <v>0.41686069888844485</v>
      </c>
      <c r="P210" s="9">
        <f t="shared" si="44"/>
        <v>-2.3137896172294954</v>
      </c>
      <c r="Q210" s="15">
        <f t="shared" si="45"/>
        <v>122.28198843204719</v>
      </c>
      <c r="R210" s="15">
        <f t="shared" si="46"/>
        <v>-93.655217794073963</v>
      </c>
      <c r="S210" s="10">
        <f t="shared" si="47"/>
        <v>0.80562271587079115</v>
      </c>
    </row>
    <row r="211" spans="1:19" x14ac:dyDescent="0.35">
      <c r="A211" s="9">
        <v>208</v>
      </c>
      <c r="B211" s="9">
        <f t="shared" si="36"/>
        <v>21.781709064889231</v>
      </c>
      <c r="C211" s="9">
        <f>'Graficas excel'!$N$3*(COS('Graficas excel'!$N$4*B211+'Graficas excel'!$N$5)+'Graficas excel'!$N$6)*COS(B211)+'Graficas excel'!$N$7</f>
        <v>7.0148760413642837</v>
      </c>
      <c r="D211" s="11">
        <f>'Graficas excel'!$N$3*(COS('Graficas excel'!$N$4*B211+'Graficas excel'!$N$5)+'Graficas excel'!$N$6)*SIN(B211)+'Graficas excel'!$N$8</f>
        <v>25.772177369816493</v>
      </c>
      <c r="E211" s="9">
        <f t="shared" si="39"/>
        <v>2.6100926687372246</v>
      </c>
      <c r="F211" s="9">
        <f>C211/(2*'Graficas excel'!$N$9*COS(E211/2))</f>
        <v>0.66774509182817476</v>
      </c>
      <c r="G211" s="9">
        <f t="shared" si="40"/>
        <v>0.74439001359460921</v>
      </c>
      <c r="H211" s="9">
        <f t="shared" si="41"/>
        <v>1.6792417469373304</v>
      </c>
      <c r="I211" s="9">
        <f t="shared" si="37"/>
        <v>2.1446672078372773</v>
      </c>
      <c r="J211" s="9">
        <f t="shared" si="42"/>
        <v>9.1081483282351758E-2</v>
      </c>
      <c r="K211" s="9">
        <f t="shared" si="43"/>
        <v>0.13389414102035699</v>
      </c>
      <c r="L211" s="9">
        <f t="shared" si="43"/>
        <v>1.3250890853739807</v>
      </c>
      <c r="M211" s="9">
        <f t="shared" si="38"/>
        <v>-1.67924174693733</v>
      </c>
      <c r="N211" s="9">
        <f t="shared" si="44"/>
        <v>-0.38272096429513747</v>
      </c>
      <c r="O211" s="9">
        <f t="shared" si="44"/>
        <v>0.1745612167737608</v>
      </c>
      <c r="P211" s="9">
        <f t="shared" si="44"/>
        <v>-2.3019156470475459</v>
      </c>
      <c r="Q211" s="15">
        <f t="shared" si="45"/>
        <v>122.88037946918254</v>
      </c>
      <c r="R211" s="15">
        <f t="shared" si="46"/>
        <v>-96.213464881684445</v>
      </c>
      <c r="S211" s="10">
        <f t="shared" si="47"/>
        <v>0.73224555042311146</v>
      </c>
    </row>
    <row r="212" spans="1:19" x14ac:dyDescent="0.35">
      <c r="A212" s="9">
        <v>209</v>
      </c>
      <c r="B212" s="9">
        <f t="shared" si="36"/>
        <v>21.886428820008891</v>
      </c>
      <c r="C212" s="9">
        <f>'Graficas excel'!$N$3*(COS('Graficas excel'!$N$4*B212+'Graficas excel'!$N$5)+'Graficas excel'!$N$6)*COS(B212)+'Graficas excel'!$N$7</f>
        <v>7.1209260964263832</v>
      </c>
      <c r="D212" s="11">
        <f>'Graficas excel'!$N$3*(COS('Graficas excel'!$N$4*B212+'Graficas excel'!$N$5)+'Graficas excel'!$N$6)*SIN(B212)+'Graficas excel'!$N$8</f>
        <v>25.117915566705509</v>
      </c>
      <c r="E212" s="9">
        <f t="shared" si="39"/>
        <v>2.5890902843276042</v>
      </c>
      <c r="F212" s="9">
        <f>C212/(2*'Graficas excel'!$N$9*COS(E212/2))</f>
        <v>0.65269502396166701</v>
      </c>
      <c r="G212" s="9">
        <f t="shared" si="40"/>
        <v>0.75762075321078615</v>
      </c>
      <c r="H212" s="9">
        <f t="shared" si="41"/>
        <v>1.7193201925974766</v>
      </c>
      <c r="I212" s="9">
        <f t="shared" si="37"/>
        <v>2.1542052384625405</v>
      </c>
      <c r="J212" s="9">
        <f t="shared" si="42"/>
        <v>0.10510284494196073</v>
      </c>
      <c r="K212" s="9">
        <f t="shared" si="43"/>
        <v>0.27265714555245418</v>
      </c>
      <c r="L212" s="9">
        <f t="shared" si="43"/>
        <v>0.2863478245599716</v>
      </c>
      <c r="M212" s="9">
        <f t="shared" si="38"/>
        <v>-1.7193201925974768</v>
      </c>
      <c r="N212" s="9">
        <f t="shared" si="44"/>
        <v>-0.36444095642119939</v>
      </c>
      <c r="O212" s="9">
        <f t="shared" si="44"/>
        <v>-6.6494826091171341E-2</v>
      </c>
      <c r="P212" s="9">
        <f t="shared" si="44"/>
        <v>-1.7768438964152018</v>
      </c>
      <c r="Q212" s="15">
        <f t="shared" si="45"/>
        <v>123.42686836887665</v>
      </c>
      <c r="R212" s="15">
        <f t="shared" si="46"/>
        <v>-98.509790667455263</v>
      </c>
      <c r="S212" s="10">
        <f t="shared" si="47"/>
        <v>0.66280096649651188</v>
      </c>
    </row>
    <row r="213" spans="1:19" x14ac:dyDescent="0.35">
      <c r="A213" s="9">
        <v>210</v>
      </c>
      <c r="B213" s="9">
        <f t="shared" si="36"/>
        <v>21.991148575128552</v>
      </c>
      <c r="C213" s="9">
        <f>'Graficas excel'!$N$3*(COS('Graficas excel'!$N$4*B213+'Graficas excel'!$N$5)+'Graficas excel'!$N$6)*COS(B213)+'Graficas excel'!$N$7</f>
        <v>7.16</v>
      </c>
      <c r="D213" s="11">
        <f>'Graficas excel'!$N$3*(COS('Graficas excel'!$N$4*B213+'Graficas excel'!$N$5)+'Graficas excel'!$N$6)*SIN(B213)+'Graficas excel'!$N$8</f>
        <v>24.500000000000004</v>
      </c>
      <c r="E213" s="9">
        <f t="shared" si="39"/>
        <v>2.572938804985005</v>
      </c>
      <c r="F213" s="9">
        <f>C213/(2*'Graficas excel'!$N$9*COS(E213/2))</f>
        <v>0.63812009057856822</v>
      </c>
      <c r="G213" s="9">
        <f t="shared" si="40"/>
        <v>0.76993684805963136</v>
      </c>
      <c r="H213" s="9">
        <f t="shared" si="41"/>
        <v>1.7574843603094796</v>
      </c>
      <c r="I213" s="9">
        <f t="shared" si="37"/>
        <v>2.1652115826472422</v>
      </c>
      <c r="J213" s="9">
        <f t="shared" si="42"/>
        <v>0.13365543445583916</v>
      </c>
      <c r="K213" s="9">
        <f t="shared" si="43"/>
        <v>0.30264341961942171</v>
      </c>
      <c r="L213" s="9">
        <f t="shared" si="43"/>
        <v>-0.8636525768052703</v>
      </c>
      <c r="M213" s="9">
        <f t="shared" si="38"/>
        <v>-1.7574843603094794</v>
      </c>
      <c r="N213" s="9">
        <f t="shared" si="44"/>
        <v>-0.37140427832619122</v>
      </c>
      <c r="O213" s="9">
        <f t="shared" si="44"/>
        <v>-0.2525654838096334</v>
      </c>
      <c r="P213" s="9">
        <f t="shared" si="44"/>
        <v>-0.86905953915133716</v>
      </c>
      <c r="Q213" s="15">
        <f t="shared" si="45"/>
        <v>124.05748543852842</v>
      </c>
      <c r="R213" s="15">
        <f t="shared" si="46"/>
        <v>-100.69643640598247</v>
      </c>
      <c r="S213" s="10">
        <f t="shared" si="47"/>
        <v>0.61914975370863745</v>
      </c>
    </row>
    <row r="214" spans="1:19" x14ac:dyDescent="0.35">
      <c r="A214" s="9">
        <v>211</v>
      </c>
      <c r="B214" s="9">
        <f t="shared" si="36"/>
        <v>22.095868330248212</v>
      </c>
      <c r="C214" s="9">
        <f>'Graficas excel'!$N$3*(COS('Graficas excel'!$N$4*B214+'Graficas excel'!$N$5)+'Graficas excel'!$N$6)*COS(B214)+'Graficas excel'!$N$7</f>
        <v>7.1209260964263796</v>
      </c>
      <c r="D214" s="11">
        <f>'Graficas excel'!$N$3*(COS('Graficas excel'!$N$4*B214+'Graficas excel'!$N$5)+'Graficas excel'!$N$6)*SIN(B214)+'Graficas excel'!$N$8</f>
        <v>23.882084433294501</v>
      </c>
      <c r="E214" s="9">
        <f t="shared" si="39"/>
        <v>2.5620381686415468</v>
      </c>
      <c r="F214" s="9">
        <f>C214/(2*'Graficas excel'!$N$9*COS(E214/2))</f>
        <v>0.62302766057664638</v>
      </c>
      <c r="G214" s="9">
        <f t="shared" si="40"/>
        <v>0.78219980449779658</v>
      </c>
      <c r="H214" s="9">
        <f t="shared" si="41"/>
        <v>1.7963777253861921</v>
      </c>
      <c r="I214" s="9">
        <f t="shared" si="37"/>
        <v>2.1792079470138694</v>
      </c>
      <c r="J214" s="9">
        <f t="shared" si="42"/>
        <v>0.16534817924696144</v>
      </c>
      <c r="K214" s="9">
        <f t="shared" si="43"/>
        <v>0.21220193326791065</v>
      </c>
      <c r="L214" s="9">
        <f t="shared" si="43"/>
        <v>-1.9537974620522456</v>
      </c>
      <c r="M214" s="9">
        <f t="shared" si="38"/>
        <v>-1.7963777253861921</v>
      </c>
      <c r="N214" s="9">
        <f t="shared" si="44"/>
        <v>-0.39785287394241442</v>
      </c>
      <c r="O214" s="9">
        <f t="shared" si="44"/>
        <v>-0.3435731859339658</v>
      </c>
      <c r="P214" s="9">
        <f t="shared" si="44"/>
        <v>0.23923826417125393</v>
      </c>
      <c r="Q214" s="15">
        <f t="shared" si="45"/>
        <v>124.85941804526345</v>
      </c>
      <c r="R214" s="15">
        <f t="shared" si="46"/>
        <v>-102.92486207593961</v>
      </c>
      <c r="S214" s="10">
        <f t="shared" si="47"/>
        <v>0.61914975370863412</v>
      </c>
    </row>
    <row r="215" spans="1:19" x14ac:dyDescent="0.35">
      <c r="A215" s="9">
        <v>212</v>
      </c>
      <c r="B215" s="9">
        <f t="shared" si="36"/>
        <v>22.200588085367869</v>
      </c>
      <c r="C215" s="9">
        <f>'Graficas excel'!$N$3*(COS('Graficas excel'!$N$4*B215+'Graficas excel'!$N$5)+'Graficas excel'!$N$6)*COS(B215)+'Graficas excel'!$N$7</f>
        <v>7.0148760413642872</v>
      </c>
      <c r="D215" s="11">
        <f>'Graficas excel'!$N$3*(COS('Graficas excel'!$N$4*B215+'Graficas excel'!$N$5)+'Graficas excel'!$N$6)*SIN(B215)+'Graficas excel'!$N$8</f>
        <v>23.227822630183542</v>
      </c>
      <c r="E215" s="9">
        <f t="shared" si="39"/>
        <v>2.5550055547890911</v>
      </c>
      <c r="F215" s="9">
        <f>C215/(2*'Graficas excel'!$N$9*COS(E215/2))</f>
        <v>0.60659924477315208</v>
      </c>
      <c r="G215" s="9">
        <f t="shared" si="40"/>
        <v>0.7950077711825474</v>
      </c>
      <c r="H215" s="9">
        <f t="shared" si="41"/>
        <v>1.8380407809190946</v>
      </c>
      <c r="I215" s="9">
        <f t="shared" si="37"/>
        <v>2.1965231678540929</v>
      </c>
      <c r="J215" s="9">
        <f t="shared" si="42"/>
        <v>0.18756991373469542</v>
      </c>
      <c r="K215" s="9">
        <f t="shared" si="43"/>
        <v>7.6007414883867497E-3</v>
      </c>
      <c r="L215" s="9">
        <f t="shared" si="43"/>
        <v>-2.8273005440791605</v>
      </c>
      <c r="M215" s="9">
        <f t="shared" si="38"/>
        <v>-1.8380407809190946</v>
      </c>
      <c r="N215" s="9">
        <f t="shared" si="44"/>
        <v>-0.43383177383910065</v>
      </c>
      <c r="O215" s="9">
        <f t="shared" si="44"/>
        <v>-0.31852021349469961</v>
      </c>
      <c r="P215" s="9">
        <f t="shared" si="44"/>
        <v>1.366226379972808</v>
      </c>
      <c r="Q215" s="15">
        <f t="shared" si="45"/>
        <v>125.85150712074521</v>
      </c>
      <c r="R215" s="15">
        <f t="shared" si="46"/>
        <v>-105.3119793195941</v>
      </c>
      <c r="S215" s="10">
        <f t="shared" si="47"/>
        <v>0.66280096649648623</v>
      </c>
    </row>
    <row r="216" spans="1:19" x14ac:dyDescent="0.35">
      <c r="A216" s="9">
        <v>213</v>
      </c>
      <c r="B216" s="9">
        <f t="shared" si="36"/>
        <v>22.305307840487529</v>
      </c>
      <c r="C216" s="9">
        <f>'Graficas excel'!$N$3*(COS('Graficas excel'!$N$4*B216+'Graficas excel'!$N$5)+'Graficas excel'!$N$6)*COS(B216)+'Graficas excel'!$N$7</f>
        <v>6.8734522428328058</v>
      </c>
      <c r="D216" s="11">
        <f>'Graficas excel'!$N$3*(COS('Graficas excel'!$N$4*B216+'Graficas excel'!$N$5)+'Graficas excel'!$N$6)*SIN(B216)+'Graficas excel'!$N$8</f>
        <v>22.50936396378486</v>
      </c>
      <c r="E216" s="9">
        <f t="shared" si="39"/>
        <v>2.5488593485377589</v>
      </c>
      <c r="F216" s="9">
        <f>C216/(2*'Graficas excel'!$N$9*COS(E216/2))</f>
        <v>0.58838540291878427</v>
      </c>
      <c r="G216" s="9">
        <f t="shared" si="40"/>
        <v>0.80858061912965729</v>
      </c>
      <c r="H216" s="9">
        <f t="shared" si="41"/>
        <v>1.8834715380386531</v>
      </c>
      <c r="I216" s="9">
        <f t="shared" si="37"/>
        <v>2.2161654432882059</v>
      </c>
      <c r="J216" s="9">
        <f t="shared" si="42"/>
        <v>0.18836586152208712</v>
      </c>
      <c r="K216" s="9">
        <f t="shared" si="43"/>
        <v>-0.28847347913726379</v>
      </c>
      <c r="L216" s="9">
        <f t="shared" si="43"/>
        <v>-3.3199177425219766</v>
      </c>
      <c r="M216" s="9">
        <f t="shared" si="38"/>
        <v>-1.8834715380386529</v>
      </c>
      <c r="N216" s="9">
        <f t="shared" si="44"/>
        <v>-0.46718713259692735</v>
      </c>
      <c r="O216" s="9">
        <f t="shared" si="44"/>
        <v>-0.17544932154592791</v>
      </c>
      <c r="P216" s="9">
        <f t="shared" si="44"/>
        <v>2.3594143005897052</v>
      </c>
      <c r="Q216" s="15">
        <f t="shared" si="45"/>
        <v>126.97692660315339</v>
      </c>
      <c r="R216" s="15">
        <f t="shared" si="46"/>
        <v>-107.9149699626287</v>
      </c>
      <c r="S216" s="10">
        <f t="shared" si="47"/>
        <v>0.73224555042311168</v>
      </c>
    </row>
    <row r="217" spans="1:19" x14ac:dyDescent="0.35">
      <c r="A217" s="9">
        <v>214</v>
      </c>
      <c r="B217" s="9">
        <f t="shared" si="36"/>
        <v>22.41002759560719</v>
      </c>
      <c r="C217" s="9">
        <f>'Graficas excel'!$N$3*(COS('Graficas excel'!$N$4*B217+'Graficas excel'!$N$5)+'Graficas excel'!$N$6)*COS(B217)+'Graficas excel'!$N$7</f>
        <v>6.7432777236655959</v>
      </c>
      <c r="D217" s="11">
        <f>'Graficas excel'!$N$3*(COS('Graficas excel'!$N$4*B217+'Graficas excel'!$N$5)+'Graficas excel'!$N$6)*SIN(B217)+'Graficas excel'!$N$8</f>
        <v>21.714327766567017</v>
      </c>
      <c r="E217" s="9">
        <f t="shared" si="39"/>
        <v>2.539386880200146</v>
      </c>
      <c r="F217" s="9">
        <f>C217/(2*'Graficas excel'!$N$9*COS(E217/2))</f>
        <v>0.56843195767632781</v>
      </c>
      <c r="G217" s="9">
        <f t="shared" si="40"/>
        <v>0.82273027748604066</v>
      </c>
      <c r="H217" s="9">
        <f t="shared" si="41"/>
        <v>1.9323952601592589</v>
      </c>
      <c r="I217" s="9">
        <f t="shared" si="37"/>
        <v>2.2358910701797026</v>
      </c>
      <c r="J217" s="9">
        <f t="shared" si="42"/>
        <v>0.15815698942831657</v>
      </c>
      <c r="K217" s="9">
        <f t="shared" si="43"/>
        <v>-0.63613445215157882</v>
      </c>
      <c r="L217" s="9">
        <f t="shared" si="43"/>
        <v>-3.2418338343409165</v>
      </c>
      <c r="M217" s="9">
        <f t="shared" si="38"/>
        <v>-1.9323952601592591</v>
      </c>
      <c r="N217" s="9">
        <f t="shared" si="44"/>
        <v>-0.48556014258512736</v>
      </c>
      <c r="O217" s="9">
        <f t="shared" si="44"/>
        <v>7.1627966237649346E-2</v>
      </c>
      <c r="P217" s="9">
        <f t="shared" si="44"/>
        <v>3.0910475719212185</v>
      </c>
      <c r="Q217" s="15">
        <f t="shared" si="45"/>
        <v>128.10712177228592</v>
      </c>
      <c r="R217" s="15">
        <f t="shared" si="46"/>
        <v>-110.71809275821026</v>
      </c>
      <c r="S217" s="10">
        <f t="shared" si="47"/>
        <v>0.80562271587078782</v>
      </c>
    </row>
    <row r="218" spans="1:19" x14ac:dyDescent="0.35">
      <c r="A218" s="9">
        <v>215</v>
      </c>
      <c r="B218" s="9">
        <f t="shared" si="36"/>
        <v>22.51474735072685</v>
      </c>
      <c r="C218" s="9">
        <f>'Graficas excel'!$N$3*(COS('Graficas excel'!$N$4*B218+'Graficas excel'!$N$5)+'Graficas excel'!$N$6)*COS(B218)+'Graficas excel'!$N$7</f>
        <v>6.6780145523735985</v>
      </c>
      <c r="D218" s="11">
        <f>'Graficas excel'!$N$3*(COS('Graficas excel'!$N$4*B218+'Graficas excel'!$N$5)+'Graficas excel'!$N$6)*SIN(B218)+'Graficas excel'!$N$8</f>
        <v>20.850000000000012</v>
      </c>
      <c r="E218" s="9">
        <f t="shared" si="39"/>
        <v>2.5216634633795563</v>
      </c>
      <c r="F218" s="9">
        <f>C218/(2*'Graficas excel'!$N$9*COS(E218/2))</f>
        <v>0.54733352398338575</v>
      </c>
      <c r="G218" s="9">
        <f t="shared" si="40"/>
        <v>0.83691457958618953</v>
      </c>
      <c r="H218" s="9">
        <f t="shared" si="41"/>
        <v>1.9832429993866407</v>
      </c>
      <c r="I218" s="9">
        <f t="shared" si="37"/>
        <v>2.2524532313830985</v>
      </c>
      <c r="J218" s="9">
        <f t="shared" si="42"/>
        <v>9.154114537582432E-2</v>
      </c>
      <c r="K218" s="9">
        <f t="shared" si="43"/>
        <v>-0.97561849742238727</v>
      </c>
      <c r="L218" s="9">
        <f t="shared" si="43"/>
        <v>-2.4079156435046229</v>
      </c>
      <c r="M218" s="9">
        <f t="shared" si="38"/>
        <v>-1.9832429993866407</v>
      </c>
      <c r="N218" s="9">
        <f t="shared" si="44"/>
        <v>-0.47805927950100147</v>
      </c>
      <c r="O218" s="9">
        <f t="shared" si="44"/>
        <v>0.39532171103245822</v>
      </c>
      <c r="P218" s="9">
        <f t="shared" si="44"/>
        <v>3.4321458063504982</v>
      </c>
      <c r="Q218" s="15">
        <f t="shared" si="45"/>
        <v>129.05606370885582</v>
      </c>
      <c r="R218" s="15">
        <f t="shared" si="46"/>
        <v>-113.63145361372102</v>
      </c>
      <c r="S218" s="10">
        <f t="shared" si="47"/>
        <v>0.86678819188184342</v>
      </c>
    </row>
    <row r="219" spans="1:19" x14ac:dyDescent="0.35">
      <c r="A219" s="9">
        <v>216</v>
      </c>
      <c r="B219" s="9">
        <f t="shared" si="36"/>
        <v>22.61946710584651</v>
      </c>
      <c r="C219" s="9">
        <f>'Graficas excel'!$N$3*(COS('Graficas excel'!$N$4*B219+'Graficas excel'!$N$5)+'Graficas excel'!$N$6)*COS(B219)+'Graficas excel'!$N$7</f>
        <v>6.7291759410628842</v>
      </c>
      <c r="D219" s="11">
        <f>'Graficas excel'!$N$3*(COS('Graficas excel'!$N$4*B219+'Graficas excel'!$N$5)+'Graficas excel'!$N$6)*SIN(B219)+'Graficas excel'!$N$8</f>
        <v>19.943979635542998</v>
      </c>
      <c r="E219" s="9">
        <f t="shared" si="39"/>
        <v>2.4907735453517894</v>
      </c>
      <c r="F219" s="9">
        <f>C219/(2*'Graficas excel'!$N$9*COS(E219/2))</f>
        <v>0.52621533885184146</v>
      </c>
      <c r="G219" s="9">
        <f t="shared" si="40"/>
        <v>0.85035134924161893</v>
      </c>
      <c r="H219" s="9">
        <f t="shared" si="41"/>
        <v>2.0333052500686661</v>
      </c>
      <c r="I219" s="9">
        <f t="shared" si="37"/>
        <v>2.262039397710228</v>
      </c>
      <c r="J219" s="9">
        <f t="shared" si="42"/>
        <v>-1.0625384764458481E-2</v>
      </c>
      <c r="K219" s="9">
        <f t="shared" si="43"/>
        <v>-1.2277748339589893</v>
      </c>
      <c r="L219" s="9">
        <f t="shared" si="43"/>
        <v>-0.76735498835839833</v>
      </c>
      <c r="M219" s="9">
        <f t="shared" si="38"/>
        <v>-2.0333052500686666</v>
      </c>
      <c r="N219" s="9">
        <f t="shared" si="44"/>
        <v>-0.43666128672819754</v>
      </c>
      <c r="O219" s="9">
        <f t="shared" si="44"/>
        <v>0.75473517940844959</v>
      </c>
      <c r="P219" s="9">
        <f t="shared" si="44"/>
        <v>3.2425574183378147</v>
      </c>
      <c r="Q219" s="15">
        <f t="shared" si="45"/>
        <v>129.60531058111076</v>
      </c>
      <c r="R219" s="15">
        <f t="shared" si="46"/>
        <v>-116.49980929072703</v>
      </c>
      <c r="S219" s="10">
        <f t="shared" si="47"/>
        <v>0.90746371194854736</v>
      </c>
    </row>
    <row r="220" spans="1:19" x14ac:dyDescent="0.35">
      <c r="A220" s="9">
        <v>217</v>
      </c>
      <c r="B220" s="9">
        <f t="shared" si="36"/>
        <v>22.724186860966171</v>
      </c>
      <c r="C220" s="9">
        <f>'Graficas excel'!$N$3*(COS('Graficas excel'!$N$4*B220+'Graficas excel'!$N$5)+'Graficas excel'!$N$6)*COS(B220)+'Graficas excel'!$N$7</f>
        <v>6.9373008036647308</v>
      </c>
      <c r="D220" s="11">
        <f>'Graficas excel'!$N$3*(COS('Graficas excel'!$N$4*B220+'Graficas excel'!$N$5)+'Graficas excel'!$N$6)*SIN(B220)+'Graficas excel'!$N$8</f>
        <v>19.041121124258463</v>
      </c>
      <c r="E220" s="9">
        <f t="shared" si="39"/>
        <v>2.4428211069542045</v>
      </c>
      <c r="F220" s="9">
        <f>C220/(2*'Graficas excel'!$N$9*COS(E220/2))</f>
        <v>0.50663746660531916</v>
      </c>
      <c r="G220" s="9">
        <f t="shared" si="40"/>
        <v>0.86215919494704929</v>
      </c>
      <c r="H220" s="9">
        <f t="shared" si="41"/>
        <v>2.0790323130850785</v>
      </c>
      <c r="I220" s="9">
        <f t="shared" si="37"/>
        <v>2.2609267100196417</v>
      </c>
      <c r="J220" s="9">
        <f t="shared" si="42"/>
        <v>-0.13919766471872477</v>
      </c>
      <c r="K220" s="9">
        <f t="shared" si="43"/>
        <v>-1.3081320604297302</v>
      </c>
      <c r="L220" s="9">
        <f t="shared" si="43"/>
        <v>1.392298511053109</v>
      </c>
      <c r="M220" s="9">
        <f t="shared" si="38"/>
        <v>-2.079032313085079</v>
      </c>
      <c r="N220" s="9">
        <f t="shared" si="44"/>
        <v>-0.35762560356035222</v>
      </c>
      <c r="O220" s="9">
        <f t="shared" si="44"/>
        <v>1.0942949982182217</v>
      </c>
      <c r="P220" s="9">
        <f t="shared" si="44"/>
        <v>2.4236127056504366</v>
      </c>
      <c r="Q220" s="15">
        <f t="shared" si="45"/>
        <v>129.54155827252401</v>
      </c>
      <c r="R220" s="15">
        <f t="shared" si="46"/>
        <v>-119.11977701109622</v>
      </c>
      <c r="S220" s="10">
        <f t="shared" si="47"/>
        <v>0.92653626471496731</v>
      </c>
    </row>
    <row r="221" spans="1:19" x14ac:dyDescent="0.35">
      <c r="A221" s="9">
        <v>218</v>
      </c>
      <c r="B221" s="9">
        <f t="shared" si="36"/>
        <v>22.828906616085828</v>
      </c>
      <c r="C221" s="9">
        <f>'Graficas excel'!$N$3*(COS('Graficas excel'!$N$4*B221+'Graficas excel'!$N$5)+'Graficas excel'!$N$6)*COS(B221)+'Graficas excel'!$N$7</f>
        <v>7.3249930468592561</v>
      </c>
      <c r="D221" s="11">
        <f>'Graficas excel'!$N$3*(COS('Graficas excel'!$N$4*B221+'Graficas excel'!$N$5)+'Graficas excel'!$N$6)*SIN(B221)+'Graficas excel'!$N$8</f>
        <v>18.197266256099244</v>
      </c>
      <c r="E221" s="9">
        <f t="shared" si="39"/>
        <v>2.3762171505996972</v>
      </c>
      <c r="F221" s="9">
        <f>C221/(2*'Graficas excel'!$N$9*COS(E221/2))</f>
        <v>0.49040545873536157</v>
      </c>
      <c r="G221" s="9">
        <f t="shared" si="40"/>
        <v>0.87149439817049856</v>
      </c>
      <c r="H221" s="9">
        <f t="shared" si="41"/>
        <v>2.1164827787144391</v>
      </c>
      <c r="I221" s="9">
        <f t="shared" si="37"/>
        <v>2.2463499646570684</v>
      </c>
      <c r="J221" s="9">
        <f t="shared" si="42"/>
        <v>-0.27618493375110209</v>
      </c>
      <c r="K221" s="9">
        <f t="shared" si="43"/>
        <v>-1.1623309012987817</v>
      </c>
      <c r="L221" s="9">
        <f t="shared" si="43"/>
        <v>3.3749476231868227</v>
      </c>
      <c r="M221" s="9">
        <f t="shared" si="38"/>
        <v>-2.1164827787144396</v>
      </c>
      <c r="N221" s="9">
        <f t="shared" si="44"/>
        <v>-0.24303129931827153</v>
      </c>
      <c r="O221" s="9">
        <f t="shared" si="44"/>
        <v>1.3480951272588315</v>
      </c>
      <c r="P221" s="9">
        <f t="shared" si="44"/>
        <v>1.0343465276308441</v>
      </c>
      <c r="Q221" s="15">
        <f t="shared" si="45"/>
        <v>128.70637228421165</v>
      </c>
      <c r="R221" s="15">
        <f t="shared" si="46"/>
        <v>-121.26553063245834</v>
      </c>
      <c r="S221" s="10">
        <f t="shared" si="47"/>
        <v>0.92865295667930581</v>
      </c>
    </row>
    <row r="222" spans="1:19" x14ac:dyDescent="0.35">
      <c r="A222" s="9">
        <v>219</v>
      </c>
      <c r="B222" s="9">
        <f t="shared" si="36"/>
        <v>22.933626371205488</v>
      </c>
      <c r="C222" s="9">
        <f>'Graficas excel'!$N$3*(COS('Graficas excel'!$N$4*B222+'Graficas excel'!$N$5)+'Graficas excel'!$N$6)*COS(B222)+'Graficas excel'!$N$7</f>
        <v>7.8930028464775077</v>
      </c>
      <c r="D222" s="11">
        <f>'Graficas excel'!$N$3*(COS('Graficas excel'!$N$4*B222+'Graficas excel'!$N$5)+'Graficas excel'!$N$6)*SIN(B222)+'Graficas excel'!$N$8</f>
        <v>17.470821449993934</v>
      </c>
      <c r="E222" s="9">
        <f t="shared" si="39"/>
        <v>2.2929229351883653</v>
      </c>
      <c r="F222" s="9">
        <f>C222/(2*'Graficas excel'!$N$9*COS(E222/2))</f>
        <v>0.47927620955461997</v>
      </c>
      <c r="G222" s="9">
        <f t="shared" si="40"/>
        <v>0.87766412422689133</v>
      </c>
      <c r="H222" s="9">
        <f t="shared" si="41"/>
        <v>2.1419329568654613</v>
      </c>
      <c r="I222" s="9">
        <f t="shared" si="37"/>
        <v>2.2174279460269135</v>
      </c>
      <c r="J222" s="9">
        <f t="shared" si="42"/>
        <v>-0.39790394110312394</v>
      </c>
      <c r="K222" s="9">
        <f t="shared" si="43"/>
        <v>-0.80890721265697985</v>
      </c>
      <c r="L222" s="9">
        <f t="shared" si="43"/>
        <v>4.39546322237676</v>
      </c>
      <c r="M222" s="9">
        <f t="shared" si="38"/>
        <v>-2.1419329568654617</v>
      </c>
      <c r="N222" s="9">
        <f t="shared" si="44"/>
        <v>-0.1018591077137201</v>
      </c>
      <c r="O222" s="9">
        <f t="shared" si="44"/>
        <v>1.4564116423412039</v>
      </c>
      <c r="P222" s="9">
        <f t="shared" si="44"/>
        <v>-0.63109103977910197</v>
      </c>
      <c r="Q222" s="15">
        <f t="shared" si="45"/>
        <v>127.04926268170504</v>
      </c>
      <c r="R222" s="15">
        <f t="shared" si="46"/>
        <v>-122.72371842836796</v>
      </c>
      <c r="S222" s="10">
        <f t="shared" si="47"/>
        <v>0.92214813819675789</v>
      </c>
    </row>
    <row r="223" spans="1:19" x14ac:dyDescent="0.35">
      <c r="A223" s="9">
        <v>220</v>
      </c>
      <c r="B223" s="9">
        <f t="shared" si="36"/>
        <v>23.038346126325148</v>
      </c>
      <c r="C223" s="9">
        <f>'Graficas excel'!$N$3*(COS('Graficas excel'!$N$4*B223+'Graficas excel'!$N$5)+'Graficas excel'!$N$6)*COS(B223)+'Graficas excel'!$N$7</f>
        <v>8.6199999999999832</v>
      </c>
      <c r="D223" s="11">
        <f>'Graficas excel'!$N$3*(COS('Graficas excel'!$N$4*B223+'Graficas excel'!$N$5)+'Graficas excel'!$N$6)*SIN(B223)+'Graficas excel'!$N$8</f>
        <v>16.913617462848329</v>
      </c>
      <c r="E223" s="9">
        <f t="shared" si="39"/>
        <v>2.1989194678249442</v>
      </c>
      <c r="F223" s="9">
        <f>C223/(2*'Graficas excel'!$N$9*COS(E223/2))</f>
        <v>0.47458854263427991</v>
      </c>
      <c r="G223" s="9">
        <f t="shared" si="40"/>
        <v>0.88020776820036661</v>
      </c>
      <c r="H223" s="9">
        <f t="shared" si="41"/>
        <v>2.15259961768195</v>
      </c>
      <c r="I223" s="9">
        <f t="shared" si="37"/>
        <v>2.1757595427534469</v>
      </c>
      <c r="J223" s="9">
        <f t="shared" si="42"/>
        <v>-0.48261250632708941</v>
      </c>
      <c r="K223" s="9">
        <f t="shared" si="43"/>
        <v>-0.34861538037221496</v>
      </c>
      <c r="L223" s="9">
        <f t="shared" si="43"/>
        <v>4.1344290043293093</v>
      </c>
      <c r="M223" s="9">
        <f t="shared" si="38"/>
        <v>-2.1525996176819495</v>
      </c>
      <c r="N223" s="9">
        <f t="shared" si="44"/>
        <v>5.0655962825672272E-2</v>
      </c>
      <c r="O223" s="9">
        <f t="shared" si="44"/>
        <v>1.3903239431973249</v>
      </c>
      <c r="P223" s="9">
        <f t="shared" si="44"/>
        <v>-2.1361756659724866</v>
      </c>
      <c r="Q223" s="15">
        <f t="shared" si="45"/>
        <v>124.6618390350863</v>
      </c>
      <c r="R223" s="15">
        <f t="shared" si="46"/>
        <v>-123.33487307465029</v>
      </c>
      <c r="S223" s="10">
        <f t="shared" si="47"/>
        <v>0.91597005656339114</v>
      </c>
    </row>
    <row r="224" spans="1:19" x14ac:dyDescent="0.35">
      <c r="A224" s="9">
        <v>221</v>
      </c>
      <c r="B224" s="9">
        <f t="shared" si="36"/>
        <v>23.143065881444809</v>
      </c>
      <c r="C224" s="9">
        <f>'Graficas excel'!$N$3*(COS('Graficas excel'!$N$4*B224+'Graficas excel'!$N$5)+'Graficas excel'!$N$6)*COS(B224)+'Graficas excel'!$N$7</f>
        <v>9.4660513847192913</v>
      </c>
      <c r="D224" s="11">
        <f>'Graficas excel'!$N$3*(COS('Graficas excel'!$N$4*B224+'Graficas excel'!$N$5)+'Graficas excel'!$N$6)*SIN(B224)+'Graficas excel'!$N$8</f>
        <v>16.562621452991678</v>
      </c>
      <c r="E224" s="9">
        <f t="shared" si="39"/>
        <v>2.1031460208868831</v>
      </c>
      <c r="F224" s="9">
        <f>C224/(2*'Graficas excel'!$N$9*COS(E224/2))</f>
        <v>0.47692148083649871</v>
      </c>
      <c r="G224" s="9">
        <f t="shared" si="40"/>
        <v>0.87894590340744017</v>
      </c>
      <c r="H224" s="9">
        <f t="shared" si="41"/>
        <v>2.147294937659495</v>
      </c>
      <c r="I224" s="9">
        <f t="shared" si="37"/>
        <v>2.1252204792731888</v>
      </c>
      <c r="J224" s="9">
        <f t="shared" si="42"/>
        <v>-0.5191194235906148</v>
      </c>
      <c r="K224" s="9">
        <f t="shared" si="43"/>
        <v>8.4341012520769018E-2</v>
      </c>
      <c r="L224" s="9">
        <f t="shared" si="43"/>
        <v>2.940060391048986</v>
      </c>
      <c r="M224" s="9">
        <f t="shared" si="38"/>
        <v>-2.1472949376594945</v>
      </c>
      <c r="N224" s="9">
        <f t="shared" si="44"/>
        <v>0.19625034569429589</v>
      </c>
      <c r="O224" s="9">
        <f t="shared" si="44"/>
        <v>1.16662415056411</v>
      </c>
      <c r="P224" s="9">
        <f t="shared" si="44"/>
        <v>-3.1257010680486386</v>
      </c>
      <c r="Q224" s="15">
        <f t="shared" si="45"/>
        <v>121.76616399712377</v>
      </c>
      <c r="R224" s="15">
        <f t="shared" si="46"/>
        <v>-123.03093729769625</v>
      </c>
      <c r="S224" s="10">
        <f t="shared" si="47"/>
        <v>0.91597005656339492</v>
      </c>
    </row>
    <row r="225" spans="1:19" x14ac:dyDescent="0.35">
      <c r="A225" s="9">
        <v>222</v>
      </c>
      <c r="B225" s="9">
        <f t="shared" si="36"/>
        <v>23.247785636564469</v>
      </c>
      <c r="C225" s="9">
        <f>'Graficas excel'!$N$3*(COS('Graficas excel'!$N$4*B225+'Graficas excel'!$N$5)+'Graficas excel'!$N$6)*COS(B225)+'Graficas excel'!$N$7</f>
        <v>10.379175941062876</v>
      </c>
      <c r="D225" s="11">
        <f>'Graficas excel'!$N$3*(COS('Graficas excel'!$N$4*B225+'Graficas excel'!$N$5)+'Graficas excel'!$N$6)*SIN(B225)+'Graficas excel'!$N$8</f>
        <v>16.433932939976408</v>
      </c>
      <c r="E225" s="9">
        <f t="shared" si="39"/>
        <v>2.0149731911976021</v>
      </c>
      <c r="F225" s="9">
        <f>C225/(2*'Graficas excel'!$N$9*COS(E225/2))</f>
        <v>0.48592787858074937</v>
      </c>
      <c r="G225" s="9">
        <f t="shared" si="40"/>
        <v>0.87399891122244111</v>
      </c>
      <c r="H225" s="9">
        <f t="shared" si="41"/>
        <v>2.1267436495162393</v>
      </c>
      <c r="I225" s="9">
        <f t="shared" si="37"/>
        <v>2.0708584203569207</v>
      </c>
      <c r="J225" s="9">
        <f t="shared" si="42"/>
        <v>-0.51028725341289571</v>
      </c>
      <c r="K225" s="9">
        <f t="shared" si="43"/>
        <v>0.39222341670842997</v>
      </c>
      <c r="L225" s="9">
        <f t="shared" si="43"/>
        <v>1.4599306474305509</v>
      </c>
      <c r="M225" s="9">
        <f t="shared" si="38"/>
        <v>-2.1267436495162393</v>
      </c>
      <c r="N225" s="9">
        <f t="shared" si="44"/>
        <v>0.31841894105805058</v>
      </c>
      <c r="O225" s="9">
        <f t="shared" si="44"/>
        <v>0.83930150014079752</v>
      </c>
      <c r="P225" s="9">
        <f t="shared" si="44"/>
        <v>-3.4722684775595316</v>
      </c>
      <c r="Q225" s="15">
        <f t="shared" si="45"/>
        <v>118.65144745558008</v>
      </c>
      <c r="R225" s="15">
        <f t="shared" si="46"/>
        <v>-121.85343522353047</v>
      </c>
      <c r="S225" s="10">
        <f t="shared" si="47"/>
        <v>0.922148138196759</v>
      </c>
    </row>
    <row r="226" spans="1:19" x14ac:dyDescent="0.35">
      <c r="A226" s="9">
        <v>223</v>
      </c>
      <c r="B226" s="9">
        <f t="shared" si="36"/>
        <v>23.352505391684129</v>
      </c>
      <c r="C226" s="9">
        <f>'Graficas excel'!$N$3*(COS('Graficas excel'!$N$4*B226+'Graficas excel'!$N$5)+'Graficas excel'!$N$6)*COS(B226)+'Graficas excel'!$N$7</f>
        <v>11.303821815593221</v>
      </c>
      <c r="D226" s="11">
        <f>'Graficas excel'!$N$3*(COS('Graficas excel'!$N$4*B226+'Graficas excel'!$N$5)+'Graficas excel'!$N$6)*SIN(B226)+'Graficas excel'!$N$8</f>
        <v>16.520109042599383</v>
      </c>
      <c r="E226" s="9">
        <f t="shared" si="39"/>
        <v>1.9414436322944981</v>
      </c>
      <c r="F226" s="9">
        <f>C226/(2*'Graficas excel'!$N$9*COS(E226/2))</f>
        <v>0.50043130798470681</v>
      </c>
      <c r="G226" s="9">
        <f t="shared" si="40"/>
        <v>0.86577624475883808</v>
      </c>
      <c r="H226" s="9">
        <f t="shared" si="41"/>
        <v>2.0933988959831784</v>
      </c>
      <c r="I226" s="9">
        <f t="shared" si="37"/>
        <v>2.0174212641388385</v>
      </c>
      <c r="J226" s="9">
        <f t="shared" si="42"/>
        <v>-0.46921371326299266</v>
      </c>
      <c r="K226" s="9">
        <f t="shared" si="43"/>
        <v>0.5451069965990436</v>
      </c>
      <c r="L226" s="9">
        <f t="shared" si="43"/>
        <v>0.17290018423324793</v>
      </c>
      <c r="M226" s="9">
        <f t="shared" si="38"/>
        <v>-2.0933988959831789</v>
      </c>
      <c r="N226" s="9">
        <f t="shared" si="44"/>
        <v>0.40631038862435798</v>
      </c>
      <c r="O226" s="9">
        <f t="shared" si="44"/>
        <v>0.47568639546104952</v>
      </c>
      <c r="P226" s="9">
        <f t="shared" si="44"/>
        <v>-3.2402723216090354</v>
      </c>
      <c r="Q226" s="15">
        <f t="shared" si="45"/>
        <v>115.5897239351027</v>
      </c>
      <c r="R226" s="15">
        <f t="shared" si="46"/>
        <v>-119.94292157718218</v>
      </c>
      <c r="S226" s="10">
        <f t="shared" si="47"/>
        <v>0.92865295667933556</v>
      </c>
    </row>
    <row r="227" spans="1:19" x14ac:dyDescent="0.35">
      <c r="A227" s="9">
        <v>224</v>
      </c>
      <c r="B227" s="9">
        <f t="shared" si="36"/>
        <v>23.457225146803786</v>
      </c>
      <c r="C227" s="9">
        <f>'Graficas excel'!$N$3*(COS('Graficas excel'!$N$4*B227+'Graficas excel'!$N$5)+'Graficas excel'!$N$6)*COS(B227)+'Graficas excel'!$N$7</f>
        <v>12.189782653689525</v>
      </c>
      <c r="D227" s="11">
        <f>'Graficas excel'!$N$3*(COS('Graficas excel'!$N$4*B227+'Graficas excel'!$N$5)+'Graficas excel'!$N$6)*SIN(B227)+'Graficas excel'!$N$8</f>
        <v>16.791296880069304</v>
      </c>
      <c r="E227" s="9">
        <f t="shared" si="39"/>
        <v>1.8857204663904408</v>
      </c>
      <c r="F227" s="9">
        <f>C227/(2*'Graficas excel'!$N$9*COS(E227/2))</f>
        <v>0.51873551308615784</v>
      </c>
      <c r="G227" s="9">
        <f t="shared" si="40"/>
        <v>0.85493477380630656</v>
      </c>
      <c r="H227" s="9">
        <f t="shared" si="41"/>
        <v>2.0508501715838623</v>
      </c>
      <c r="I227" s="9">
        <f t="shared" si="37"/>
        <v>1.9682853189871516</v>
      </c>
      <c r="J227" s="9">
        <f t="shared" si="42"/>
        <v>-0.41213024206512761</v>
      </c>
      <c r="K227" s="9">
        <f t="shared" si="43"/>
        <v>0.56321306155209339</v>
      </c>
      <c r="L227" s="9">
        <f t="shared" si="43"/>
        <v>-0.75519703579518527</v>
      </c>
      <c r="M227" s="9">
        <f t="shared" si="38"/>
        <v>-2.0508501715838623</v>
      </c>
      <c r="N227" s="9">
        <f t="shared" si="44"/>
        <v>0.45612415147079272</v>
      </c>
      <c r="O227" s="9">
        <f t="shared" si="44"/>
        <v>0.13636587142113987</v>
      </c>
      <c r="P227" s="9">
        <f t="shared" si="44"/>
        <v>-2.5679662812335904</v>
      </c>
      <c r="Q227" s="15">
        <f t="shared" si="45"/>
        <v>112.77444165552475</v>
      </c>
      <c r="R227" s="15">
        <f t="shared" si="46"/>
        <v>-117.50505924543603</v>
      </c>
      <c r="S227" s="10">
        <f t="shared" si="47"/>
        <v>0.92653626471494233</v>
      </c>
    </row>
    <row r="228" spans="1:19" x14ac:dyDescent="0.35">
      <c r="A228" s="9">
        <v>225</v>
      </c>
      <c r="B228" s="9">
        <f t="shared" si="36"/>
        <v>23.561944901923447</v>
      </c>
      <c r="C228" s="9">
        <f>'Graficas excel'!$N$3*(COS('Graficas excel'!$N$4*B228+'Graficas excel'!$N$5)+'Graficas excel'!$N$6)*COS(B228)+'Graficas excel'!$N$7</f>
        <v>12.99999999999998</v>
      </c>
      <c r="D228" s="11">
        <f>'Graficas excel'!$N$3*(COS('Graficas excel'!$N$4*B228+'Graficas excel'!$N$5)+'Graficas excel'!$N$6)*SIN(B228)+'Graficas excel'!$N$8</f>
        <v>17.199999999999978</v>
      </c>
      <c r="E228" s="9">
        <f t="shared" si="39"/>
        <v>1.8471693197836925</v>
      </c>
      <c r="F228" s="9">
        <f>C228/(2*'Graficas excel'!$N$9*COS(E228/2))</f>
        <v>0.53900371056236629</v>
      </c>
      <c r="G228" s="9">
        <f t="shared" si="40"/>
        <v>0.84230338952185202</v>
      </c>
      <c r="H228" s="9">
        <f t="shared" si="41"/>
        <v>2.0030849621376783</v>
      </c>
      <c r="I228" s="9">
        <f t="shared" si="37"/>
        <v>1.9251271409606854</v>
      </c>
      <c r="J228" s="9">
        <f t="shared" si="42"/>
        <v>-0.35315070817919852</v>
      </c>
      <c r="K228" s="9">
        <f t="shared" si="43"/>
        <v>0.48412901289652865</v>
      </c>
      <c r="L228" s="9">
        <f t="shared" si="43"/>
        <v>-1.3507556553781843</v>
      </c>
      <c r="M228" s="9">
        <f t="shared" si="38"/>
        <v>-2.0030849621376783</v>
      </c>
      <c r="N228" s="9">
        <f t="shared" si="44"/>
        <v>0.47040435213269349</v>
      </c>
      <c r="O228" s="9">
        <f t="shared" si="44"/>
        <v>-0.13255092870518501</v>
      </c>
      <c r="P228" s="9">
        <f t="shared" si="44"/>
        <v>-1.5941748232778334</v>
      </c>
      <c r="Q228" s="15">
        <f t="shared" si="45"/>
        <v>110.30166020313398</v>
      </c>
      <c r="R228" s="15">
        <f t="shared" si="46"/>
        <v>-114.76831433661127</v>
      </c>
      <c r="S228" s="10">
        <f t="shared" si="47"/>
        <v>0.90746371194854059</v>
      </c>
    </row>
    <row r="229" spans="1:19" x14ac:dyDescent="0.35">
      <c r="A229" s="9">
        <v>226</v>
      </c>
      <c r="B229" s="9">
        <f t="shared" si="36"/>
        <v>23.666664657043107</v>
      </c>
      <c r="C229" s="9">
        <f>'Graficas excel'!$N$3*(COS('Graficas excel'!$N$4*B229+'Graficas excel'!$N$5)+'Graficas excel'!$N$6)*COS(B229)+'Graficas excel'!$N$7</f>
        <v>13.715898217397276</v>
      </c>
      <c r="D229" s="11">
        <f>'Graficas excel'!$N$3*(COS('Graficas excel'!$N$4*B229+'Graficas excel'!$N$5)+'Graficas excel'!$N$6)*SIN(B229)+'Graficas excel'!$N$8</f>
        <v>17.688683447553903</v>
      </c>
      <c r="E229" s="9">
        <f t="shared" si="39"/>
        <v>1.8224662369845301</v>
      </c>
      <c r="F229" s="9">
        <f>C229/(2*'Graficas excel'!$N$9*COS(E229/2))</f>
        <v>0.55958432453125928</v>
      </c>
      <c r="G229" s="9">
        <f t="shared" si="40"/>
        <v>0.82877342123097453</v>
      </c>
      <c r="H229" s="9">
        <f t="shared" si="41"/>
        <v>1.9538243335751202</v>
      </c>
      <c r="I229" s="9">
        <f t="shared" si="37"/>
        <v>1.8881452852798253</v>
      </c>
      <c r="J229" s="9">
        <f t="shared" si="42"/>
        <v>-0.30245283650235144</v>
      </c>
      <c r="K229" s="9">
        <f t="shared" si="43"/>
        <v>0.34267821143882965</v>
      </c>
      <c r="L229" s="9">
        <f t="shared" si="43"/>
        <v>-1.676312499485541</v>
      </c>
      <c r="M229" s="9">
        <f t="shared" si="38"/>
        <v>-1.9538243335751204</v>
      </c>
      <c r="N229" s="9">
        <f t="shared" si="44"/>
        <v>0.45652365133780304</v>
      </c>
      <c r="O229" s="9">
        <f t="shared" si="44"/>
        <v>-0.29949252581676661</v>
      </c>
      <c r="P229" s="9">
        <f t="shared" si="44"/>
        <v>-0.45447557689519041</v>
      </c>
      <c r="Q229" s="15">
        <f t="shared" si="45"/>
        <v>108.18275595405879</v>
      </c>
      <c r="R229" s="15">
        <f t="shared" si="46"/>
        <v>-111.9458882238151</v>
      </c>
      <c r="S229" s="10">
        <f t="shared" si="47"/>
        <v>0.86678819188185485</v>
      </c>
    </row>
    <row r="230" spans="1:19" x14ac:dyDescent="0.35">
      <c r="A230" s="9">
        <v>227</v>
      </c>
      <c r="B230" s="9">
        <f t="shared" si="36"/>
        <v>23.771384412162767</v>
      </c>
      <c r="C230" s="9">
        <f>'Graficas excel'!$N$3*(COS('Graficas excel'!$N$4*B230+'Graficas excel'!$N$5)+'Graficas excel'!$N$6)*COS(B230)+'Graficas excel'!$N$7</f>
        <v>14.339332501532505</v>
      </c>
      <c r="D230" s="11">
        <f>'Graficas excel'!$N$3*(COS('Graficas excel'!$N$4*B230+'Graficas excel'!$N$5)+'Graficas excel'!$N$6)*SIN(B230)+'Graficas excel'!$N$8</f>
        <v>18.198935986687033</v>
      </c>
      <c r="E230" s="9">
        <f t="shared" si="39"/>
        <v>1.8069277080114123</v>
      </c>
      <c r="F230" s="9">
        <f>C230/(2*'Graficas excel'!$N$9*COS(E230/2))</f>
        <v>0.57923318255530665</v>
      </c>
      <c r="G230" s="9">
        <f t="shared" si="40"/>
        <v>0.81516189816922302</v>
      </c>
      <c r="H230" s="9">
        <f t="shared" si="41"/>
        <v>1.906017288600693</v>
      </c>
      <c r="I230" s="9">
        <f t="shared" si="37"/>
        <v>1.8564724983060525</v>
      </c>
      <c r="J230" s="9">
        <f t="shared" si="42"/>
        <v>-0.26656765811563421</v>
      </c>
      <c r="K230" s="9">
        <f t="shared" si="43"/>
        <v>0.16713517698867902</v>
      </c>
      <c r="L230" s="9">
        <f t="shared" si="43"/>
        <v>-1.7519305964479408</v>
      </c>
      <c r="M230" s="9">
        <f t="shared" si="38"/>
        <v>-1.9060172886006927</v>
      </c>
      <c r="N230" s="9">
        <f t="shared" si="44"/>
        <v>0.42516086737410286</v>
      </c>
      <c r="O230" s="9">
        <f t="shared" si="44"/>
        <v>-0.34708509693709705</v>
      </c>
      <c r="P230" s="9">
        <f t="shared" si="44"/>
        <v>0.69489719780016734</v>
      </c>
      <c r="Q230" s="15">
        <f t="shared" si="45"/>
        <v>106.36803893504468</v>
      </c>
      <c r="R230" s="15">
        <f t="shared" si="46"/>
        <v>-109.20674631578829</v>
      </c>
      <c r="S230" s="10">
        <f t="shared" si="47"/>
        <v>0.80562271587078027</v>
      </c>
    </row>
    <row r="231" spans="1:19" x14ac:dyDescent="0.35">
      <c r="A231" s="9">
        <v>228</v>
      </c>
      <c r="B231" s="9">
        <f t="shared" si="36"/>
        <v>23.876104167282428</v>
      </c>
      <c r="C231" s="9">
        <f>'Graficas excel'!$N$3*(COS('Graficas excel'!$N$4*B231+'Graficas excel'!$N$5)+'Graficas excel'!$N$6)*COS(B231)+'Graficas excel'!$N$7</f>
        <v>14.89082405893711</v>
      </c>
      <c r="D231" s="11">
        <f>'Graficas excel'!$N$3*(COS('Graficas excel'!$N$4*B231+'Graficas excel'!$N$5)+'Graficas excel'!$N$6)*SIN(B231)+'Graficas excel'!$N$8</f>
        <v>18.680641922114347</v>
      </c>
      <c r="E231" s="9">
        <f t="shared" si="39"/>
        <v>1.7956206501679097</v>
      </c>
      <c r="F231" s="9">
        <f>C231/(2*'Graficas excel'!$N$9*COS(E231/2))</f>
        <v>0.59723478621083159</v>
      </c>
      <c r="G231" s="9">
        <f t="shared" si="40"/>
        <v>0.80206646242047941</v>
      </c>
      <c r="H231" s="9">
        <f t="shared" si="41"/>
        <v>1.8614945466828143</v>
      </c>
      <c r="I231" s="9">
        <f t="shared" si="37"/>
        <v>1.8285575984253621</v>
      </c>
      <c r="J231" s="9">
        <f t="shared" si="42"/>
        <v>-0.24906530330949875</v>
      </c>
      <c r="K231" s="9">
        <f t="shared" si="43"/>
        <v>-1.6326566057988816E-2</v>
      </c>
      <c r="L231" s="9">
        <f t="shared" si="43"/>
        <v>-1.5559127178770487</v>
      </c>
      <c r="M231" s="9">
        <f t="shared" si="38"/>
        <v>-1.8614945466828146</v>
      </c>
      <c r="N231" s="9">
        <f t="shared" si="44"/>
        <v>0.38881420101716668</v>
      </c>
      <c r="O231" s="9">
        <f t="shared" si="44"/>
        <v>-0.27431563255012575</v>
      </c>
      <c r="P231" s="9">
        <f t="shared" si="44"/>
        <v>1.6683618657545694</v>
      </c>
      <c r="Q231" s="15">
        <f t="shared" si="45"/>
        <v>104.76863298635088</v>
      </c>
      <c r="R231" s="15">
        <f t="shared" si="46"/>
        <v>-106.65578111154367</v>
      </c>
      <c r="S231" s="10">
        <f t="shared" si="47"/>
        <v>0.73224555042312145</v>
      </c>
    </row>
    <row r="232" spans="1:19" x14ac:dyDescent="0.35">
      <c r="A232" s="9">
        <v>229</v>
      </c>
      <c r="B232" s="9">
        <f t="shared" si="36"/>
        <v>23.980823922402088</v>
      </c>
      <c r="C232" s="9">
        <f>'Graficas excel'!$N$3*(COS('Graficas excel'!$N$4*B232+'Graficas excel'!$N$5)+'Graficas excel'!$N$6)*COS(B232)+'Graficas excel'!$N$7</f>
        <v>15.404406373625989</v>
      </c>
      <c r="D232" s="11">
        <f>'Graficas excel'!$N$3*(COS('Graficas excel'!$N$4*B232+'Graficas excel'!$N$5)+'Graficas excel'!$N$6)*SIN(B232)+'Graficas excel'!$N$8</f>
        <v>19.099614865426346</v>
      </c>
      <c r="E232" s="9">
        <f t="shared" si="39"/>
        <v>1.7841730629427246</v>
      </c>
      <c r="F232" s="9">
        <f>C232/(2*'Graficas excel'!$N$9*COS(E232/2))</f>
        <v>0.61343857869565077</v>
      </c>
      <c r="G232" s="9">
        <f t="shared" si="40"/>
        <v>0.78974243280189771</v>
      </c>
      <c r="H232" s="9">
        <f t="shared" si="41"/>
        <v>1.8207780187652505</v>
      </c>
      <c r="I232" s="9">
        <f t="shared" si="37"/>
        <v>1.8024755408539876</v>
      </c>
      <c r="J232" s="9">
        <f t="shared" si="42"/>
        <v>-0.25077501730903629</v>
      </c>
      <c r="K232" s="9">
        <f t="shared" si="43"/>
        <v>-0.17926136486163763</v>
      </c>
      <c r="L232" s="9">
        <f t="shared" si="43"/>
        <v>-1.0726347273877619</v>
      </c>
      <c r="M232" s="9">
        <f t="shared" si="38"/>
        <v>-1.8207780187652507</v>
      </c>
      <c r="N232" s="9">
        <f t="shared" si="44"/>
        <v>0.36008793515102294</v>
      </c>
      <c r="O232" s="9">
        <f t="shared" si="44"/>
        <v>-9.9605186517328581E-2</v>
      </c>
      <c r="P232" s="9">
        <f t="shared" si="44"/>
        <v>2.2755231826675666</v>
      </c>
      <c r="Q232" s="15">
        <f t="shared" si="45"/>
        <v>103.27424116649388</v>
      </c>
      <c r="R232" s="15">
        <f t="shared" si="46"/>
        <v>-104.32289590544067</v>
      </c>
      <c r="S232" s="10">
        <f t="shared" si="47"/>
        <v>0.66280096649650899</v>
      </c>
    </row>
    <row r="233" spans="1:19" x14ac:dyDescent="0.35">
      <c r="A233" s="9">
        <v>230</v>
      </c>
      <c r="B233" s="9">
        <f t="shared" si="36"/>
        <v>24.085543677521745</v>
      </c>
      <c r="C233" s="9">
        <f>'Graficas excel'!$N$3*(COS('Graficas excel'!$N$4*B233+'Graficas excel'!$N$5)+'Graficas excel'!$N$6)*COS(B233)+'Graficas excel'!$N$7</f>
        <v>15.919999999999984</v>
      </c>
      <c r="D233" s="11">
        <f>'Graficas excel'!$N$3*(COS('Graficas excel'!$N$4*B233+'Graficas excel'!$N$5)+'Graficas excel'!$N$6)*SIN(B233)+'Graficas excel'!$N$8</f>
        <v>19.442411641898868</v>
      </c>
      <c r="E233" s="9">
        <f t="shared" si="39"/>
        <v>1.7693591865278222</v>
      </c>
      <c r="F233" s="9">
        <f>C233/(2*'Graficas excel'!$N$9*COS(E233/2))</f>
        <v>0.62821859772944677</v>
      </c>
      <c r="G233" s="9">
        <f t="shared" si="40"/>
        <v>0.77803688438713969</v>
      </c>
      <c r="H233" s="9">
        <f t="shared" si="41"/>
        <v>1.7830696983746916</v>
      </c>
      <c r="I233" s="9">
        <f t="shared" si="37"/>
        <v>1.7762144424512569</v>
      </c>
      <c r="J233" s="9">
        <f t="shared" si="42"/>
        <v>-0.26954722353976296</v>
      </c>
      <c r="K233" s="9">
        <f t="shared" si="43"/>
        <v>-0.29158741084652706</v>
      </c>
      <c r="L233" s="9">
        <f t="shared" si="43"/>
        <v>-0.34902305709500298</v>
      </c>
      <c r="M233" s="9">
        <f t="shared" si="38"/>
        <v>-1.7830696983746916</v>
      </c>
      <c r="N233" s="9">
        <f t="shared" si="44"/>
        <v>0.34965730441028026</v>
      </c>
      <c r="O233" s="9">
        <f t="shared" si="44"/>
        <v>0.13868704394072781</v>
      </c>
      <c r="P233" s="9">
        <f t="shared" si="44"/>
        <v>2.3720512123858057</v>
      </c>
      <c r="Q233" s="15">
        <f t="shared" si="45"/>
        <v>101.76959106263966</v>
      </c>
      <c r="R233" s="15">
        <f t="shared" si="46"/>
        <v>-102.16236829453453</v>
      </c>
      <c r="S233" s="10">
        <f t="shared" si="47"/>
        <v>0.61914975370861536</v>
      </c>
    </row>
    <row r="234" spans="1:19" x14ac:dyDescent="0.35">
      <c r="A234" s="9">
        <v>231</v>
      </c>
      <c r="B234" s="9">
        <f t="shared" si="36"/>
        <v>24.190263432641405</v>
      </c>
      <c r="C234" s="9">
        <f>'Graficas excel'!$N$3*(COS('Graficas excel'!$N$4*B234+'Graficas excel'!$N$5)+'Graficas excel'!$N$6)*COS(B234)+'Graficas excel'!$N$7</f>
        <v>16.474667529947617</v>
      </c>
      <c r="D234" s="11">
        <f>'Graficas excel'!$N$3*(COS('Graficas excel'!$N$4*B234+'Graficas excel'!$N$5)+'Graficas excel'!$N$6)*SIN(B234)+'Graficas excel'!$N$8</f>
        <v>19.717530432131845</v>
      </c>
      <c r="E234" s="9">
        <f t="shared" si="39"/>
        <v>1.7495213753369308</v>
      </c>
      <c r="F234" s="9">
        <f>C234/(2*'Graficas excel'!$N$9*COS(E234/2))</f>
        <v>0.64235683062665594</v>
      </c>
      <c r="G234" s="9">
        <f t="shared" si="40"/>
        <v>0.76640570336296276</v>
      </c>
      <c r="H234" s="9">
        <f t="shared" si="41"/>
        <v>1.7464536710810468</v>
      </c>
      <c r="I234" s="9">
        <f t="shared" si="37"/>
        <v>1.7479875232089888</v>
      </c>
      <c r="J234" s="9">
        <f t="shared" si="42"/>
        <v>-0.3000821857995869</v>
      </c>
      <c r="K234" s="9">
        <f t="shared" si="43"/>
        <v>-0.3281370199166308</v>
      </c>
      <c r="L234" s="9">
        <f t="shared" si="43"/>
        <v>0.48156020680378731</v>
      </c>
      <c r="M234" s="9">
        <f t="shared" si="38"/>
        <v>-1.7464536710810468</v>
      </c>
      <c r="N234" s="9">
        <f t="shared" si="44"/>
        <v>0.36418057769002277</v>
      </c>
      <c r="O234" s="9">
        <f t="shared" si="44"/>
        <v>0.38708766603306144</v>
      </c>
      <c r="P234" s="9">
        <f t="shared" si="44"/>
        <v>1.9132665239557678</v>
      </c>
      <c r="Q234" s="15">
        <f t="shared" si="45"/>
        <v>100.15230772140109</v>
      </c>
      <c r="R234" s="15">
        <f t="shared" si="46"/>
        <v>-100.06442446807286</v>
      </c>
      <c r="S234" s="10">
        <f t="shared" si="47"/>
        <v>0.61914975370863601</v>
      </c>
    </row>
    <row r="235" spans="1:19" x14ac:dyDescent="0.35">
      <c r="A235" s="9">
        <v>232</v>
      </c>
      <c r="B235" s="9">
        <f t="shared" si="36"/>
        <v>24.294983187761066</v>
      </c>
      <c r="C235" s="9">
        <f>'Graficas excel'!$N$3*(COS('Graficas excel'!$N$4*B235+'Graficas excel'!$N$5)+'Graficas excel'!$N$6)*COS(B235)+'Graficas excel'!$N$7</f>
        <v>17.094299899698591</v>
      </c>
      <c r="D235" s="11">
        <f>'Graficas excel'!$N$3*(COS('Graficas excel'!$N$4*B235+'Graficas excel'!$N$5)+'Graficas excel'!$N$6)*SIN(B235)+'Graficas excel'!$N$8</f>
        <v>19.952819291930819</v>
      </c>
      <c r="E235" s="9">
        <f t="shared" si="39"/>
        <v>1.7248092102265562</v>
      </c>
      <c r="F235" s="9">
        <f>C235/(2*'Graficas excel'!$N$9*COS(E235/2))</f>
        <v>0.65685333539786583</v>
      </c>
      <c r="G235" s="9">
        <f t="shared" si="40"/>
        <v>0.75401836567599512</v>
      </c>
      <c r="H235" s="9">
        <f t="shared" si="41"/>
        <v>1.7083167701660114</v>
      </c>
      <c r="I235" s="9">
        <f t="shared" si="37"/>
        <v>1.7165629901962838</v>
      </c>
      <c r="J235" s="9">
        <f t="shared" si="42"/>
        <v>-0.33444461417095139</v>
      </c>
      <c r="K235" s="9">
        <f t="shared" si="43"/>
        <v>-0.27770815298476548</v>
      </c>
      <c r="L235" s="9">
        <f t="shared" si="43"/>
        <v>1.2350743668799418</v>
      </c>
      <c r="M235" s="9">
        <f t="shared" si="38"/>
        <v>-1.7083167701660114</v>
      </c>
      <c r="N235" s="9">
        <f t="shared" si="44"/>
        <v>0.4047163032868456</v>
      </c>
      <c r="O235" s="9">
        <f t="shared" si="44"/>
        <v>0.5874444679003521</v>
      </c>
      <c r="P235" s="9">
        <f t="shared" si="44"/>
        <v>0.9806122509121078</v>
      </c>
      <c r="Q235" s="15">
        <f t="shared" si="45"/>
        <v>98.351814606603568</v>
      </c>
      <c r="R235" s="15">
        <f t="shared" si="46"/>
        <v>-97.879341001932715</v>
      </c>
      <c r="S235" s="10">
        <f t="shared" si="47"/>
        <v>0.66280096649651099</v>
      </c>
    </row>
    <row r="236" spans="1:19" x14ac:dyDescent="0.35">
      <c r="A236" s="9">
        <v>233</v>
      </c>
      <c r="B236" s="9">
        <f t="shared" si="36"/>
        <v>24.399702942880726</v>
      </c>
      <c r="C236" s="9">
        <f>'Graficas excel'!$N$3*(COS('Graficas excel'!$N$4*B236+'Graficas excel'!$N$5)+'Graficas excel'!$N$6)*COS(B236)+'Graficas excel'!$N$7</f>
        <v>17.787215255634678</v>
      </c>
      <c r="D236" s="11">
        <f>'Graficas excel'!$N$3*(COS('Graficas excel'!$N$4*B236+'Graficas excel'!$N$5)+'Graficas excel'!$N$6)*SIN(B236)+'Graficas excel'!$N$8</f>
        <v>20.189572022902205</v>
      </c>
      <c r="E236" s="9">
        <f t="shared" si="39"/>
        <v>1.6971450862055464</v>
      </c>
      <c r="F236" s="9">
        <f>C236/(2*'Graficas excel'!$N$9*COS(E236/2))</f>
        <v>0.67268298858853204</v>
      </c>
      <c r="G236" s="9">
        <f t="shared" si="40"/>
        <v>0.73993080545656487</v>
      </c>
      <c r="H236" s="9">
        <f t="shared" si="41"/>
        <v>1.6659349779928789</v>
      </c>
      <c r="I236" s="9">
        <f t="shared" si="37"/>
        <v>1.6815400320992127</v>
      </c>
      <c r="J236" s="9">
        <f t="shared" si="42"/>
        <v>-0.36352614394624905</v>
      </c>
      <c r="K236" s="9">
        <f t="shared" si="43"/>
        <v>-0.14837146773052914</v>
      </c>
      <c r="L236" s="9">
        <f t="shared" si="43"/>
        <v>1.7568247355838535</v>
      </c>
      <c r="M236" s="9">
        <f t="shared" si="38"/>
        <v>-1.6659349779928789</v>
      </c>
      <c r="N236" s="9">
        <f t="shared" si="44"/>
        <v>0.46623334411176931</v>
      </c>
      <c r="O236" s="9">
        <f t="shared" si="44"/>
        <v>0.69013394268320638</v>
      </c>
      <c r="P236" s="9">
        <f t="shared" si="44"/>
        <v>-0.23971030991613332</v>
      </c>
      <c r="Q236" s="15">
        <f t="shared" si="45"/>
        <v>96.345146921577864</v>
      </c>
      <c r="R236" s="15">
        <f t="shared" si="46"/>
        <v>-95.451043182211649</v>
      </c>
      <c r="S236" s="10">
        <f t="shared" si="47"/>
        <v>0.73224555042311013</v>
      </c>
    </row>
    <row r="237" spans="1:19" x14ac:dyDescent="0.35">
      <c r="A237" s="9">
        <v>234</v>
      </c>
      <c r="B237" s="9">
        <f t="shared" si="36"/>
        <v>24.504422698000386</v>
      </c>
      <c r="C237" s="9">
        <f>'Graficas excel'!$N$3*(COS('Graficas excel'!$N$4*B237+'Graficas excel'!$N$5)+'Graficas excel'!$N$6)*COS(B237)+'Graficas excel'!$N$7</f>
        <v>18.540824058937112</v>
      </c>
      <c r="D237" s="11">
        <f>'Graficas excel'!$N$3*(COS('Graficas excel'!$N$4*B237+'Graficas excel'!$N$5)+'Graficas excel'!$N$6)*SIN(B237)+'Graficas excel'!$N$8</f>
        <v>20.474355680986896</v>
      </c>
      <c r="E237" s="9">
        <f t="shared" si="39"/>
        <v>1.6698321902822602</v>
      </c>
      <c r="F237" s="9">
        <f>C237/(2*'Graficas excel'!$N$9*COS(E237/2))</f>
        <v>0.69054389674734906</v>
      </c>
      <c r="G237" s="9">
        <f t="shared" si="40"/>
        <v>0.72329048567293253</v>
      </c>
      <c r="H237" s="9">
        <f t="shared" si="41"/>
        <v>1.6171111363688742</v>
      </c>
      <c r="I237" s="9">
        <f t="shared" si="37"/>
        <v>1.6434716633255673</v>
      </c>
      <c r="J237" s="9">
        <f t="shared" si="42"/>
        <v>-0.37906356771373456</v>
      </c>
      <c r="K237" s="9">
        <f t="shared" si="43"/>
        <v>3.5602788367973023E-2</v>
      </c>
      <c r="L237" s="9">
        <f t="shared" si="43"/>
        <v>1.9879604539624585</v>
      </c>
      <c r="M237" s="9">
        <f t="shared" si="38"/>
        <v>-1.6171111363688744</v>
      </c>
      <c r="N237" s="9">
        <f t="shared" si="44"/>
        <v>0.53850400158931999</v>
      </c>
      <c r="O237" s="9">
        <f t="shared" si="44"/>
        <v>0.66503153772913115</v>
      </c>
      <c r="P237" s="9">
        <f t="shared" si="44"/>
        <v>-1.5190296944935198</v>
      </c>
      <c r="Q237" s="15">
        <f t="shared" si="45"/>
        <v>94.163990057900364</v>
      </c>
      <c r="R237" s="15">
        <f t="shared" si="46"/>
        <v>-92.653643117541023</v>
      </c>
      <c r="S237" s="10">
        <f t="shared" si="47"/>
        <v>0.80562271587078871</v>
      </c>
    </row>
    <row r="238" spans="1:19" x14ac:dyDescent="0.35">
      <c r="A238" s="9">
        <v>235</v>
      </c>
      <c r="B238" s="9">
        <f t="shared" si="36"/>
        <v>24.609142453120047</v>
      </c>
      <c r="C238" s="9">
        <f>'Graficas excel'!$N$3*(COS('Graficas excel'!$N$4*B238+'Graficas excel'!$N$5)+'Graficas excel'!$N$6)*COS(B238)+'Graficas excel'!$N$7</f>
        <v>19.321985447626403</v>
      </c>
      <c r="D238" s="11">
        <f>'Graficas excel'!$N$3*(COS('Graficas excel'!$N$4*B238+'Graficas excel'!$N$5)+'Graficas excel'!$N$6)*SIN(B238)+'Graficas excel'!$N$8</f>
        <v>20.849999999999994</v>
      </c>
      <c r="E238" s="9">
        <f t="shared" si="39"/>
        <v>1.6468333094881169</v>
      </c>
      <c r="F238" s="9">
        <f>C238/(2*'Graficas excel'!$N$9*COS(E238/2))</f>
        <v>0.71066061768183619</v>
      </c>
      <c r="G238" s="9">
        <f t="shared" si="40"/>
        <v>0.70353499307146838</v>
      </c>
      <c r="H238" s="9">
        <f t="shared" si="41"/>
        <v>1.5607191291914839</v>
      </c>
      <c r="I238" s="9">
        <f t="shared" si="37"/>
        <v>1.6037762193398004</v>
      </c>
      <c r="J238" s="9">
        <f t="shared" si="42"/>
        <v>-0.37533525243426336</v>
      </c>
      <c r="K238" s="9">
        <f t="shared" si="43"/>
        <v>0.24378152029448935</v>
      </c>
      <c r="L238" s="9">
        <f t="shared" si="43"/>
        <v>1.9675680631182526</v>
      </c>
      <c r="M238" s="9">
        <f t="shared" si="38"/>
        <v>-1.5607191291914839</v>
      </c>
      <c r="N238" s="9">
        <f t="shared" si="44"/>
        <v>0.60814594136716538</v>
      </c>
      <c r="O238" s="9">
        <f t="shared" si="44"/>
        <v>0.50595912010227817</v>
      </c>
      <c r="P238" s="9">
        <f t="shared" si="44"/>
        <v>-2.6518401800316473</v>
      </c>
      <c r="Q238" s="15">
        <f t="shared" si="45"/>
        <v>91.889608651617962</v>
      </c>
      <c r="R238" s="15">
        <f t="shared" si="46"/>
        <v>-89.422619108005108</v>
      </c>
      <c r="S238" s="10">
        <f t="shared" si="47"/>
        <v>0.86678819188184397</v>
      </c>
    </row>
    <row r="239" spans="1:19" x14ac:dyDescent="0.35">
      <c r="A239" s="9">
        <v>236</v>
      </c>
      <c r="B239" s="9">
        <f t="shared" si="36"/>
        <v>24.713862208239703</v>
      </c>
      <c r="C239" s="9">
        <f>'Graficas excel'!$N$3*(COS('Graficas excel'!$N$4*B239+'Graficas excel'!$N$5)+'Graficas excel'!$N$6)*COS(B239)+'Graficas excel'!$N$7</f>
        <v>20.081041405247543</v>
      </c>
      <c r="D239" s="11">
        <f>'Graficas excel'!$N$3*(COS('Graficas excel'!$N$4*B239+'Graficas excel'!$N$5)+'Graficas excel'!$N$6)*SIN(B239)+'Graficas excel'!$N$8</f>
        <v>21.347317244526298</v>
      </c>
      <c r="E239" s="9">
        <f t="shared" si="39"/>
        <v>1.6319081720997179</v>
      </c>
      <c r="F239" s="9">
        <f>C239/(2*'Graficas excel'!$N$9*COS(E239/2))</f>
        <v>0.7326988541761702</v>
      </c>
      <c r="G239" s="9">
        <f t="shared" si="40"/>
        <v>0.68055300240975158</v>
      </c>
      <c r="H239" s="9">
        <f t="shared" si="41"/>
        <v>1.4970342351344996</v>
      </c>
      <c r="I239" s="9">
        <f t="shared" si="37"/>
        <v>1.5644712036171087</v>
      </c>
      <c r="J239" s="9">
        <f t="shared" si="42"/>
        <v>-0.34980651132632606</v>
      </c>
      <c r="K239" s="9">
        <f t="shared" si="43"/>
        <v>0.44982476604549604</v>
      </c>
      <c r="L239" s="9">
        <f t="shared" si="43"/>
        <v>1.7751610962496547</v>
      </c>
      <c r="M239" s="9">
        <f t="shared" si="38"/>
        <v>-1.4970342351344994</v>
      </c>
      <c r="N239" s="9">
        <f t="shared" si="44"/>
        <v>0.66112985652483447</v>
      </c>
      <c r="O239" s="9">
        <f t="shared" si="44"/>
        <v>0.2282590658328896</v>
      </c>
      <c r="P239" s="9">
        <f t="shared" si="44"/>
        <v>-3.4838280772780519</v>
      </c>
      <c r="Q239" s="15">
        <f t="shared" si="45"/>
        <v>89.637597137012378</v>
      </c>
      <c r="R239" s="15">
        <f t="shared" si="46"/>
        <v>-85.77374345980212</v>
      </c>
      <c r="S239" s="10">
        <f t="shared" si="47"/>
        <v>0.90746371194851705</v>
      </c>
    </row>
    <row r="240" spans="1:19" x14ac:dyDescent="0.35">
      <c r="A240" s="9">
        <v>237</v>
      </c>
      <c r="B240" s="9">
        <f t="shared" si="36"/>
        <v>24.818581963359364</v>
      </c>
      <c r="C240" s="9">
        <f>'Graficas excel'!$N$3*(COS('Graficas excel'!$N$4*B240+'Graficas excel'!$N$5)+'Graficas excel'!$N$6)*COS(B240)+'Graficas excel'!$N$7</f>
        <v>20.758877380742028</v>
      </c>
      <c r="D240" s="11">
        <f>'Graficas excel'!$N$3*(COS('Graficas excel'!$N$4*B240+'Graficas excel'!$N$5)+'Graficas excel'!$N$6)*SIN(B240)+'Graficas excel'!$N$8</f>
        <v>21.978987918340909</v>
      </c>
      <c r="E240" s="9">
        <f t="shared" si="39"/>
        <v>1.6278782243665837</v>
      </c>
      <c r="F240" s="9">
        <f>C240/(2*'Graficas excel'!$N$9*COS(E240/2))</f>
        <v>0.75581367579221326</v>
      </c>
      <c r="G240" s="9">
        <f t="shared" si="40"/>
        <v>0.65478674962575656</v>
      </c>
      <c r="H240" s="9">
        <f t="shared" si="41"/>
        <v>1.4278008784569232</v>
      </c>
      <c r="I240" s="9">
        <f t="shared" si="37"/>
        <v>1.5278395514117533</v>
      </c>
      <c r="J240" s="9">
        <f t="shared" si="42"/>
        <v>-0.30270097197928347</v>
      </c>
      <c r="K240" s="9">
        <f t="shared" si="43"/>
        <v>0.63571920134270665</v>
      </c>
      <c r="L240" s="9">
        <f t="shared" si="43"/>
        <v>1.4626716200655119</v>
      </c>
      <c r="M240" s="9">
        <f t="shared" si="38"/>
        <v>-1.4278008784569229</v>
      </c>
      <c r="N240" s="9">
        <f t="shared" si="44"/>
        <v>0.68503309000269696</v>
      </c>
      <c r="O240" s="9">
        <f t="shared" si="44"/>
        <v>-0.1365665572986631</v>
      </c>
      <c r="P240" s="9">
        <f t="shared" si="44"/>
        <v>-3.8935873993119503</v>
      </c>
      <c r="Q240" s="15">
        <f t="shared" si="45"/>
        <v>87.538758069054424</v>
      </c>
      <c r="R240" s="15">
        <f t="shared" si="46"/>
        <v>-81.806964320653108</v>
      </c>
      <c r="S240" s="10">
        <f t="shared" si="47"/>
        <v>0.92653626471496786</v>
      </c>
    </row>
    <row r="241" spans="1:19" x14ac:dyDescent="0.35">
      <c r="A241" s="9">
        <v>238</v>
      </c>
      <c r="B241" s="9">
        <f t="shared" si="36"/>
        <v>24.923301718479024</v>
      </c>
      <c r="C241" s="9">
        <f>'Graficas excel'!$N$3*(COS('Graficas excel'!$N$4*B241+'Graficas excel'!$N$5)+'Graficas excel'!$N$6)*COS(B241)+'Graficas excel'!$N$7</f>
        <v>21.295831012077837</v>
      </c>
      <c r="D241" s="11">
        <f>'Graficas excel'!$N$3*(COS('Graficas excel'!$N$4*B241+'Graficas excel'!$N$5)+'Graficas excel'!$N$6)*SIN(B241)+'Graficas excel'!$N$8</f>
        <v>22.736666683877175</v>
      </c>
      <c r="E241" s="9">
        <f t="shared" si="39"/>
        <v>1.6362171784802229</v>
      </c>
      <c r="F241" s="9">
        <f>C241/(2*'Graficas excel'!$N$9*COS(E241/2))</f>
        <v>0.77880855734444876</v>
      </c>
      <c r="G241" s="9">
        <f t="shared" si="40"/>
        <v>0.62726169260290277</v>
      </c>
      <c r="H241" s="9">
        <f t="shared" si="41"/>
        <v>1.3560643810229769</v>
      </c>
      <c r="I241" s="9">
        <f t="shared" si="37"/>
        <v>1.4961407797515998</v>
      </c>
      <c r="J241" s="9">
        <f t="shared" si="42"/>
        <v>-0.23612861288980955</v>
      </c>
      <c r="K241" s="9">
        <f t="shared" si="43"/>
        <v>0.78888981521644308</v>
      </c>
      <c r="L241" s="9">
        <f t="shared" si="43"/>
        <v>1.0216751354060845</v>
      </c>
      <c r="M241" s="9">
        <f t="shared" si="38"/>
        <v>-1.3560643810229767</v>
      </c>
      <c r="N241" s="9">
        <f t="shared" si="44"/>
        <v>0.67073187356484598</v>
      </c>
      <c r="O241" s="9">
        <f t="shared" si="44"/>
        <v>-0.54430207629160343</v>
      </c>
      <c r="P241" s="9">
        <f t="shared" si="44"/>
        <v>-3.7616301830575263</v>
      </c>
      <c r="Q241" s="15">
        <f t="shared" si="45"/>
        <v>85.722552237178718</v>
      </c>
      <c r="R241" s="15">
        <f t="shared" si="46"/>
        <v>-77.696765780636923</v>
      </c>
      <c r="S241" s="10">
        <f t="shared" si="47"/>
        <v>0.92865295667933534</v>
      </c>
    </row>
    <row r="242" spans="1:19" x14ac:dyDescent="0.35">
      <c r="A242" s="9">
        <v>239</v>
      </c>
      <c r="B242" s="9">
        <f t="shared" si="36"/>
        <v>25.028021473598685</v>
      </c>
      <c r="C242" s="9">
        <f>'Graficas excel'!$N$3*(COS('Graficas excel'!$N$4*B242+'Graficas excel'!$N$5)+'Graficas excel'!$N$6)*COS(B242)+'Graficas excel'!$N$7</f>
        <v>21.640945768803167</v>
      </c>
      <c r="D242" s="11">
        <f>'Graficas excel'!$N$3*(COS('Graficas excel'!$N$4*B242+'Graficas excel'!$N$5)+'Graficas excel'!$N$6)*SIN(B242)+'Graficas excel'!$N$8</f>
        <v>23.591800002997747</v>
      </c>
      <c r="E242" s="9">
        <f t="shared" si="39"/>
        <v>1.6570013949937525</v>
      </c>
      <c r="F242" s="9">
        <f>C242/(2*'Graficas excel'!$N$9*COS(E242/2))</f>
        <v>0.80035287574830249</v>
      </c>
      <c r="G242" s="9">
        <f t="shared" si="40"/>
        <v>0.5995292105322495</v>
      </c>
      <c r="H242" s="9">
        <f t="shared" si="41"/>
        <v>1.2858255034723156</v>
      </c>
      <c r="I242" s="9">
        <f t="shared" si="37"/>
        <v>1.471413449233034</v>
      </c>
      <c r="J242" s="9">
        <f t="shared" si="42"/>
        <v>-0.15351626462394999</v>
      </c>
      <c r="K242" s="9">
        <f t="shared" si="43"/>
        <v>0.89587938520801347</v>
      </c>
      <c r="L242" s="9">
        <f t="shared" si="43"/>
        <v>0.40495160337007474</v>
      </c>
      <c r="M242" s="9">
        <f t="shared" si="38"/>
        <v>-1.2858255034723154</v>
      </c>
      <c r="N242" s="9">
        <f t="shared" si="44"/>
        <v>0.6137326934244669</v>
      </c>
      <c r="O242" s="9">
        <f t="shared" si="44"/>
        <v>-0.93821906791210852</v>
      </c>
      <c r="P242" s="9">
        <f t="shared" si="44"/>
        <v>-2.9825529695321507</v>
      </c>
      <c r="Q242" s="15">
        <f t="shared" si="45"/>
        <v>84.30578055983986</v>
      </c>
      <c r="R242" s="15">
        <f t="shared" si="46"/>
        <v>-73.672374539247855</v>
      </c>
      <c r="S242" s="10">
        <f t="shared" si="47"/>
        <v>0.92214813819675967</v>
      </c>
    </row>
    <row r="243" spans="1:19" x14ac:dyDescent="0.35">
      <c r="A243" s="9">
        <v>240</v>
      </c>
      <c r="B243" s="9">
        <f t="shared" si="36"/>
        <v>25.132741228718345</v>
      </c>
      <c r="C243" s="9">
        <f>'Graficas excel'!$N$3*(COS('Graficas excel'!$N$4*B243+'Graficas excel'!$N$5)+'Graficas excel'!$N$6)*COS(B243)+'Graficas excel'!$N$7</f>
        <v>21.759999999999998</v>
      </c>
      <c r="D243" s="11">
        <f>'Graficas excel'!$N$3*(COS('Graficas excel'!$N$4*B243+'Graficas excel'!$N$5)+'Graficas excel'!$N$6)*SIN(B243)+'Graficas excel'!$N$8</f>
        <v>24.499999999999993</v>
      </c>
      <c r="E243" s="9">
        <f t="shared" si="39"/>
        <v>1.6891189610814821</v>
      </c>
      <c r="F243" s="9">
        <f>C243/(2*'Graficas excel'!$N$9*COS(E243/2))</f>
        <v>0.81920220336617744</v>
      </c>
      <c r="G243" s="9">
        <f t="shared" si="40"/>
        <v>0.57350479509765218</v>
      </c>
      <c r="H243" s="9">
        <f t="shared" si="41"/>
        <v>1.221555566107976</v>
      </c>
      <c r="I243" s="9">
        <f t="shared" si="37"/>
        <v>1.455337263594729</v>
      </c>
      <c r="J243" s="9">
        <f t="shared" si="42"/>
        <v>-5.9699994788215471E-2</v>
      </c>
      <c r="K243" s="9">
        <f t="shared" si="43"/>
        <v>0.93828581794824129</v>
      </c>
      <c r="L243" s="9">
        <f t="shared" si="43"/>
        <v>-0.40379439412843665</v>
      </c>
      <c r="M243" s="9">
        <f t="shared" si="38"/>
        <v>-1.221555566107976</v>
      </c>
      <c r="N243" s="9">
        <f t="shared" si="44"/>
        <v>0.51548262238411546</v>
      </c>
      <c r="O243" s="9">
        <f t="shared" si="44"/>
        <v>-1.2505512845129294</v>
      </c>
      <c r="P243" s="9">
        <f t="shared" si="44"/>
        <v>-1.55417306266123</v>
      </c>
      <c r="Q243" s="15">
        <f t="shared" si="45"/>
        <v>83.384682972096158</v>
      </c>
      <c r="R243" s="15">
        <f t="shared" si="46"/>
        <v>-69.989978378701053</v>
      </c>
      <c r="S243" s="10">
        <f t="shared" si="47"/>
        <v>0.91597005656339436</v>
      </c>
    </row>
    <row r="244" spans="1:19" x14ac:dyDescent="0.35">
      <c r="A244" s="9">
        <v>241</v>
      </c>
      <c r="B244" s="9">
        <f t="shared" si="36"/>
        <v>25.237460983838005</v>
      </c>
      <c r="C244" s="9">
        <f>'Graficas excel'!$N$3*(COS('Graficas excel'!$N$4*B244+'Graficas excel'!$N$5)+'Graficas excel'!$N$6)*COS(B244)+'Graficas excel'!$N$7</f>
        <v>21.640945768803171</v>
      </c>
      <c r="D244" s="11">
        <f>'Graficas excel'!$N$3*(COS('Graficas excel'!$N$4*B244+'Graficas excel'!$N$5)+'Graficas excel'!$N$6)*SIN(B244)+'Graficas excel'!$N$8</f>
        <v>25.408199997002235</v>
      </c>
      <c r="E244" s="9">
        <f t="shared" si="39"/>
        <v>1.7305966373962529</v>
      </c>
      <c r="F244" s="9">
        <f>C244/(2*'Graficas excel'!$N$9*COS(E244/2))</f>
        <v>0.83438119318148884</v>
      </c>
      <c r="G244" s="9">
        <f t="shared" si="40"/>
        <v>0.55118783047617714</v>
      </c>
      <c r="H244" s="9">
        <f t="shared" si="41"/>
        <v>1.1675743521234716</v>
      </c>
      <c r="I244" s="9">
        <f t="shared" si="37"/>
        <v>1.4490854947598621</v>
      </c>
      <c r="J244" s="9">
        <f t="shared" si="42"/>
        <v>3.8557066299574019E-2</v>
      </c>
      <c r="K244" s="9">
        <f t="shared" si="43"/>
        <v>0.89600056787642002</v>
      </c>
      <c r="L244" s="9">
        <f t="shared" si="43"/>
        <v>-1.3133978539233426</v>
      </c>
      <c r="M244" s="9">
        <f t="shared" si="38"/>
        <v>-1.1675743521234714</v>
      </c>
      <c r="N244" s="9">
        <f t="shared" si="44"/>
        <v>0.38452519810534552</v>
      </c>
      <c r="O244" s="9">
        <f t="shared" si="44"/>
        <v>-1.413303907048385</v>
      </c>
      <c r="P244" s="9">
        <f t="shared" si="44"/>
        <v>0.30739008866943901</v>
      </c>
      <c r="Q244" s="15">
        <f t="shared" si="45"/>
        <v>83.026483003366877</v>
      </c>
      <c r="R244" s="15">
        <f t="shared" si="46"/>
        <v>-66.897082644396363</v>
      </c>
      <c r="S244" s="10">
        <f t="shared" si="47"/>
        <v>0.91597005656339037</v>
      </c>
    </row>
    <row r="245" spans="1:19" x14ac:dyDescent="0.35">
      <c r="A245" s="9">
        <v>242</v>
      </c>
      <c r="B245" s="9">
        <f t="shared" si="36"/>
        <v>25.342180738957662</v>
      </c>
      <c r="C245" s="9">
        <f>'Graficas excel'!$N$3*(COS('Graficas excel'!$N$4*B245+'Graficas excel'!$N$5)+'Graficas excel'!$N$6)*COS(B245)+'Graficas excel'!$N$7</f>
        <v>21.295831012077862</v>
      </c>
      <c r="D245" s="11">
        <f>'Graficas excel'!$N$3*(COS('Graficas excel'!$N$4*B245+'Graficas excel'!$N$5)+'Graficas excel'!$N$6)*SIN(B245)+'Graficas excel'!$N$8</f>
        <v>26.263333316122782</v>
      </c>
      <c r="E245" s="9">
        <f t="shared" si="39"/>
        <v>1.7789393950612311</v>
      </c>
      <c r="F245" s="9">
        <f>C245/(2*'Graficas excel'!$N$9*COS(E245/2))</f>
        <v>0.84530878062721204</v>
      </c>
      <c r="G245" s="9">
        <f t="shared" si="40"/>
        <v>0.53427807871419908</v>
      </c>
      <c r="H245" s="9">
        <f t="shared" si="41"/>
        <v>1.1273069675405407</v>
      </c>
      <c r="I245" s="9">
        <f t="shared" si="37"/>
        <v>1.453123181300886</v>
      </c>
      <c r="J245" s="9">
        <f t="shared" si="42"/>
        <v>0.13238602635466881</v>
      </c>
      <c r="K245" s="9">
        <f t="shared" si="43"/>
        <v>0.7584618662388809</v>
      </c>
      <c r="L245" s="9">
        <f t="shared" si="43"/>
        <v>-2.1164434369628053</v>
      </c>
      <c r="M245" s="9">
        <f t="shared" si="38"/>
        <v>-1.1273069675405409</v>
      </c>
      <c r="N245" s="9">
        <f t="shared" si="44"/>
        <v>0.23652435904958025</v>
      </c>
      <c r="O245" s="9">
        <f t="shared" si="44"/>
        <v>-1.3811140922367109</v>
      </c>
      <c r="P245" s="9">
        <f t="shared" si="44"/>
        <v>2.1663177994598661</v>
      </c>
      <c r="Q245" s="15">
        <f t="shared" si="45"/>
        <v>83.257825401164311</v>
      </c>
      <c r="R245" s="15">
        <f t="shared" si="46"/>
        <v>-64.589931455764287</v>
      </c>
      <c r="S245" s="10">
        <f t="shared" si="47"/>
        <v>0.92214813819672858</v>
      </c>
    </row>
    <row r="246" spans="1:19" x14ac:dyDescent="0.35">
      <c r="A246" s="9">
        <v>243</v>
      </c>
      <c r="B246" s="9">
        <f t="shared" si="36"/>
        <v>25.446900494077322</v>
      </c>
      <c r="C246" s="9">
        <f>'Graficas excel'!$N$3*(COS('Graficas excel'!$N$4*B246+'Graficas excel'!$N$5)+'Graficas excel'!$N$6)*COS(B246)+'Graficas excel'!$N$7</f>
        <v>20.758877380742064</v>
      </c>
      <c r="D246" s="11">
        <f>'Graficas excel'!$N$3*(COS('Graficas excel'!$N$4*B246+'Graficas excel'!$N$5)+'Graficas excel'!$N$6)*SIN(B246)+'Graficas excel'!$N$8</f>
        <v>27.021012081659055</v>
      </c>
      <c r="E246" s="9">
        <f t="shared" si="39"/>
        <v>1.8314350325429891</v>
      </c>
      <c r="F246" s="9">
        <f>C246/(2*'Graficas excel'!$N$9*COS(E246/2))</f>
        <v>0.85186049475025871</v>
      </c>
      <c r="G246" s="9">
        <f t="shared" si="40"/>
        <v>0.52376874427923281</v>
      </c>
      <c r="H246" s="9">
        <f t="shared" si="41"/>
        <v>1.1025381945810342</v>
      </c>
      <c r="I246" s="9">
        <f t="shared" si="37"/>
        <v>1.4669866135620118</v>
      </c>
      <c r="J246" s="9">
        <f t="shared" si="42"/>
        <v>0.21181196725480456</v>
      </c>
      <c r="K246" s="9">
        <f t="shared" si="43"/>
        <v>0.53682842779552487</v>
      </c>
      <c r="L246" s="9">
        <f t="shared" si="43"/>
        <v>-2.583568549773704</v>
      </c>
      <c r="M246" s="9">
        <f t="shared" si="38"/>
        <v>-1.1025381945810344</v>
      </c>
      <c r="N246" s="9">
        <f t="shared" si="44"/>
        <v>9.18944295182407E-2</v>
      </c>
      <c r="O246" s="9">
        <f t="shared" si="44"/>
        <v>-1.1542578227659135</v>
      </c>
      <c r="P246" s="9">
        <f t="shared" si="44"/>
        <v>3.5523514884599678</v>
      </c>
      <c r="Q246" s="15">
        <f t="shared" si="45"/>
        <v>84.052141559292323</v>
      </c>
      <c r="R246" s="15">
        <f t="shared" si="46"/>
        <v>-63.1707853014668</v>
      </c>
      <c r="S246" s="10">
        <f t="shared" si="47"/>
        <v>0.92865295667933501</v>
      </c>
    </row>
    <row r="247" spans="1:19" x14ac:dyDescent="0.35">
      <c r="A247" s="9">
        <v>244</v>
      </c>
      <c r="B247" s="9">
        <f t="shared" si="36"/>
        <v>25.551620249196983</v>
      </c>
      <c r="C247" s="9">
        <f>'Graficas excel'!$N$3*(COS('Graficas excel'!$N$4*B247+'Graficas excel'!$N$5)+'Graficas excel'!$N$6)*COS(B247)+'Graficas excel'!$N$7</f>
        <v>20.081041405247586</v>
      </c>
      <c r="D247" s="11">
        <f>'Graficas excel'!$N$3*(COS('Graficas excel'!$N$4*B247+'Graficas excel'!$N$5)+'Graficas excel'!$N$6)*SIN(B247)+'Graficas excel'!$N$8</f>
        <v>27.652682755473673</v>
      </c>
      <c r="E247" s="9">
        <f t="shared" si="39"/>
        <v>1.8854199893836732</v>
      </c>
      <c r="F247" s="9">
        <f>C247/(2*'Graficas excel'!$N$9*COS(E247/2))</f>
        <v>0.85437077998011901</v>
      </c>
      <c r="G247" s="9">
        <f t="shared" si="40"/>
        <v>0.51966390130175777</v>
      </c>
      <c r="H247" s="9">
        <f t="shared" si="41"/>
        <v>1.0929150324250234</v>
      </c>
      <c r="I247" s="9">
        <f t="shared" si="37"/>
        <v>1.4891675109043483</v>
      </c>
      <c r="J247" s="9">
        <f t="shared" si="42"/>
        <v>0.26802850875482387</v>
      </c>
      <c r="K247" s="9">
        <f t="shared" si="43"/>
        <v>0.26627776192836805</v>
      </c>
      <c r="L247" s="9">
        <f t="shared" si="43"/>
        <v>-2.5868871778253584</v>
      </c>
      <c r="M247" s="9">
        <f t="shared" si="38"/>
        <v>-1.0929150324250234</v>
      </c>
      <c r="N247" s="9">
        <f t="shared" si="44"/>
        <v>-2.8979167026757405E-2</v>
      </c>
      <c r="O247" s="9">
        <f t="shared" si="44"/>
        <v>-0.78225644479542678</v>
      </c>
      <c r="P247" s="9">
        <f t="shared" si="44"/>
        <v>4.1902921899621868</v>
      </c>
      <c r="Q247" s="15">
        <f t="shared" si="45"/>
        <v>85.323013362821158</v>
      </c>
      <c r="R247" s="15">
        <f t="shared" si="46"/>
        <v>-62.619418724357359</v>
      </c>
      <c r="S247" s="10">
        <f t="shared" si="47"/>
        <v>0.92653626471496742</v>
      </c>
    </row>
    <row r="248" spans="1:19" x14ac:dyDescent="0.35">
      <c r="A248" s="9">
        <v>245</v>
      </c>
      <c r="B248" s="9">
        <f t="shared" si="36"/>
        <v>25.656340004316643</v>
      </c>
      <c r="C248" s="9">
        <f>'Graficas excel'!$N$3*(COS('Graficas excel'!$N$4*B248+'Graficas excel'!$N$5)+'Graficas excel'!$N$6)*COS(B248)+'Graficas excel'!$N$7</f>
        <v>19.321985447626417</v>
      </c>
      <c r="D248" s="11">
        <f>'Graficas excel'!$N$3*(COS('Graficas excel'!$N$4*B248+'Graficas excel'!$N$5)+'Graficas excel'!$N$6)*SIN(B248)+'Graficas excel'!$N$8</f>
        <v>28.149999999999995</v>
      </c>
      <c r="E248" s="9">
        <f t="shared" si="39"/>
        <v>1.9385210577128449</v>
      </c>
      <c r="F248" s="9">
        <f>C248/(2*'Graficas excel'!$N$9*COS(E248/2))</f>
        <v>0.85358128700430713</v>
      </c>
      <c r="G248" s="9">
        <f t="shared" si="40"/>
        <v>0.52095967835915158</v>
      </c>
      <c r="H248" s="9">
        <f t="shared" si="41"/>
        <v>1.0959497236996374</v>
      </c>
      <c r="I248" s="9">
        <f t="shared" si="37"/>
        <v>1.517235390706241</v>
      </c>
      <c r="J248" s="9">
        <f t="shared" si="42"/>
        <v>0.29591305077777363</v>
      </c>
      <c r="K248" s="9">
        <f t="shared" si="43"/>
        <v>-4.6204298556911999E-3</v>
      </c>
      <c r="L248" s="9">
        <f t="shared" si="43"/>
        <v>-2.1466184212548796</v>
      </c>
      <c r="M248" s="9">
        <f t="shared" si="38"/>
        <v>-1.0959497236996372</v>
      </c>
      <c r="N248" s="9">
        <f t="shared" si="44"/>
        <v>-0.11089687036651014</v>
      </c>
      <c r="O248" s="9">
        <f t="shared" si="44"/>
        <v>-0.34345007278276374</v>
      </c>
      <c r="P248" s="9">
        <f t="shared" si="44"/>
        <v>4.0695669057379993</v>
      </c>
      <c r="Q248" s="15">
        <f t="shared" si="45"/>
        <v>86.931184415350103</v>
      </c>
      <c r="R248" s="15">
        <f t="shared" si="46"/>
        <v>-62.793293726517902</v>
      </c>
      <c r="S248" s="10">
        <f t="shared" si="47"/>
        <v>0.90746371194855047</v>
      </c>
    </row>
    <row r="249" spans="1:19" x14ac:dyDescent="0.35">
      <c r="A249" s="9">
        <v>246</v>
      </c>
      <c r="B249" s="9">
        <f t="shared" si="36"/>
        <v>25.761059759436304</v>
      </c>
      <c r="C249" s="9">
        <f>'Graficas excel'!$N$3*(COS('Graficas excel'!$N$4*B249+'Graficas excel'!$N$5)+'Graficas excel'!$N$6)*COS(B249)+'Graficas excel'!$N$7</f>
        <v>18.540824058937126</v>
      </c>
      <c r="D249" s="11">
        <f>'Graficas excel'!$N$3*(COS('Graficas excel'!$N$4*B249+'Graficas excel'!$N$5)+'Graficas excel'!$N$6)*SIN(B249)+'Graficas excel'!$N$8</f>
        <v>28.525644319013097</v>
      </c>
      <c r="E249" s="9">
        <f t="shared" si="39"/>
        <v>1.9888838490328471</v>
      </c>
      <c r="F249" s="9">
        <f>C249/(2*'Graficas excel'!$N$9*COS(E249/2))</f>
        <v>0.85054193775178788</v>
      </c>
      <c r="G249" s="9">
        <f t="shared" si="40"/>
        <v>0.52590722767940146</v>
      </c>
      <c r="H249" s="9">
        <f t="shared" si="41"/>
        <v>1.1075628168079548</v>
      </c>
      <c r="I249" s="9">
        <f t="shared" si="37"/>
        <v>1.5482233329204009</v>
      </c>
      <c r="J249" s="9">
        <f t="shared" si="42"/>
        <v>0.29542920049473809</v>
      </c>
      <c r="K249" s="9">
        <f t="shared" si="43"/>
        <v>-0.22941378526485282</v>
      </c>
      <c r="L249" s="9">
        <f t="shared" si="43"/>
        <v>-1.3901175657355631</v>
      </c>
      <c r="M249" s="9">
        <f t="shared" si="38"/>
        <v>-1.1075628168079548</v>
      </c>
      <c r="N249" s="9">
        <f t="shared" si="44"/>
        <v>-0.14686287788415048</v>
      </c>
      <c r="O249" s="9">
        <f t="shared" si="44"/>
        <v>8.2713977029191019E-2</v>
      </c>
      <c r="P249" s="9">
        <f t="shared" si="44"/>
        <v>3.3446211762986353</v>
      </c>
      <c r="Q249" s="15">
        <f t="shared" si="45"/>
        <v>88.706662720016737</v>
      </c>
      <c r="R249" s="15">
        <f t="shared" si="46"/>
        <v>-63.458674948716961</v>
      </c>
      <c r="S249" s="10">
        <f t="shared" si="47"/>
        <v>0.86678819188184553</v>
      </c>
    </row>
    <row r="250" spans="1:19" x14ac:dyDescent="0.35">
      <c r="A250" s="9">
        <v>247</v>
      </c>
      <c r="B250" s="9">
        <f t="shared" si="36"/>
        <v>25.865779514555964</v>
      </c>
      <c r="C250" s="9">
        <f>'Graficas excel'!$N$3*(COS('Graficas excel'!$N$4*B250+'Graficas excel'!$N$5)+'Graficas excel'!$N$6)*COS(B250)+'Graficas excel'!$N$7</f>
        <v>17.787215255634692</v>
      </c>
      <c r="D250" s="11">
        <f>'Graficas excel'!$N$3*(COS('Graficas excel'!$N$4*B250+'Graficas excel'!$N$5)+'Graficas excel'!$N$6)*SIN(B250)+'Graficas excel'!$N$8</f>
        <v>28.810427977097792</v>
      </c>
      <c r="E250" s="9">
        <f t="shared" si="39"/>
        <v>2.035378951486662</v>
      </c>
      <c r="F250" s="9">
        <f>C250/(2*'Graficas excel'!$N$9*COS(E250/2))</f>
        <v>0.84647275014240064</v>
      </c>
      <c r="G250" s="9">
        <f t="shared" si="40"/>
        <v>0.53243204567940972</v>
      </c>
      <c r="H250" s="9">
        <f t="shared" si="41"/>
        <v>1.1229422614161517</v>
      </c>
      <c r="I250" s="9">
        <f t="shared" si="37"/>
        <v>1.5791606064514068</v>
      </c>
      <c r="J250" s="9">
        <f t="shared" si="42"/>
        <v>0.27140504508072849</v>
      </c>
      <c r="K250" s="9">
        <f t="shared" si="43"/>
        <v>-0.37498655633621852</v>
      </c>
      <c r="L250" s="9">
        <f t="shared" si="43"/>
        <v>-0.48660427449551807</v>
      </c>
      <c r="M250" s="9">
        <f t="shared" si="38"/>
        <v>-1.1229422614161515</v>
      </c>
      <c r="N250" s="9">
        <f t="shared" si="44"/>
        <v>-0.13820109046468043</v>
      </c>
      <c r="O250" s="9">
        <f t="shared" si="44"/>
        <v>0.4329618875792125</v>
      </c>
      <c r="P250" s="9">
        <f t="shared" si="44"/>
        <v>2.2089003477685045</v>
      </c>
      <c r="Q250" s="15">
        <f t="shared" si="45"/>
        <v>90.479237922985163</v>
      </c>
      <c r="R250" s="15">
        <f t="shared" si="46"/>
        <v>-64.339852216021868</v>
      </c>
      <c r="S250" s="10">
        <f t="shared" si="47"/>
        <v>0.80562271587078993</v>
      </c>
    </row>
    <row r="251" spans="1:19" x14ac:dyDescent="0.35">
      <c r="A251" s="9">
        <v>248</v>
      </c>
      <c r="B251" s="9">
        <f t="shared" si="36"/>
        <v>25.970499269675621</v>
      </c>
      <c r="C251" s="9">
        <f>'Graficas excel'!$N$3*(COS('Graficas excel'!$N$4*B251+'Graficas excel'!$N$5)+'Graficas excel'!$N$6)*COS(B251)+'Graficas excel'!$N$7</f>
        <v>17.094299899698626</v>
      </c>
      <c r="D251" s="11">
        <f>'Graficas excel'!$N$3*(COS('Graficas excel'!$N$4*B251+'Graficas excel'!$N$5)+'Graficas excel'!$N$6)*SIN(B251)+'Graficas excel'!$N$8</f>
        <v>29.04718070806917</v>
      </c>
      <c r="E251" s="9">
        <f t="shared" si="39"/>
        <v>2.077749506854119</v>
      </c>
      <c r="F251" s="9">
        <f>C251/(2*'Graficas excel'!$N$9*COS(E251/2))</f>
        <v>0.84259784155464013</v>
      </c>
      <c r="G251" s="9">
        <f t="shared" si="40"/>
        <v>0.53854329204573848</v>
      </c>
      <c r="H251" s="9">
        <f t="shared" si="41"/>
        <v>1.1374146457668826</v>
      </c>
      <c r="I251" s="9">
        <f t="shared" si="37"/>
        <v>1.6075820763105009</v>
      </c>
      <c r="J251" s="9">
        <f t="shared" si="42"/>
        <v>0.23213654472803519</v>
      </c>
      <c r="K251" s="9">
        <f t="shared" si="43"/>
        <v>-0.42594363680156888</v>
      </c>
      <c r="L251" s="9">
        <f t="shared" si="43"/>
        <v>0.40127018738823877</v>
      </c>
      <c r="M251" s="9">
        <f t="shared" si="38"/>
        <v>-1.1374146457668828</v>
      </c>
      <c r="N251" s="9">
        <f t="shared" si="44"/>
        <v>-9.2861427621239639E-2</v>
      </c>
      <c r="O251" s="9">
        <f t="shared" si="44"/>
        <v>0.6642773910812616</v>
      </c>
      <c r="P251" s="9">
        <f t="shared" si="44"/>
        <v>0.83468747851967606</v>
      </c>
      <c r="Q251" s="15">
        <f t="shared" si="45"/>
        <v>92.107668193469536</v>
      </c>
      <c r="R251" s="15">
        <f t="shared" si="46"/>
        <v>-65.169058758809953</v>
      </c>
      <c r="S251" s="10">
        <f t="shared" si="47"/>
        <v>0.73224555042308759</v>
      </c>
    </row>
    <row r="252" spans="1:19" x14ac:dyDescent="0.35">
      <c r="A252" s="9">
        <v>249</v>
      </c>
      <c r="B252" s="9">
        <f t="shared" si="36"/>
        <v>26.075219024795281</v>
      </c>
      <c r="C252" s="9">
        <f>'Graficas excel'!$N$3*(COS('Graficas excel'!$N$4*B252+'Graficas excel'!$N$5)+'Graficas excel'!$N$6)*COS(B252)+'Graficas excel'!$N$7</f>
        <v>16.474667529947645</v>
      </c>
      <c r="D252" s="11">
        <f>'Graficas excel'!$N$3*(COS('Graficas excel'!$N$4*B252+'Graficas excel'!$N$5)+'Graficas excel'!$N$6)*SIN(B252)+'Graficas excel'!$N$8</f>
        <v>29.282469567868137</v>
      </c>
      <c r="E252" s="9">
        <f t="shared" si="39"/>
        <v>2.1166436451300483</v>
      </c>
      <c r="F252" s="9">
        <f>C252/(2*'Graficas excel'!$N$9*COS(E252/2))</f>
        <v>0.83996937973038444</v>
      </c>
      <c r="G252" s="9">
        <f t="shared" si="40"/>
        <v>0.54263380019618501</v>
      </c>
      <c r="H252" s="9">
        <f t="shared" si="41"/>
        <v>1.147139071727441</v>
      </c>
      <c r="I252" s="9">
        <f t="shared" si="37"/>
        <v>1.6318913584287447</v>
      </c>
      <c r="J252" s="9">
        <f t="shared" si="42"/>
        <v>0.1875318313873976</v>
      </c>
      <c r="K252" s="9">
        <f t="shared" si="43"/>
        <v>-0.38392272104145253</v>
      </c>
      <c r="L252" s="9">
        <f t="shared" si="43"/>
        <v>1.1482126628701028</v>
      </c>
      <c r="M252" s="9">
        <f t="shared" si="38"/>
        <v>-1.147139071727441</v>
      </c>
      <c r="N252" s="9">
        <f t="shared" si="44"/>
        <v>-2.3298461895683457E-2</v>
      </c>
      <c r="O252" s="9">
        <f t="shared" si="44"/>
        <v>0.75168565943328836</v>
      </c>
      <c r="P252" s="9">
        <f t="shared" si="44"/>
        <v>-0.63034888912567055</v>
      </c>
      <c r="Q252" s="15">
        <f t="shared" si="45"/>
        <v>93.50048746183775</v>
      </c>
      <c r="R252" s="15">
        <f t="shared" si="46"/>
        <v>-65.72622732453739</v>
      </c>
      <c r="S252" s="10">
        <f t="shared" si="47"/>
        <v>0.66280096649651499</v>
      </c>
    </row>
    <row r="253" spans="1:19" x14ac:dyDescent="0.35">
      <c r="A253" s="9">
        <v>250</v>
      </c>
      <c r="B253" s="9">
        <f t="shared" si="36"/>
        <v>26.179938779914941</v>
      </c>
      <c r="C253" s="9">
        <f>'Graficas excel'!$N$3*(COS('Graficas excel'!$N$4*B253+'Graficas excel'!$N$5)+'Graficas excel'!$N$6)*COS(B253)+'Graficas excel'!$N$7</f>
        <v>15.920000000000011</v>
      </c>
      <c r="D253" s="11">
        <f>'Graficas excel'!$N$3*(COS('Graficas excel'!$N$4*B253+'Graficas excel'!$N$5)+'Graficas excel'!$N$6)*SIN(B253)+'Graficas excel'!$N$8</f>
        <v>29.557588358101114</v>
      </c>
      <c r="E253" s="9">
        <f t="shared" si="39"/>
        <v>2.1534804108257268</v>
      </c>
      <c r="F253" s="9">
        <f>C253/(2*'Graficas excel'!$N$9*COS(E253/2))</f>
        <v>0.83930679341159076</v>
      </c>
      <c r="G253" s="9">
        <f t="shared" si="40"/>
        <v>0.54365807869758853</v>
      </c>
      <c r="H253" s="9">
        <f t="shared" si="41"/>
        <v>1.1495788809518217</v>
      </c>
      <c r="I253" s="9">
        <f t="shared" si="37"/>
        <v>1.6515296458887743</v>
      </c>
      <c r="J253" s="9">
        <f t="shared" si="42"/>
        <v>0.14732753805506324</v>
      </c>
      <c r="K253" s="9">
        <f t="shared" si="43"/>
        <v>-0.26368217216040291</v>
      </c>
      <c r="L253" s="9">
        <f t="shared" si="43"/>
        <v>1.6819853294334468</v>
      </c>
      <c r="M253" s="9">
        <f t="shared" si="38"/>
        <v>-1.1495788809518217</v>
      </c>
      <c r="N253" s="9">
        <f t="shared" si="44"/>
        <v>5.5417876287130463E-2</v>
      </c>
      <c r="O253" s="9">
        <f t="shared" si="44"/>
        <v>0.68567567812409858</v>
      </c>
      <c r="P253" s="9">
        <f t="shared" si="44"/>
        <v>-2.0479937248644489</v>
      </c>
      <c r="Q253" s="15">
        <f t="shared" si="45"/>
        <v>94.625678450162141</v>
      </c>
      <c r="R253" s="15">
        <f t="shared" si="46"/>
        <v>-65.866018095911485</v>
      </c>
      <c r="S253" s="10">
        <f t="shared" si="47"/>
        <v>0.61914975370863767</v>
      </c>
    </row>
    <row r="254" spans="1:19" x14ac:dyDescent="0.35">
      <c r="A254" s="9">
        <v>251</v>
      </c>
      <c r="B254" s="9">
        <f t="shared" si="36"/>
        <v>26.284658535034602</v>
      </c>
      <c r="C254" s="9">
        <f>'Graficas excel'!$N$3*(COS('Graficas excel'!$N$4*B254+'Graficas excel'!$N$5)+'Graficas excel'!$N$6)*COS(B254)+'Graficas excel'!$N$7</f>
        <v>15.404406373625998</v>
      </c>
      <c r="D254" s="11">
        <f>'Graficas excel'!$N$3*(COS('Graficas excel'!$N$4*B254+'Graficas excel'!$N$5)+'Graficas excel'!$N$6)*SIN(B254)+'Graficas excel'!$N$8</f>
        <v>29.900385134573646</v>
      </c>
      <c r="E254" s="9">
        <f t="shared" si="39"/>
        <v>2.1901399646747839</v>
      </c>
      <c r="F254" s="9">
        <f>C254/(2*'Graficas excel'!$N$9*COS(E254/2))</f>
        <v>0.84088077592770316</v>
      </c>
      <c r="G254" s="9">
        <f t="shared" si="40"/>
        <v>0.54122039935244848</v>
      </c>
      <c r="H254" s="9">
        <f t="shared" si="41"/>
        <v>1.1437755345177818</v>
      </c>
      <c r="I254" s="9">
        <f t="shared" si="37"/>
        <v>1.6669577495962828</v>
      </c>
      <c r="J254" s="9">
        <f t="shared" si="42"/>
        <v>0.11971480555700588</v>
      </c>
      <c r="K254" s="9">
        <f t="shared" si="43"/>
        <v>-8.7545080347272097E-2</v>
      </c>
      <c r="L254" s="9">
        <f t="shared" si="43"/>
        <v>1.9760008670577234</v>
      </c>
      <c r="M254" s="9">
        <f t="shared" si="38"/>
        <v>-1.1437755345177818</v>
      </c>
      <c r="N254" s="9">
        <f t="shared" si="44"/>
        <v>0.12722166539179272</v>
      </c>
      <c r="O254" s="9">
        <f t="shared" si="44"/>
        <v>0.47121027676969363</v>
      </c>
      <c r="P254" s="9">
        <f t="shared" si="44"/>
        <v>-3.2717894279739408</v>
      </c>
      <c r="Q254" s="15">
        <f t="shared" si="45"/>
        <v>95.509643678492509</v>
      </c>
      <c r="R254" s="15">
        <f t="shared" si="46"/>
        <v>-65.533510838188704</v>
      </c>
      <c r="S254" s="10">
        <f t="shared" si="47"/>
        <v>0.61914975370863612</v>
      </c>
    </row>
    <row r="255" spans="1:19" x14ac:dyDescent="0.35">
      <c r="A255" s="9">
        <v>252</v>
      </c>
      <c r="B255" s="9">
        <f t="shared" si="36"/>
        <v>26.389378290154262</v>
      </c>
      <c r="C255" s="9">
        <f>'Graficas excel'!$N$3*(COS('Graficas excel'!$N$4*B255+'Graficas excel'!$N$5)+'Graficas excel'!$N$6)*COS(B255)+'Graficas excel'!$N$7</f>
        <v>14.890824058937119</v>
      </c>
      <c r="D255" s="11">
        <f>'Graficas excel'!$N$3*(COS('Graficas excel'!$N$4*B255+'Graficas excel'!$N$5)+'Graficas excel'!$N$6)*SIN(B255)+'Graficas excel'!$N$8</f>
        <v>30.319358077885642</v>
      </c>
      <c r="E255" s="9">
        <f t="shared" si="39"/>
        <v>2.2285355965647824</v>
      </c>
      <c r="F255" s="9">
        <f>C255/(2*'Graficas excel'!$N$9*COS(E255/2))</f>
        <v>0.84446733041059274</v>
      </c>
      <c r="G255" s="9">
        <f t="shared" si="40"/>
        <v>0.5356070648051674</v>
      </c>
      <c r="H255" s="9">
        <f t="shared" si="41"/>
        <v>1.130452912872038</v>
      </c>
      <c r="I255" s="9">
        <f t="shared" si="37"/>
        <v>1.6794942547184102</v>
      </c>
      <c r="J255" s="9">
        <f t="shared" si="42"/>
        <v>0.11054710618110861</v>
      </c>
      <c r="K255" s="9">
        <f t="shared" si="43"/>
        <v>0.11938124656724806</v>
      </c>
      <c r="L255" s="9">
        <f t="shared" si="43"/>
        <v>2.0176787330292574</v>
      </c>
      <c r="M255" s="9">
        <f t="shared" si="38"/>
        <v>-1.130452912872038</v>
      </c>
      <c r="N255" s="9">
        <f t="shared" si="44"/>
        <v>0.17656669018498214</v>
      </c>
      <c r="O255" s="9">
        <f t="shared" si="44"/>
        <v>0.12858928906917083</v>
      </c>
      <c r="P255" s="9">
        <f t="shared" si="44"/>
        <v>-4.1266073971553165</v>
      </c>
      <c r="Q255" s="15">
        <f t="shared" si="45"/>
        <v>96.227932511834553</v>
      </c>
      <c r="R255" s="15">
        <f t="shared" si="46"/>
        <v>-64.770180845837956</v>
      </c>
      <c r="S255" s="10">
        <f t="shared" si="47"/>
        <v>0.66280096649650677</v>
      </c>
    </row>
    <row r="256" spans="1:19" x14ac:dyDescent="0.35">
      <c r="A256" s="9">
        <v>253</v>
      </c>
      <c r="B256" s="9">
        <f t="shared" si="36"/>
        <v>26.494098045273923</v>
      </c>
      <c r="C256" s="9">
        <f>'Graficas excel'!$N$3*(COS('Graficas excel'!$N$4*B256+'Graficas excel'!$N$5)+'Graficas excel'!$N$6)*COS(B256)+'Graficas excel'!$N$7</f>
        <v>14.339332501532516</v>
      </c>
      <c r="D256" s="11">
        <f>'Graficas excel'!$N$3*(COS('Graficas excel'!$N$4*B256+'Graficas excel'!$N$5)+'Graficas excel'!$N$6)*SIN(B256)+'Graficas excel'!$N$8</f>
        <v>30.801064013312956</v>
      </c>
      <c r="E256" s="9">
        <f t="shared" si="39"/>
        <v>2.270178548900188</v>
      </c>
      <c r="F256" s="9">
        <f>C256/(2*'Graficas excel'!$N$9*COS(E256/2))</f>
        <v>0.84938286454847212</v>
      </c>
      <c r="G256" s="9">
        <f t="shared" si="40"/>
        <v>0.52777717780464117</v>
      </c>
      <c r="H256" s="9">
        <f t="shared" si="41"/>
        <v>1.1119628923135776</v>
      </c>
      <c r="I256" s="9">
        <f t="shared" si="37"/>
        <v>1.6910707206068829</v>
      </c>
      <c r="J256" s="9">
        <f t="shared" si="42"/>
        <v>0.12304868108751055</v>
      </c>
      <c r="K256" s="9">
        <f t="shared" si="43"/>
        <v>0.33067206940021726</v>
      </c>
      <c r="L256" s="9">
        <f t="shared" si="43"/>
        <v>1.7749370171951042</v>
      </c>
      <c r="M256" s="9">
        <f t="shared" si="38"/>
        <v>-1.1119628923135778</v>
      </c>
      <c r="N256" s="9">
        <f t="shared" si="44"/>
        <v>0.19003252904731685</v>
      </c>
      <c r="O256" s="9">
        <f t="shared" si="44"/>
        <v>-0.30354802703591049</v>
      </c>
      <c r="P256" s="9">
        <f t="shared" si="44"/>
        <v>-4.4003019823225271</v>
      </c>
      <c r="Q256" s="15">
        <f t="shared" si="45"/>
        <v>96.891215148921205</v>
      </c>
      <c r="R256" s="15">
        <f t="shared" si="46"/>
        <v>-63.710780704728059</v>
      </c>
      <c r="S256" s="10">
        <f t="shared" si="47"/>
        <v>0.73224555042312012</v>
      </c>
    </row>
    <row r="257" spans="1:19" x14ac:dyDescent="0.35">
      <c r="A257" s="9">
        <v>254</v>
      </c>
      <c r="B257" s="9">
        <f t="shared" si="36"/>
        <v>26.598817800393579</v>
      </c>
      <c r="C257" s="9">
        <f>'Graficas excel'!$N$3*(COS('Graficas excel'!$N$4*B257+'Graficas excel'!$N$5)+'Graficas excel'!$N$6)*COS(B257)+'Graficas excel'!$N$7</f>
        <v>13.715898217397314</v>
      </c>
      <c r="D257" s="11">
        <f>'Graficas excel'!$N$3*(COS('Graficas excel'!$N$4*B257+'Graficas excel'!$N$5)+'Graficas excel'!$N$6)*SIN(B257)+'Graficas excel'!$N$8</f>
        <v>31.311316552446087</v>
      </c>
      <c r="E257" s="9">
        <f t="shared" si="39"/>
        <v>2.3158499643093551</v>
      </c>
      <c r="F257" s="9">
        <f>C257/(2*'Graficas excel'!$N$9*COS(E257/2))</f>
        <v>0.85459215717114412</v>
      </c>
      <c r="G257" s="9">
        <f t="shared" si="40"/>
        <v>0.51929976401070166</v>
      </c>
      <c r="H257" s="9">
        <f t="shared" si="41"/>
        <v>1.0920627324069732</v>
      </c>
      <c r="I257" s="9">
        <f t="shared" si="37"/>
        <v>1.7039563483581641</v>
      </c>
      <c r="J257" s="9">
        <f t="shared" si="42"/>
        <v>0.15767657922001244</v>
      </c>
      <c r="K257" s="9">
        <f t="shared" si="43"/>
        <v>0.51654303919370792</v>
      </c>
      <c r="L257" s="9">
        <f t="shared" si="43"/>
        <v>1.200678259508595</v>
      </c>
      <c r="M257" s="9">
        <f t="shared" si="38"/>
        <v>-1.0920627324069732</v>
      </c>
      <c r="N257" s="9">
        <f t="shared" si="44"/>
        <v>0.15824505398906044</v>
      </c>
      <c r="O257" s="9">
        <f t="shared" si="44"/>
        <v>-0.76434657307727893</v>
      </c>
      <c r="P257" s="9">
        <f t="shared" si="44"/>
        <v>-3.8927803044233227</v>
      </c>
      <c r="Q257" s="15">
        <f t="shared" si="45"/>
        <v>97.629507235446269</v>
      </c>
      <c r="R257" s="15">
        <f t="shared" si="46"/>
        <v>-62.570585530444156</v>
      </c>
      <c r="S257" s="10">
        <f t="shared" si="47"/>
        <v>0.80562271587075973</v>
      </c>
    </row>
    <row r="258" spans="1:19" x14ac:dyDescent="0.35">
      <c r="A258" s="9">
        <v>255</v>
      </c>
      <c r="B258" s="9">
        <f t="shared" si="36"/>
        <v>26.70353755551324</v>
      </c>
      <c r="C258" s="9">
        <f>'Graficas excel'!$N$3*(COS('Graficas excel'!$N$4*B258+'Graficas excel'!$N$5)+'Graficas excel'!$N$6)*COS(B258)+'Graficas excel'!$N$7</f>
        <v>13.000000000000021</v>
      </c>
      <c r="D258" s="11">
        <f>'Graficas excel'!$N$3*(COS('Graficas excel'!$N$4*B258+'Graficas excel'!$N$5)+'Graficas excel'!$N$6)*SIN(B258)+'Graficas excel'!$N$8</f>
        <v>31.79999999999999</v>
      </c>
      <c r="E258" s="9">
        <f t="shared" si="39"/>
        <v>2.3654450531400375</v>
      </c>
      <c r="F258" s="9">
        <f>C258/(2*'Graficas excel'!$N$9*COS(E258/2))</f>
        <v>0.8588655308021157</v>
      </c>
      <c r="G258" s="9">
        <f t="shared" si="40"/>
        <v>0.51220113236891629</v>
      </c>
      <c r="H258" s="9">
        <f t="shared" si="41"/>
        <v>1.0754913491043416</v>
      </c>
      <c r="I258" s="9">
        <f t="shared" si="37"/>
        <v>1.7204682011221895</v>
      </c>
      <c r="J258" s="9">
        <f t="shared" si="42"/>
        <v>0.21176883979314234</v>
      </c>
      <c r="K258" s="9">
        <f t="shared" si="43"/>
        <v>0.64227777250694729</v>
      </c>
      <c r="L258" s="9">
        <f t="shared" si="43"/>
        <v>0.2974362897033484</v>
      </c>
      <c r="M258" s="9">
        <f t="shared" si="38"/>
        <v>-1.0754913491043414</v>
      </c>
      <c r="N258" s="9">
        <f t="shared" si="44"/>
        <v>7.8202868029856668E-2</v>
      </c>
      <c r="O258" s="9">
        <f t="shared" si="44"/>
        <v>-1.1719975732911239</v>
      </c>
      <c r="P258" s="9">
        <f t="shared" si="44"/>
        <v>-2.553289377814099</v>
      </c>
      <c r="Q258" s="15">
        <f t="shared" si="45"/>
        <v>98.575566710766338</v>
      </c>
      <c r="R258" s="15">
        <f t="shared" si="46"/>
        <v>-61.621115206509792</v>
      </c>
      <c r="S258" s="10">
        <f t="shared" si="47"/>
        <v>0.86678819188183986</v>
      </c>
    </row>
    <row r="259" spans="1:19" x14ac:dyDescent="0.35">
      <c r="A259" s="9">
        <v>256</v>
      </c>
      <c r="B259" s="9">
        <f t="shared" ref="B259:B322" si="48">A259*$B$1</f>
        <v>26.8082573106329</v>
      </c>
      <c r="C259" s="9">
        <f>'Graficas excel'!$N$3*(COS('Graficas excel'!$N$4*B259+'Graficas excel'!$N$5)+'Graficas excel'!$N$6)*COS(B259)+'Graficas excel'!$N$7</f>
        <v>12.189782653689567</v>
      </c>
      <c r="D259" s="11">
        <f>'Graficas excel'!$N$3*(COS('Graficas excel'!$N$4*B259+'Graficas excel'!$N$5)+'Graficas excel'!$N$6)*SIN(B259)+'Graficas excel'!$N$8</f>
        <v>32.208703119930689</v>
      </c>
      <c r="E259" s="9">
        <f t="shared" si="39"/>
        <v>2.4179872004200038</v>
      </c>
      <c r="F259" s="9">
        <f>C259/(2*'Graficas excel'!$N$9*COS(E259/2))</f>
        <v>0.86095563104756734</v>
      </c>
      <c r="G259" s="9">
        <f t="shared" si="40"/>
        <v>0.50868005796127402</v>
      </c>
      <c r="H259" s="9">
        <f t="shared" si="41"/>
        <v>1.0673019639145995</v>
      </c>
      <c r="I259" s="9">
        <f t="shared" ref="I259:I322" si="49">(E259+H259)/2</f>
        <v>1.7426445821673018</v>
      </c>
      <c r="J259" s="9">
        <f t="shared" si="42"/>
        <v>0.27902801084887041</v>
      </c>
      <c r="K259" s="9">
        <f t="shared" si="43"/>
        <v>0.67342522792838211</v>
      </c>
      <c r="L259" s="9">
        <f t="shared" si="43"/>
        <v>-0.80276539491908105</v>
      </c>
      <c r="M259" s="9">
        <f t="shared" ref="M259:M322" si="50">E259-2*I259</f>
        <v>-1.0673019639145997</v>
      </c>
      <c r="N259" s="9">
        <f t="shared" si="44"/>
        <v>-4.452843084602532E-2</v>
      </c>
      <c r="O259" s="9">
        <f t="shared" si="44"/>
        <v>-1.4393774116854448</v>
      </c>
      <c r="P259" s="9">
        <f t="shared" si="44"/>
        <v>-0.62438274818381556</v>
      </c>
      <c r="Q259" s="15">
        <f t="shared" si="45"/>
        <v>99.846179749525191</v>
      </c>
      <c r="R259" s="15">
        <f t="shared" si="46"/>
        <v>-61.151897998330654</v>
      </c>
      <c r="S259" s="10">
        <f t="shared" si="47"/>
        <v>0.90746371194855024</v>
      </c>
    </row>
    <row r="260" spans="1:19" x14ac:dyDescent="0.35">
      <c r="A260" s="9">
        <v>257</v>
      </c>
      <c r="B260" s="9">
        <f t="shared" si="48"/>
        <v>26.91297706575256</v>
      </c>
      <c r="C260" s="9">
        <f>'Graficas excel'!$N$3*(COS('Graficas excel'!$N$4*B260+'Graficas excel'!$N$5)+'Graficas excel'!$N$6)*COS(B260)+'Graficas excel'!$N$7</f>
        <v>11.303821815593238</v>
      </c>
      <c r="D260" s="11">
        <f>'Graficas excel'!$N$3*(COS('Graficas excel'!$N$4*B260+'Graficas excel'!$N$5)+'Graficas excel'!$N$6)*SIN(B260)+'Graficas excel'!$N$8</f>
        <v>32.479890957400613</v>
      </c>
      <c r="E260" s="9">
        <f t="shared" ref="E260:E323" si="51">ATAN2(C260,D260)*2</f>
        <v>2.4717636839811843</v>
      </c>
      <c r="F260" s="9">
        <f>C260/(2*'Graficas excel'!$N$9*COS(E260/2))</f>
        <v>0.8597673029093813</v>
      </c>
      <c r="G260" s="9">
        <f t="shared" ref="G260:G323" si="52">(1-F260^2)^(1/2)</f>
        <v>0.51068599437220541</v>
      </c>
      <c r="H260" s="9">
        <f t="shared" ref="H260:H323" si="53">ATAN2(F260,G260)*2</f>
        <v>1.0719649702886582</v>
      </c>
      <c r="I260" s="9">
        <f t="shared" si="49"/>
        <v>1.7718643271349213</v>
      </c>
      <c r="J260" s="9">
        <f t="shared" ref="J260:J323" si="54">(I261-I260)/$B$1</f>
        <v>0.34954893580893165</v>
      </c>
      <c r="K260" s="9">
        <f t="shared" ref="K260:L323" si="55">(J261-J260)/$B$1</f>
        <v>0.58935983235391898</v>
      </c>
      <c r="L260" s="9">
        <f t="shared" si="55"/>
        <v>-1.8428148109536171</v>
      </c>
      <c r="M260" s="9">
        <f t="shared" si="50"/>
        <v>-1.0719649702886582</v>
      </c>
      <c r="N260" s="9">
        <f t="shared" ref="N260:P323" si="56">(M261-M260)/$B$1</f>
        <v>-0.19525968092249479</v>
      </c>
      <c r="O260" s="9">
        <f t="shared" si="56"/>
        <v>-1.5047626201761941</v>
      </c>
      <c r="P260" s="9">
        <f t="shared" si="56"/>
        <v>1.390252738453273</v>
      </c>
      <c r="Q260" s="15">
        <f t="shared" ref="Q260:Q323" si="57">DEGREES(I260)</f>
        <v>101.52034781461842</v>
      </c>
      <c r="R260" s="15">
        <f t="shared" ref="R260:R323" si="58">DEGREES(M260)</f>
        <v>-61.419068583406805</v>
      </c>
      <c r="S260" s="10">
        <f t="shared" si="47"/>
        <v>0.92653626471496719</v>
      </c>
    </row>
    <row r="261" spans="1:19" x14ac:dyDescent="0.35">
      <c r="A261" s="9">
        <v>258</v>
      </c>
      <c r="B261" s="9">
        <f t="shared" si="48"/>
        <v>27.017696820872221</v>
      </c>
      <c r="C261" s="9">
        <f>'Graficas excel'!$N$3*(COS('Graficas excel'!$N$4*B261+'Graficas excel'!$N$5)+'Graficas excel'!$N$6)*COS(B261)+'Graficas excel'!$N$7</f>
        <v>10.379175941062893</v>
      </c>
      <c r="D261" s="11">
        <f>'Graficas excel'!$N$3*(COS('Graficas excel'!$N$4*B261+'Graficas excel'!$N$5)+'Graficas excel'!$N$6)*SIN(B261)+'Graficas excel'!$N$8</f>
        <v>32.566067060023592</v>
      </c>
      <c r="E261" s="9">
        <f t="shared" si="51"/>
        <v>2.5245254959307357</v>
      </c>
      <c r="F261" s="9">
        <f>C261/(2*'Graficas excel'!$N$9*COS(E261/2))</f>
        <v>0.85450132276575941</v>
      </c>
      <c r="G261" s="9">
        <f t="shared" si="52"/>
        <v>0.51944921733656257</v>
      </c>
      <c r="H261" s="9">
        <f t="shared" si="53"/>
        <v>1.0924125162596046</v>
      </c>
      <c r="I261" s="9">
        <f t="shared" si="49"/>
        <v>1.8084690060951703</v>
      </c>
      <c r="J261" s="9">
        <f t="shared" si="54"/>
        <v>0.41126655313039778</v>
      </c>
      <c r="K261" s="9">
        <f t="shared" si="55"/>
        <v>0.39638071661997409</v>
      </c>
      <c r="L261" s="9">
        <f t="shared" si="55"/>
        <v>-2.5579686324765105</v>
      </c>
      <c r="M261" s="9">
        <f t="shared" si="50"/>
        <v>-1.0924125162596048</v>
      </c>
      <c r="N261" s="9">
        <f t="shared" si="56"/>
        <v>-0.35283805402056345</v>
      </c>
      <c r="O261" s="9">
        <f t="shared" si="56"/>
        <v>-1.359175693850931</v>
      </c>
      <c r="P261" s="9">
        <f t="shared" si="56"/>
        <v>2.9788508950032107</v>
      </c>
      <c r="Q261" s="15">
        <f t="shared" si="57"/>
        <v>103.617641429472</v>
      </c>
      <c r="R261" s="15">
        <f t="shared" si="58"/>
        <v>-62.590626668941773</v>
      </c>
      <c r="S261" s="10">
        <f t="shared" ref="S261:S324" si="59">SQRT((C261-C260)^2+(D261-D260)^2)</f>
        <v>0.92865295667933601</v>
      </c>
    </row>
    <row r="262" spans="1:19" x14ac:dyDescent="0.35">
      <c r="A262" s="9">
        <v>259</v>
      </c>
      <c r="B262" s="9">
        <f t="shared" si="48"/>
        <v>27.122416575991878</v>
      </c>
      <c r="C262" s="9">
        <f>'Graficas excel'!$N$3*(COS('Graficas excel'!$N$4*B262+'Graficas excel'!$N$5)+'Graficas excel'!$N$6)*COS(B262)+'Graficas excel'!$N$7</f>
        <v>9.4660513847193393</v>
      </c>
      <c r="D262" s="11">
        <f>'Graficas excel'!$N$3*(COS('Graficas excel'!$N$4*B262+'Graficas excel'!$N$5)+'Graficas excel'!$N$6)*SIN(B262)+'Graficas excel'!$N$8</f>
        <v>32.437378547008336</v>
      </c>
      <c r="E262" s="9">
        <f t="shared" si="51"/>
        <v>2.5737118467822486</v>
      </c>
      <c r="F262" s="9">
        <f>C262/(2*'Graficas excel'!$N$9*COS(E262/2))</f>
        <v>0.8447594538610026</v>
      </c>
      <c r="G262" s="9">
        <f t="shared" si="52"/>
        <v>0.53514620909846744</v>
      </c>
      <c r="H262" s="9">
        <f t="shared" si="53"/>
        <v>1.1293616308735357</v>
      </c>
      <c r="I262" s="9">
        <f t="shared" si="49"/>
        <v>1.851536738827892</v>
      </c>
      <c r="J262" s="9">
        <f t="shared" si="54"/>
        <v>0.45277544470899672</v>
      </c>
      <c r="K262" s="9">
        <f t="shared" si="55"/>
        <v>0.12851086782326296</v>
      </c>
      <c r="L262" s="9">
        <f t="shared" si="55"/>
        <v>-2.7968585030908009</v>
      </c>
      <c r="M262" s="9">
        <f t="shared" si="50"/>
        <v>-1.1293616308735355</v>
      </c>
      <c r="N262" s="9">
        <f t="shared" si="56"/>
        <v>-0.4951705998452266</v>
      </c>
      <c r="O262" s="9">
        <f t="shared" si="56"/>
        <v>-1.0472311575882154</v>
      </c>
      <c r="P262" s="9">
        <f t="shared" si="56"/>
        <v>3.8687059304832081</v>
      </c>
      <c r="Q262" s="15">
        <f t="shared" si="57"/>
        <v>106.08524074825439</v>
      </c>
      <c r="R262" s="15">
        <f t="shared" si="58"/>
        <v>-64.707654993065148</v>
      </c>
      <c r="S262" s="10">
        <f t="shared" si="59"/>
        <v>0.92214813819672714</v>
      </c>
    </row>
    <row r="263" spans="1:19" x14ac:dyDescent="0.35">
      <c r="A263" s="9">
        <v>260</v>
      </c>
      <c r="B263" s="9">
        <f t="shared" si="48"/>
        <v>27.227136331111538</v>
      </c>
      <c r="C263" s="9">
        <f>'Graficas excel'!$N$3*(COS('Graficas excel'!$N$4*B263+'Graficas excel'!$N$5)+'Graficas excel'!$N$6)*COS(B263)+'Graficas excel'!$N$7</f>
        <v>8.6200000000000259</v>
      </c>
      <c r="D263" s="11">
        <f>'Graficas excel'!$N$3*(COS('Graficas excel'!$N$4*B263+'Graficas excel'!$N$5)+'Graficas excel'!$N$6)*SIN(B263)+'Graficas excel'!$N$8</f>
        <v>32.0863825371517</v>
      </c>
      <c r="E263" s="9">
        <f t="shared" si="51"/>
        <v>2.6166867702122438</v>
      </c>
      <c r="F263" s="9">
        <f>C263/(2*'Graficas excel'!$N$9*COS(E263/2))</f>
        <v>0.83060232072892237</v>
      </c>
      <c r="G263" s="9">
        <f t="shared" si="52"/>
        <v>0.55686603846861438</v>
      </c>
      <c r="H263" s="9">
        <f t="shared" si="53"/>
        <v>1.1812157748317826</v>
      </c>
      <c r="I263" s="9">
        <f t="shared" si="49"/>
        <v>1.8989512725220132</v>
      </c>
      <c r="J263" s="9">
        <f t="shared" si="54"/>
        <v>0.46623307131766378</v>
      </c>
      <c r="K263" s="9">
        <f t="shared" si="55"/>
        <v>-0.16437546972474393</v>
      </c>
      <c r="L263" s="9">
        <f t="shared" si="55"/>
        <v>-2.5420399297518745</v>
      </c>
      <c r="M263" s="9">
        <f t="shared" si="50"/>
        <v>-1.1812157748317826</v>
      </c>
      <c r="N263" s="9">
        <f t="shared" si="56"/>
        <v>-0.60483639022154234</v>
      </c>
      <c r="O263" s="9">
        <f t="shared" si="56"/>
        <v>-0.64210121991803837</v>
      </c>
      <c r="P263" s="9">
        <f t="shared" si="56"/>
        <v>4.0541624305905568</v>
      </c>
      <c r="Q263" s="15">
        <f t="shared" si="57"/>
        <v>108.80189341650838</v>
      </c>
      <c r="R263" s="15">
        <f t="shared" si="58"/>
        <v>-67.678678592136521</v>
      </c>
      <c r="S263" s="10">
        <f t="shared" si="59"/>
        <v>0.91597005656339436</v>
      </c>
    </row>
    <row r="264" spans="1:19" x14ac:dyDescent="0.35">
      <c r="A264" s="9">
        <v>261</v>
      </c>
      <c r="B264" s="9">
        <f t="shared" si="48"/>
        <v>27.331856086231198</v>
      </c>
      <c r="C264" s="9">
        <f>'Graficas excel'!$N$3*(COS('Graficas excel'!$N$4*B264+'Graficas excel'!$N$5)+'Graficas excel'!$N$6)*COS(B264)+'Graficas excel'!$N$7</f>
        <v>7.8930028464775406</v>
      </c>
      <c r="D264" s="11">
        <f>'Graficas excel'!$N$3*(COS('Graficas excel'!$N$4*B264+'Graficas excel'!$N$5)+'Graficas excel'!$N$6)*SIN(B264)+'Graficas excel'!$N$8</f>
        <v>31.529178550006101</v>
      </c>
      <c r="E264" s="9">
        <f t="shared" si="51"/>
        <v>2.6509960776549302</v>
      </c>
      <c r="F264" s="9">
        <f>C264/(2*'Graficas excel'!$N$9*COS(E264/2))</f>
        <v>0.81255330362562483</v>
      </c>
      <c r="G264" s="9">
        <f t="shared" si="52"/>
        <v>0.58288689191564702</v>
      </c>
      <c r="H264" s="9">
        <f t="shared" si="53"/>
        <v>1.2445540935032415</v>
      </c>
      <c r="I264" s="9">
        <f t="shared" si="49"/>
        <v>1.9477750855790859</v>
      </c>
      <c r="J264" s="9">
        <f t="shared" si="54"/>
        <v>0.44901971238040955</v>
      </c>
      <c r="K264" s="9">
        <f t="shared" si="55"/>
        <v>-0.43057726867275736</v>
      </c>
      <c r="L264" s="9">
        <f t="shared" si="55"/>
        <v>-1.8601633062446532</v>
      </c>
      <c r="M264" s="9">
        <f t="shared" si="50"/>
        <v>-1.2445540935032415</v>
      </c>
      <c r="N264" s="9">
        <f t="shared" si="56"/>
        <v>-0.67207707273339412</v>
      </c>
      <c r="O264" s="9">
        <f t="shared" si="56"/>
        <v>-0.21755032297127061</v>
      </c>
      <c r="P264" s="9">
        <f t="shared" si="56"/>
        <v>3.6632024081102545</v>
      </c>
      <c r="Q264" s="15">
        <f t="shared" si="57"/>
        <v>111.59929184441435</v>
      </c>
      <c r="R264" s="15">
        <f t="shared" si="58"/>
        <v>-71.307696933465763</v>
      </c>
      <c r="S264" s="10">
        <f t="shared" si="59"/>
        <v>0.91597005656339459</v>
      </c>
    </row>
    <row r="265" spans="1:19" x14ac:dyDescent="0.35">
      <c r="A265" s="9">
        <v>262</v>
      </c>
      <c r="B265" s="9">
        <f t="shared" si="48"/>
        <v>27.436575841350859</v>
      </c>
      <c r="C265" s="9">
        <f>'Graficas excel'!$N$3*(COS('Graficas excel'!$N$4*B265+'Graficas excel'!$N$5)+'Graficas excel'!$N$6)*COS(B265)+'Graficas excel'!$N$7</f>
        <v>7.3249930468592792</v>
      </c>
      <c r="D265" s="11">
        <f>'Graficas excel'!$N$3*(COS('Graficas excel'!$N$4*B265+'Graficas excel'!$N$5)+'Graficas excel'!$N$6)*SIN(B265)+'Graficas excel'!$N$8</f>
        <v>30.802733743900799</v>
      </c>
      <c r="E265" s="9">
        <f t="shared" si="51"/>
        <v>2.6746587998255045</v>
      </c>
      <c r="F265" s="9">
        <f>C265/(2*'Graficas excel'!$N$9*COS(E265/2))</f>
        <v>0.79154276938859325</v>
      </c>
      <c r="G265" s="9">
        <f t="shared" si="52"/>
        <v>0.61111377355500374</v>
      </c>
      <c r="H265" s="9">
        <f t="shared" si="53"/>
        <v>1.3149338399814203</v>
      </c>
      <c r="I265" s="9">
        <f t="shared" si="49"/>
        <v>1.9947963199034624</v>
      </c>
      <c r="J265" s="9">
        <f t="shared" si="54"/>
        <v>0.40392976624490645</v>
      </c>
      <c r="K265" s="9">
        <f t="shared" si="55"/>
        <v>-0.62537311458527411</v>
      </c>
      <c r="L265" s="9">
        <f t="shared" si="55"/>
        <v>-0.86624210740988383</v>
      </c>
      <c r="M265" s="9">
        <f t="shared" si="50"/>
        <v>-1.3149338399814203</v>
      </c>
      <c r="N265" s="9">
        <f t="shared" si="56"/>
        <v>-0.69485888928114847</v>
      </c>
      <c r="O265" s="9">
        <f t="shared" si="56"/>
        <v>0.16605933615978324</v>
      </c>
      <c r="P265" s="9">
        <f t="shared" si="56"/>
        <v>2.8389892777228782</v>
      </c>
      <c r="Q265" s="15">
        <f t="shared" si="57"/>
        <v>114.29341011869681</v>
      </c>
      <c r="R265" s="15">
        <f t="shared" si="58"/>
        <v>-75.340159369866129</v>
      </c>
      <c r="S265" s="10">
        <f t="shared" si="59"/>
        <v>0.92214813819675834</v>
      </c>
    </row>
    <row r="266" spans="1:19" x14ac:dyDescent="0.35">
      <c r="A266" s="9">
        <v>263</v>
      </c>
      <c r="B266" s="9">
        <f t="shared" si="48"/>
        <v>27.541295596470519</v>
      </c>
      <c r="C266" s="9">
        <f>'Graficas excel'!$N$3*(COS('Graficas excel'!$N$4*B266+'Graficas excel'!$N$5)+'Graficas excel'!$N$6)*COS(B266)+'Graficas excel'!$N$7</f>
        <v>6.9373008036647361</v>
      </c>
      <c r="D266" s="11">
        <f>'Graficas excel'!$N$3*(COS('Graficas excel'!$N$4*B266+'Graficas excel'!$N$5)+'Graficas excel'!$N$6)*SIN(B266)+'Graficas excel'!$N$8</f>
        <v>29.958878875741554</v>
      </c>
      <c r="E266" s="9">
        <f t="shared" si="51"/>
        <v>2.6864921995106799</v>
      </c>
      <c r="F266" s="9">
        <f>C266/(2*'Graficas excel'!$N$9*COS(E266/2))</f>
        <v>0.76878986316640885</v>
      </c>
      <c r="G266" s="9">
        <f t="shared" si="52"/>
        <v>0.63950148263516504</v>
      </c>
      <c r="H266" s="9">
        <f t="shared" si="53"/>
        <v>1.3876992927096612</v>
      </c>
      <c r="I266" s="9">
        <f t="shared" si="49"/>
        <v>2.0370957461101704</v>
      </c>
      <c r="J266" s="9">
        <f t="shared" si="54"/>
        <v>0.33844084682711761</v>
      </c>
      <c r="K266" s="9">
        <f t="shared" si="55"/>
        <v>-0.71608577594757516</v>
      </c>
      <c r="L266" s="9">
        <f t="shared" si="55"/>
        <v>0.27344508792082628</v>
      </c>
      <c r="M266" s="9">
        <f t="shared" si="50"/>
        <v>-1.387699292709661</v>
      </c>
      <c r="N266" s="9">
        <f t="shared" si="56"/>
        <v>-0.67746919626316271</v>
      </c>
      <c r="O266" s="9">
        <f t="shared" si="56"/>
        <v>0.46335759811026278</v>
      </c>
      <c r="P266" s="9">
        <f t="shared" si="56"/>
        <v>1.7125324142236089</v>
      </c>
      <c r="Q266" s="15">
        <f t="shared" si="57"/>
        <v>116.71698871616626</v>
      </c>
      <c r="R266" s="15">
        <f t="shared" si="58"/>
        <v>-79.509312705553029</v>
      </c>
      <c r="S266" s="10">
        <f t="shared" si="59"/>
        <v>0.92865295667933589</v>
      </c>
    </row>
    <row r="267" spans="1:19" x14ac:dyDescent="0.35">
      <c r="A267" s="9">
        <v>264</v>
      </c>
      <c r="B267" s="9">
        <f t="shared" si="48"/>
        <v>27.646015351590179</v>
      </c>
      <c r="C267" s="9">
        <f>'Graficas excel'!$N$3*(COS('Graficas excel'!$N$4*B267+'Graficas excel'!$N$5)+'Graficas excel'!$N$6)*COS(B267)+'Graficas excel'!$N$7</f>
        <v>6.729175941062886</v>
      </c>
      <c r="D267" s="11">
        <f>'Graficas excel'!$N$3*(COS('Graficas excel'!$N$4*B267+'Graficas excel'!$N$5)+'Graficas excel'!$N$6)*SIN(B267)+'Graficas excel'!$N$8</f>
        <v>29.056020364457019</v>
      </c>
      <c r="E267" s="9">
        <f t="shared" si="51"/>
        <v>2.6864306763813408</v>
      </c>
      <c r="F267" s="9">
        <f>C267/(2*'Graficas excel'!$N$9*COS(E267/2))</f>
        <v>0.74562646825736445</v>
      </c>
      <c r="G267" s="9">
        <f t="shared" si="52"/>
        <v>0.66636414206802086</v>
      </c>
      <c r="H267" s="9">
        <f t="shared" si="53"/>
        <v>1.4586437010434523</v>
      </c>
      <c r="I267" s="9">
        <f t="shared" si="49"/>
        <v>2.0725371887123964</v>
      </c>
      <c r="J267" s="9">
        <f t="shared" si="54"/>
        <v>0.26345251972521599</v>
      </c>
      <c r="K267" s="9">
        <f t="shared" si="55"/>
        <v>-0.6874506733018324</v>
      </c>
      <c r="L267" s="9">
        <f t="shared" si="55"/>
        <v>1.3377932983540102</v>
      </c>
      <c r="M267" s="9">
        <f t="shared" si="50"/>
        <v>-1.4586437010434521</v>
      </c>
      <c r="N267" s="9">
        <f t="shared" si="56"/>
        <v>-0.62894650205622227</v>
      </c>
      <c r="O267" s="9">
        <f t="shared" si="56"/>
        <v>0.64269357316223885</v>
      </c>
      <c r="P267" s="9">
        <f t="shared" si="56"/>
        <v>0.43312193891179807</v>
      </c>
      <c r="Q267" s="15">
        <f t="shared" si="57"/>
        <v>118.74763379712896</v>
      </c>
      <c r="R267" s="15">
        <f t="shared" si="58"/>
        <v>-83.574127883131993</v>
      </c>
      <c r="S267" s="10">
        <f t="shared" si="59"/>
        <v>0.92653626471496819</v>
      </c>
    </row>
    <row r="268" spans="1:19" x14ac:dyDescent="0.35">
      <c r="A268" s="9">
        <v>265</v>
      </c>
      <c r="B268" s="9">
        <f t="shared" si="48"/>
        <v>27.750735106709836</v>
      </c>
      <c r="C268" s="9">
        <f>'Graficas excel'!$N$3*(COS('Graficas excel'!$N$4*B268+'Graficas excel'!$N$5)+'Graficas excel'!$N$6)*COS(B268)+'Graficas excel'!$N$7</f>
        <v>6.6780145523735932</v>
      </c>
      <c r="D268" s="11">
        <f>'Graficas excel'!$N$3*(COS('Graficas excel'!$N$4*B268+'Graficas excel'!$N$5)+'Graficas excel'!$N$6)*SIN(B268)+'Graficas excel'!$N$8</f>
        <v>28.150000000000038</v>
      </c>
      <c r="E268" s="9">
        <f t="shared" si="51"/>
        <v>2.6757449194052105</v>
      </c>
      <c r="F268" s="9">
        <f>C268/(2*'Graficas excel'!$N$9*COS(E268/2))</f>
        <v>0.72328174764476982</v>
      </c>
      <c r="G268" s="9">
        <f t="shared" si="52"/>
        <v>0.69055304902949166</v>
      </c>
      <c r="H268" s="9">
        <f t="shared" si="53"/>
        <v>1.5245068247221463</v>
      </c>
      <c r="I268" s="9">
        <f t="shared" si="49"/>
        <v>2.1001258720636784</v>
      </c>
      <c r="J268" s="9">
        <f t="shared" si="54"/>
        <v>0.19146285356020287</v>
      </c>
      <c r="K268" s="9">
        <f t="shared" si="55"/>
        <v>-0.54735728669747852</v>
      </c>
      <c r="L268" s="9">
        <f t="shared" si="55"/>
        <v>2.0888887107283645</v>
      </c>
      <c r="M268" s="9">
        <f t="shared" si="50"/>
        <v>-1.5245068247221463</v>
      </c>
      <c r="N268" s="9">
        <f t="shared" si="56"/>
        <v>-0.56164378845769347</v>
      </c>
      <c r="O268" s="9">
        <f t="shared" si="56"/>
        <v>0.68804999654203458</v>
      </c>
      <c r="P268" s="9">
        <f t="shared" si="56"/>
        <v>-0.80570832151410543</v>
      </c>
      <c r="Q268" s="15">
        <f t="shared" si="57"/>
        <v>120.32834891548025</v>
      </c>
      <c r="R268" s="15">
        <f t="shared" si="58"/>
        <v>-87.347806895469333</v>
      </c>
      <c r="S268" s="10">
        <f t="shared" si="59"/>
        <v>0.90746371194851583</v>
      </c>
    </row>
    <row r="269" spans="1:19" x14ac:dyDescent="0.35">
      <c r="A269" s="9">
        <v>266</v>
      </c>
      <c r="B269" s="9">
        <f t="shared" si="48"/>
        <v>27.855454861829497</v>
      </c>
      <c r="C269" s="9">
        <f>'Graficas excel'!$N$3*(COS('Graficas excel'!$N$4*B269+'Graficas excel'!$N$5)+'Graficas excel'!$N$6)*COS(B269)+'Graficas excel'!$N$7</f>
        <v>6.7432777236655843</v>
      </c>
      <c r="D269" s="11">
        <f>'Graficas excel'!$N$3*(COS('Graficas excel'!$N$4*B269+'Graficas excel'!$N$5)+'Graficas excel'!$N$6)*SIN(B269)+'Graficas excel'!$N$8</f>
        <v>27.285672233433029</v>
      </c>
      <c r="E269" s="9">
        <f t="shared" si="51"/>
        <v>2.6570296056921143</v>
      </c>
      <c r="F269" s="9">
        <f>C269/(2*'Graficas excel'!$N$9*COS(E269/2))</f>
        <v>0.70266443969046388</v>
      </c>
      <c r="G269" s="9">
        <f t="shared" si="52"/>
        <v>0.7115213877280756</v>
      </c>
      <c r="H269" s="9">
        <f t="shared" si="53"/>
        <v>1.5833220247139137</v>
      </c>
      <c r="I269" s="9">
        <f t="shared" si="49"/>
        <v>2.1201758152030141</v>
      </c>
      <c r="J269" s="9">
        <f t="shared" si="54"/>
        <v>0.13414373253428152</v>
      </c>
      <c r="K269" s="9">
        <f t="shared" si="55"/>
        <v>-0.32860937243778238</v>
      </c>
      <c r="L269" s="9">
        <f t="shared" si="55"/>
        <v>2.3491704583192474</v>
      </c>
      <c r="M269" s="9">
        <f t="shared" si="50"/>
        <v>-1.5833220247139139</v>
      </c>
      <c r="N269" s="9">
        <f t="shared" si="56"/>
        <v>-0.48959136130972886</v>
      </c>
      <c r="O269" s="9">
        <f t="shared" si="56"/>
        <v>0.60367641841520536</v>
      </c>
      <c r="P269" s="9">
        <f t="shared" si="56"/>
        <v>-1.7839587125940954</v>
      </c>
      <c r="Q269" s="15">
        <f t="shared" si="57"/>
        <v>121.47712603684147</v>
      </c>
      <c r="R269" s="15">
        <f t="shared" si="58"/>
        <v>-90.717669626215496</v>
      </c>
      <c r="S269" s="10">
        <f t="shared" si="59"/>
        <v>0.86678819188184641</v>
      </c>
    </row>
    <row r="270" spans="1:19" x14ac:dyDescent="0.35">
      <c r="A270" s="9">
        <v>267</v>
      </c>
      <c r="B270" s="9">
        <f t="shared" si="48"/>
        <v>27.960174616949157</v>
      </c>
      <c r="C270" s="9">
        <f>'Graficas excel'!$N$3*(COS('Graficas excel'!$N$4*B270+'Graficas excel'!$N$5)+'Graficas excel'!$N$6)*COS(B270)+'Graficas excel'!$N$7</f>
        <v>6.8734522428327951</v>
      </c>
      <c r="D270" s="11">
        <f>'Graficas excel'!$N$3*(COS('Graficas excel'!$N$4*B270+'Graficas excel'!$N$5)+'Graficas excel'!$N$6)*SIN(B270)+'Graficas excel'!$N$8</f>
        <v>26.490636036215182</v>
      </c>
      <c r="E270" s="9">
        <f t="shared" si="51"/>
        <v>2.6338547158707128</v>
      </c>
      <c r="F270" s="9">
        <f>C270/(2*'Graficas excel'!$N$9*COS(E270/2))</f>
        <v>0.68419576115763758</v>
      </c>
      <c r="G270" s="9">
        <f t="shared" si="52"/>
        <v>0.72929840285984515</v>
      </c>
      <c r="H270" s="9">
        <f t="shared" si="53"/>
        <v>1.6345919121789698</v>
      </c>
      <c r="I270" s="9">
        <f t="shared" si="49"/>
        <v>2.1342233140248412</v>
      </c>
      <c r="J270" s="9">
        <f t="shared" si="54"/>
        <v>9.9731839522571877E-2</v>
      </c>
      <c r="K270" s="9">
        <f t="shared" si="55"/>
        <v>-8.2604817308251852E-2</v>
      </c>
      <c r="L270" s="9">
        <f t="shared" si="55"/>
        <v>2.0674127635346631</v>
      </c>
      <c r="M270" s="9">
        <f t="shared" si="50"/>
        <v>-1.6345919121789696</v>
      </c>
      <c r="N270" s="9">
        <f t="shared" si="56"/>
        <v>-0.42637451460177528</v>
      </c>
      <c r="O270" s="9">
        <f t="shared" si="56"/>
        <v>0.4168606988887682</v>
      </c>
      <c r="P270" s="9">
        <f t="shared" si="56"/>
        <v>-2.3137896172321932</v>
      </c>
      <c r="Q270" s="15">
        <f t="shared" si="57"/>
        <v>122.28198843204716</v>
      </c>
      <c r="R270" s="15">
        <f t="shared" si="58"/>
        <v>-93.655217794073863</v>
      </c>
      <c r="S270" s="10">
        <f t="shared" si="59"/>
        <v>0.80562271587079137</v>
      </c>
    </row>
    <row r="271" spans="1:19" x14ac:dyDescent="0.35">
      <c r="A271" s="9">
        <v>268</v>
      </c>
      <c r="B271" s="9">
        <f t="shared" si="48"/>
        <v>28.064894372068817</v>
      </c>
      <c r="C271" s="9">
        <f>'Graficas excel'!$N$3*(COS('Graficas excel'!$N$4*B271+'Graficas excel'!$N$5)+'Graficas excel'!$N$6)*COS(B271)+'Graficas excel'!$N$7</f>
        <v>7.0148760413642783</v>
      </c>
      <c r="D271" s="11">
        <f>'Graficas excel'!$N$3*(COS('Graficas excel'!$N$4*B271+'Graficas excel'!$N$5)+'Graficas excel'!$N$6)*SIN(B271)+'Graficas excel'!$N$8</f>
        <v>25.772177369816497</v>
      </c>
      <c r="E271" s="9">
        <f t="shared" si="51"/>
        <v>2.610092668737225</v>
      </c>
      <c r="F271" s="9">
        <f>C271/(2*'Graficas excel'!$N$9*COS(E271/2))</f>
        <v>0.66774509182817454</v>
      </c>
      <c r="G271" s="9">
        <f t="shared" si="52"/>
        <v>0.74439001359460943</v>
      </c>
      <c r="H271" s="9">
        <f t="shared" si="53"/>
        <v>1.6792417469373311</v>
      </c>
      <c r="I271" s="9">
        <f t="shared" si="49"/>
        <v>2.1446672078372782</v>
      </c>
      <c r="J271" s="9">
        <f t="shared" si="54"/>
        <v>9.1081483282347511E-2</v>
      </c>
      <c r="K271" s="9">
        <f t="shared" si="55"/>
        <v>0.13389414102035713</v>
      </c>
      <c r="L271" s="9">
        <f t="shared" si="55"/>
        <v>1.3250890853739778</v>
      </c>
      <c r="M271" s="9">
        <f t="shared" si="50"/>
        <v>-1.6792417469373313</v>
      </c>
      <c r="N271" s="9">
        <f t="shared" si="56"/>
        <v>-0.38272096429513325</v>
      </c>
      <c r="O271" s="9">
        <f t="shared" si="56"/>
        <v>0.17456121677380163</v>
      </c>
      <c r="P271" s="9">
        <f t="shared" si="56"/>
        <v>-2.3019156470483253</v>
      </c>
      <c r="Q271" s="15">
        <f t="shared" si="57"/>
        <v>122.88037946918259</v>
      </c>
      <c r="R271" s="15">
        <f t="shared" si="58"/>
        <v>-96.213464881684516</v>
      </c>
      <c r="S271" s="10">
        <f t="shared" si="59"/>
        <v>0.73224555042311557</v>
      </c>
    </row>
    <row r="272" spans="1:19" x14ac:dyDescent="0.35">
      <c r="A272" s="9">
        <v>269</v>
      </c>
      <c r="B272" s="9">
        <f t="shared" si="48"/>
        <v>28.169614127188478</v>
      </c>
      <c r="C272" s="9">
        <f>'Graficas excel'!$N$3*(COS('Graficas excel'!$N$4*B272+'Graficas excel'!$N$5)+'Graficas excel'!$N$6)*COS(B272)+'Graficas excel'!$N$7</f>
        <v>7.1209260964263787</v>
      </c>
      <c r="D272" s="11">
        <f>'Graficas excel'!$N$3*(COS('Graficas excel'!$N$4*B272+'Graficas excel'!$N$5)+'Graficas excel'!$N$6)*SIN(B272)+'Graficas excel'!$N$8</f>
        <v>25.117915566705509</v>
      </c>
      <c r="E272" s="9">
        <f t="shared" si="51"/>
        <v>2.5890902843276042</v>
      </c>
      <c r="F272" s="9">
        <f>C272/(2*'Graficas excel'!$N$9*COS(E272/2))</f>
        <v>0.65269502396166668</v>
      </c>
      <c r="G272" s="9">
        <f t="shared" si="52"/>
        <v>0.75762075321078648</v>
      </c>
      <c r="H272" s="9">
        <f t="shared" si="53"/>
        <v>1.7193201925974775</v>
      </c>
      <c r="I272" s="9">
        <f t="shared" si="49"/>
        <v>2.154205238462541</v>
      </c>
      <c r="J272" s="9">
        <f t="shared" si="54"/>
        <v>0.1051028449419565</v>
      </c>
      <c r="K272" s="9">
        <f t="shared" si="55"/>
        <v>0.27265714555245402</v>
      </c>
      <c r="L272" s="9">
        <f t="shared" si="55"/>
        <v>0.28634782456113461</v>
      </c>
      <c r="M272" s="9">
        <f t="shared" si="50"/>
        <v>-1.7193201925974777</v>
      </c>
      <c r="N272" s="9">
        <f t="shared" si="56"/>
        <v>-0.3644409564211909</v>
      </c>
      <c r="O272" s="9">
        <f t="shared" si="56"/>
        <v>-6.6494826091212156E-2</v>
      </c>
      <c r="P272" s="9">
        <f t="shared" si="56"/>
        <v>-1.7768438964159716</v>
      </c>
      <c r="Q272" s="15">
        <f t="shared" si="57"/>
        <v>123.42686836887667</v>
      </c>
      <c r="R272" s="15">
        <f t="shared" si="58"/>
        <v>-98.50979066745532</v>
      </c>
      <c r="S272" s="10">
        <f t="shared" si="59"/>
        <v>0.66280096649651554</v>
      </c>
    </row>
    <row r="273" spans="1:19" x14ac:dyDescent="0.35">
      <c r="A273" s="9">
        <v>270</v>
      </c>
      <c r="B273" s="9">
        <f t="shared" si="48"/>
        <v>28.274333882308138</v>
      </c>
      <c r="C273" s="9">
        <f>'Graficas excel'!$N$3*(COS('Graficas excel'!$N$4*B273+'Graficas excel'!$N$5)+'Graficas excel'!$N$6)*COS(B273)+'Graficas excel'!$N$7</f>
        <v>7.16</v>
      </c>
      <c r="D273" s="11">
        <f>'Graficas excel'!$N$3*(COS('Graficas excel'!$N$4*B273+'Graficas excel'!$N$5)+'Graficas excel'!$N$6)*SIN(B273)+'Graficas excel'!$N$8</f>
        <v>24.500000000000007</v>
      </c>
      <c r="E273" s="9">
        <f t="shared" si="51"/>
        <v>2.572938804985005</v>
      </c>
      <c r="F273" s="9">
        <f>C273/(2*'Graficas excel'!$N$9*COS(E273/2))</f>
        <v>0.63812009057856822</v>
      </c>
      <c r="G273" s="9">
        <f t="shared" si="52"/>
        <v>0.76993684805963136</v>
      </c>
      <c r="H273" s="9">
        <f t="shared" si="53"/>
        <v>1.7574843603094796</v>
      </c>
      <c r="I273" s="9">
        <f t="shared" si="49"/>
        <v>2.1652115826472422</v>
      </c>
      <c r="J273" s="9">
        <f t="shared" si="54"/>
        <v>0.13365543445583491</v>
      </c>
      <c r="K273" s="9">
        <f t="shared" si="55"/>
        <v>0.30264341961954333</v>
      </c>
      <c r="L273" s="9">
        <f t="shared" si="55"/>
        <v>-0.86365257680759344</v>
      </c>
      <c r="M273" s="9">
        <f t="shared" si="50"/>
        <v>-1.7574843603094794</v>
      </c>
      <c r="N273" s="9">
        <f t="shared" si="56"/>
        <v>-0.371404278326187</v>
      </c>
      <c r="O273" s="9">
        <f t="shared" si="56"/>
        <v>-0.2525654838097548</v>
      </c>
      <c r="P273" s="9">
        <f t="shared" si="56"/>
        <v>-0.86905953914979361</v>
      </c>
      <c r="Q273" s="15">
        <f t="shared" si="57"/>
        <v>124.05748543852842</v>
      </c>
      <c r="R273" s="15">
        <f t="shared" si="58"/>
        <v>-100.69643640598247</v>
      </c>
      <c r="S273" s="10">
        <f t="shared" si="59"/>
        <v>0.61914975370863423</v>
      </c>
    </row>
    <row r="274" spans="1:19" x14ac:dyDescent="0.35">
      <c r="A274" s="9">
        <v>271</v>
      </c>
      <c r="B274" s="9">
        <f t="shared" si="48"/>
        <v>28.379053637427795</v>
      </c>
      <c r="C274" s="9">
        <f>'Graficas excel'!$N$3*(COS('Graficas excel'!$N$4*B274+'Graficas excel'!$N$5)+'Graficas excel'!$N$6)*COS(B274)+'Graficas excel'!$N$7</f>
        <v>7.1209260964263885</v>
      </c>
      <c r="D274" s="11">
        <f>'Graficas excel'!$N$3*(COS('Graficas excel'!$N$4*B274+'Graficas excel'!$N$5)+'Graficas excel'!$N$6)*SIN(B274)+'Graficas excel'!$N$8</f>
        <v>23.882084433294523</v>
      </c>
      <c r="E274" s="9">
        <f t="shared" si="51"/>
        <v>2.5620381686415463</v>
      </c>
      <c r="F274" s="9">
        <f>C274/(2*'Graficas excel'!$N$9*COS(E274/2))</f>
        <v>0.6230276605766466</v>
      </c>
      <c r="G274" s="9">
        <f t="shared" si="52"/>
        <v>0.78219980449779636</v>
      </c>
      <c r="H274" s="9">
        <f t="shared" si="53"/>
        <v>1.7963777253861914</v>
      </c>
      <c r="I274" s="9">
        <f t="shared" si="49"/>
        <v>2.179207947013869</v>
      </c>
      <c r="J274" s="9">
        <f t="shared" si="54"/>
        <v>0.16534817924696993</v>
      </c>
      <c r="K274" s="9">
        <f t="shared" si="55"/>
        <v>0.21220193326778899</v>
      </c>
      <c r="L274" s="9">
        <f t="shared" si="55"/>
        <v>-1.9537974620506966</v>
      </c>
      <c r="M274" s="9">
        <f t="shared" si="50"/>
        <v>-1.7963777253861917</v>
      </c>
      <c r="N274" s="9">
        <f t="shared" si="56"/>
        <v>-0.39785287394242291</v>
      </c>
      <c r="O274" s="9">
        <f t="shared" si="56"/>
        <v>-0.34357318593392555</v>
      </c>
      <c r="P274" s="9">
        <f t="shared" si="56"/>
        <v>0.23923826417280342</v>
      </c>
      <c r="Q274" s="15">
        <f t="shared" si="57"/>
        <v>124.85941804526342</v>
      </c>
      <c r="R274" s="15">
        <f t="shared" si="58"/>
        <v>-102.92486207593959</v>
      </c>
      <c r="S274" s="10">
        <f t="shared" si="59"/>
        <v>0.61914975370861591</v>
      </c>
    </row>
    <row r="275" spans="1:19" x14ac:dyDescent="0.35">
      <c r="A275" s="9">
        <v>272</v>
      </c>
      <c r="B275" s="9">
        <f t="shared" si="48"/>
        <v>28.483773392547455</v>
      </c>
      <c r="C275" s="9">
        <f>'Graficas excel'!$N$3*(COS('Graficas excel'!$N$4*B275+'Graficas excel'!$N$5)+'Graficas excel'!$N$6)*COS(B275)+'Graficas excel'!$N$7</f>
        <v>7.0148760413642819</v>
      </c>
      <c r="D275" s="11">
        <f>'Graficas excel'!$N$3*(COS('Graficas excel'!$N$4*B275+'Graficas excel'!$N$5)+'Graficas excel'!$N$6)*SIN(B275)+'Graficas excel'!$N$8</f>
        <v>23.227822630183542</v>
      </c>
      <c r="E275" s="9">
        <f t="shared" si="51"/>
        <v>2.5550055547890915</v>
      </c>
      <c r="F275" s="9">
        <f>C275/(2*'Graficas excel'!$N$9*COS(E275/2))</f>
        <v>0.60659924477315208</v>
      </c>
      <c r="G275" s="9">
        <f t="shared" si="52"/>
        <v>0.7950077711825474</v>
      </c>
      <c r="H275" s="9">
        <f t="shared" si="53"/>
        <v>1.8380407809190946</v>
      </c>
      <c r="I275" s="9">
        <f t="shared" si="49"/>
        <v>2.1965231678540933</v>
      </c>
      <c r="J275" s="9">
        <f t="shared" si="54"/>
        <v>0.18756991373469117</v>
      </c>
      <c r="K275" s="9">
        <f t="shared" si="55"/>
        <v>7.6007414884273015E-3</v>
      </c>
      <c r="L275" s="9">
        <f t="shared" si="55"/>
        <v>-2.8273005440795482</v>
      </c>
      <c r="M275" s="9">
        <f t="shared" si="50"/>
        <v>-1.8380407809190951</v>
      </c>
      <c r="N275" s="9">
        <f t="shared" si="56"/>
        <v>-0.43383177383910493</v>
      </c>
      <c r="O275" s="9">
        <f t="shared" si="56"/>
        <v>-0.31852021349449711</v>
      </c>
      <c r="P275" s="9">
        <f t="shared" si="56"/>
        <v>1.3662263799677863</v>
      </c>
      <c r="Q275" s="15">
        <f t="shared" si="57"/>
        <v>125.85150712074524</v>
      </c>
      <c r="R275" s="15">
        <f t="shared" si="58"/>
        <v>-105.31197931959412</v>
      </c>
      <c r="S275" s="10">
        <f t="shared" si="59"/>
        <v>0.66280096649650944</v>
      </c>
    </row>
    <row r="276" spans="1:19" x14ac:dyDescent="0.35">
      <c r="A276" s="9">
        <v>273</v>
      </c>
      <c r="B276" s="9">
        <f t="shared" si="48"/>
        <v>28.588493147667116</v>
      </c>
      <c r="C276" s="9">
        <f>'Graficas excel'!$N$3*(COS('Graficas excel'!$N$4*B276+'Graficas excel'!$N$5)+'Graficas excel'!$N$6)*COS(B276)+'Graficas excel'!$N$7</f>
        <v>6.8734522428328146</v>
      </c>
      <c r="D276" s="11">
        <f>'Graficas excel'!$N$3*(COS('Graficas excel'!$N$4*B276+'Graficas excel'!$N$5)+'Graficas excel'!$N$6)*SIN(B276)+'Graficas excel'!$N$8</f>
        <v>22.509363963784864</v>
      </c>
      <c r="E276" s="9">
        <f t="shared" si="51"/>
        <v>2.548859348537758</v>
      </c>
      <c r="F276" s="9">
        <f>C276/(2*'Graficas excel'!$N$9*COS(E276/2))</f>
        <v>0.58838540291878416</v>
      </c>
      <c r="G276" s="9">
        <f t="shared" si="52"/>
        <v>0.8085806191296574</v>
      </c>
      <c r="H276" s="9">
        <f t="shared" si="53"/>
        <v>1.8834715380386535</v>
      </c>
      <c r="I276" s="9">
        <f t="shared" si="49"/>
        <v>2.2161654432882059</v>
      </c>
      <c r="J276" s="9">
        <f t="shared" si="54"/>
        <v>0.18836586152208712</v>
      </c>
      <c r="K276" s="9">
        <f t="shared" si="55"/>
        <v>-0.28847347913726379</v>
      </c>
      <c r="L276" s="9">
        <f t="shared" si="55"/>
        <v>-3.3199177425219766</v>
      </c>
      <c r="M276" s="9">
        <f t="shared" si="50"/>
        <v>-1.8834715380386537</v>
      </c>
      <c r="N276" s="9">
        <f t="shared" si="56"/>
        <v>-0.46718713259691041</v>
      </c>
      <c r="O276" s="9">
        <f t="shared" si="56"/>
        <v>-0.17544932154625129</v>
      </c>
      <c r="P276" s="9">
        <f t="shared" si="56"/>
        <v>2.3594143005958861</v>
      </c>
      <c r="Q276" s="15">
        <f t="shared" si="57"/>
        <v>126.97692660315339</v>
      </c>
      <c r="R276" s="15">
        <f t="shared" si="58"/>
        <v>-107.91496996262875</v>
      </c>
      <c r="S276" s="10">
        <f t="shared" si="59"/>
        <v>0.73224555042310546</v>
      </c>
    </row>
    <row r="277" spans="1:19" x14ac:dyDescent="0.35">
      <c r="A277" s="9">
        <v>274</v>
      </c>
      <c r="B277" s="9">
        <f t="shared" si="48"/>
        <v>28.693212902786776</v>
      </c>
      <c r="C277" s="9">
        <f>'Graficas excel'!$N$3*(COS('Graficas excel'!$N$4*B277+'Graficas excel'!$N$5)+'Graficas excel'!$N$6)*COS(B277)+'Graficas excel'!$N$7</f>
        <v>6.743277723665587</v>
      </c>
      <c r="D277" s="11">
        <f>'Graficas excel'!$N$3*(COS('Graficas excel'!$N$4*B277+'Graficas excel'!$N$5)+'Graficas excel'!$N$6)*SIN(B277)+'Graficas excel'!$N$8</f>
        <v>21.714327766567013</v>
      </c>
      <c r="E277" s="9">
        <f t="shared" si="51"/>
        <v>2.5393868802001469</v>
      </c>
      <c r="F277" s="9">
        <f>C277/(2*'Graficas excel'!$N$9*COS(E277/2))</f>
        <v>0.56843195767632793</v>
      </c>
      <c r="G277" s="9">
        <f t="shared" si="52"/>
        <v>0.82273027748604055</v>
      </c>
      <c r="H277" s="9">
        <f t="shared" si="53"/>
        <v>1.9323952601592587</v>
      </c>
      <c r="I277" s="9">
        <f t="shared" si="49"/>
        <v>2.2358910701797026</v>
      </c>
      <c r="J277" s="9">
        <f t="shared" si="54"/>
        <v>0.15815698942831657</v>
      </c>
      <c r="K277" s="9">
        <f t="shared" si="55"/>
        <v>-0.63613445215157882</v>
      </c>
      <c r="L277" s="9">
        <f t="shared" si="55"/>
        <v>-3.2418338343409165</v>
      </c>
      <c r="M277" s="9">
        <f t="shared" si="50"/>
        <v>-1.9323952601592582</v>
      </c>
      <c r="N277" s="9">
        <f t="shared" si="56"/>
        <v>-0.48556014258514429</v>
      </c>
      <c r="O277" s="9">
        <f t="shared" si="56"/>
        <v>7.162796623797324E-2</v>
      </c>
      <c r="P277" s="9">
        <f t="shared" si="56"/>
        <v>3.0910475719177355</v>
      </c>
      <c r="Q277" s="15">
        <f t="shared" si="57"/>
        <v>128.10712177228592</v>
      </c>
      <c r="R277" s="15">
        <f t="shared" si="58"/>
        <v>-110.71809275821022</v>
      </c>
      <c r="S277" s="10">
        <f t="shared" si="59"/>
        <v>0.80562271587079759</v>
      </c>
    </row>
    <row r="278" spans="1:19" x14ac:dyDescent="0.35">
      <c r="A278" s="9">
        <v>275</v>
      </c>
      <c r="B278" s="9">
        <f t="shared" si="48"/>
        <v>28.797932657906436</v>
      </c>
      <c r="C278" s="9">
        <f>'Graficas excel'!$N$3*(COS('Graficas excel'!$N$4*B278+'Graficas excel'!$N$5)+'Graficas excel'!$N$6)*COS(B278)+'Graficas excel'!$N$7</f>
        <v>6.6780145523736074</v>
      </c>
      <c r="D278" s="11">
        <f>'Graficas excel'!$N$3*(COS('Graficas excel'!$N$4*B278+'Graficas excel'!$N$5)+'Graficas excel'!$N$6)*SIN(B278)+'Graficas excel'!$N$8</f>
        <v>20.850000000000019</v>
      </c>
      <c r="E278" s="9">
        <f t="shared" si="51"/>
        <v>2.5216634633795554</v>
      </c>
      <c r="F278" s="9">
        <f>C278/(2*'Graficas excel'!$N$9*COS(E278/2))</f>
        <v>0.54733352398338564</v>
      </c>
      <c r="G278" s="9">
        <f t="shared" si="52"/>
        <v>0.83691457958618964</v>
      </c>
      <c r="H278" s="9">
        <f t="shared" si="53"/>
        <v>1.9832429993866412</v>
      </c>
      <c r="I278" s="9">
        <f t="shared" si="49"/>
        <v>2.2524532313830985</v>
      </c>
      <c r="J278" s="9">
        <f t="shared" si="54"/>
        <v>9.154114537582432E-2</v>
      </c>
      <c r="K278" s="9">
        <f t="shared" si="55"/>
        <v>-0.97561849742238727</v>
      </c>
      <c r="L278" s="9">
        <f t="shared" si="55"/>
        <v>-2.4079156435046229</v>
      </c>
      <c r="M278" s="9">
        <f t="shared" si="50"/>
        <v>-1.9832429993866416</v>
      </c>
      <c r="N278" s="9">
        <f t="shared" si="56"/>
        <v>-0.47805927950098448</v>
      </c>
      <c r="O278" s="9">
        <f t="shared" si="56"/>
        <v>0.39532171103241742</v>
      </c>
      <c r="P278" s="9">
        <f t="shared" si="56"/>
        <v>3.4321458063477941</v>
      </c>
      <c r="Q278" s="15">
        <f t="shared" si="57"/>
        <v>129.05606370885582</v>
      </c>
      <c r="R278" s="15">
        <f t="shared" si="58"/>
        <v>-113.63145361372108</v>
      </c>
      <c r="S278" s="10">
        <f t="shared" si="59"/>
        <v>0.86678819188183143</v>
      </c>
    </row>
    <row r="279" spans="1:19" x14ac:dyDescent="0.35">
      <c r="A279" s="9">
        <v>276</v>
      </c>
      <c r="B279" s="9">
        <f t="shared" si="48"/>
        <v>28.902652413026097</v>
      </c>
      <c r="C279" s="9">
        <f>'Graficas excel'!$N$3*(COS('Graficas excel'!$N$4*B279+'Graficas excel'!$N$5)+'Graficas excel'!$N$6)*COS(B279)+'Graficas excel'!$N$7</f>
        <v>6.7291759410628744</v>
      </c>
      <c r="D279" s="11">
        <f>'Graficas excel'!$N$3*(COS('Graficas excel'!$N$4*B279+'Graficas excel'!$N$5)+'Graficas excel'!$N$6)*SIN(B279)+'Graficas excel'!$N$8</f>
        <v>19.943979635542995</v>
      </c>
      <c r="E279" s="9">
        <f t="shared" si="51"/>
        <v>2.4907735453517903</v>
      </c>
      <c r="F279" s="9">
        <f>C279/(2*'Graficas excel'!$N$9*COS(E279/2))</f>
        <v>0.52621533885184135</v>
      </c>
      <c r="G279" s="9">
        <f t="shared" si="52"/>
        <v>0.85035134924161893</v>
      </c>
      <c r="H279" s="9">
        <f t="shared" si="53"/>
        <v>2.0333052500686661</v>
      </c>
      <c r="I279" s="9">
        <f t="shared" si="49"/>
        <v>2.262039397710228</v>
      </c>
      <c r="J279" s="9">
        <f t="shared" si="54"/>
        <v>-1.0625384764458481E-2</v>
      </c>
      <c r="K279" s="9">
        <f t="shared" si="55"/>
        <v>-1.2277748339589893</v>
      </c>
      <c r="L279" s="9">
        <f t="shared" si="55"/>
        <v>-0.76735498835839833</v>
      </c>
      <c r="M279" s="9">
        <f t="shared" si="50"/>
        <v>-2.0333052500686657</v>
      </c>
      <c r="N279" s="9">
        <f t="shared" si="56"/>
        <v>-0.43666128672818483</v>
      </c>
      <c r="O279" s="9">
        <f t="shared" si="56"/>
        <v>0.75473517940812562</v>
      </c>
      <c r="P279" s="9">
        <f t="shared" si="56"/>
        <v>3.2425574183428423</v>
      </c>
      <c r="Q279" s="15">
        <f t="shared" si="57"/>
        <v>129.60531058111076</v>
      </c>
      <c r="R279" s="15">
        <f t="shared" si="58"/>
        <v>-116.49980929072699</v>
      </c>
      <c r="S279" s="10">
        <f t="shared" si="59"/>
        <v>0.90746371194855702</v>
      </c>
    </row>
    <row r="280" spans="1:19" x14ac:dyDescent="0.35">
      <c r="A280" s="9">
        <v>277</v>
      </c>
      <c r="B280" s="9">
        <f t="shared" si="48"/>
        <v>29.007372168145753</v>
      </c>
      <c r="C280" s="9">
        <f>'Graficas excel'!$N$3*(COS('Graficas excel'!$N$4*B280+'Graficas excel'!$N$5)+'Graficas excel'!$N$6)*COS(B280)+'Graficas excel'!$N$7</f>
        <v>6.9373008036647166</v>
      </c>
      <c r="D280" s="11">
        <f>'Graficas excel'!$N$3*(COS('Graficas excel'!$N$4*B280+'Graficas excel'!$N$5)+'Graficas excel'!$N$6)*SIN(B280)+'Graficas excel'!$N$8</f>
        <v>19.041121124258492</v>
      </c>
      <c r="E280" s="9">
        <f t="shared" si="51"/>
        <v>2.4428211069542067</v>
      </c>
      <c r="F280" s="9">
        <f>C280/(2*'Graficas excel'!$N$9*COS(E280/2))</f>
        <v>0.50663746660531972</v>
      </c>
      <c r="G280" s="9">
        <f t="shared" si="52"/>
        <v>0.86215919494704896</v>
      </c>
      <c r="H280" s="9">
        <f t="shared" si="53"/>
        <v>2.0790323130850772</v>
      </c>
      <c r="I280" s="9">
        <f t="shared" si="49"/>
        <v>2.2609267100196417</v>
      </c>
      <c r="J280" s="9">
        <f t="shared" si="54"/>
        <v>-0.13919766471872477</v>
      </c>
      <c r="K280" s="9">
        <f t="shared" si="55"/>
        <v>-1.3081320604297302</v>
      </c>
      <c r="L280" s="9">
        <f t="shared" si="55"/>
        <v>1.392298511053109</v>
      </c>
      <c r="M280" s="9">
        <f t="shared" si="50"/>
        <v>-2.0790323130850767</v>
      </c>
      <c r="N280" s="9">
        <f t="shared" si="56"/>
        <v>-0.35762560356037343</v>
      </c>
      <c r="O280" s="9">
        <f t="shared" si="56"/>
        <v>1.0942949982184242</v>
      </c>
      <c r="P280" s="9">
        <f t="shared" si="56"/>
        <v>2.4236127056485031</v>
      </c>
      <c r="Q280" s="15">
        <f t="shared" si="57"/>
        <v>129.54155827252401</v>
      </c>
      <c r="R280" s="15">
        <f t="shared" si="58"/>
        <v>-119.11977701109609</v>
      </c>
      <c r="S280" s="10">
        <f t="shared" si="59"/>
        <v>0.92653626471493522</v>
      </c>
    </row>
    <row r="281" spans="1:19" x14ac:dyDescent="0.35">
      <c r="A281" s="9">
        <v>278</v>
      </c>
      <c r="B281" s="9">
        <f t="shared" si="48"/>
        <v>29.112091923265414</v>
      </c>
      <c r="C281" s="9">
        <f>'Graficas excel'!$N$3*(COS('Graficas excel'!$N$4*B281+'Graficas excel'!$N$5)+'Graficas excel'!$N$6)*COS(B281)+'Graficas excel'!$N$7</f>
        <v>7.3249930468592517</v>
      </c>
      <c r="D281" s="11">
        <f>'Graficas excel'!$N$3*(COS('Graficas excel'!$N$4*B281+'Graficas excel'!$N$5)+'Graficas excel'!$N$6)*SIN(B281)+'Graficas excel'!$N$8</f>
        <v>18.19726625609924</v>
      </c>
      <c r="E281" s="9">
        <f t="shared" si="51"/>
        <v>2.3762171505996972</v>
      </c>
      <c r="F281" s="9">
        <f>C281/(2*'Graficas excel'!$N$9*COS(E281/2))</f>
        <v>0.49040545873536123</v>
      </c>
      <c r="G281" s="9">
        <f t="shared" si="52"/>
        <v>0.87149439817049879</v>
      </c>
      <c r="H281" s="9">
        <f t="shared" si="53"/>
        <v>2.11648277871444</v>
      </c>
      <c r="I281" s="9">
        <f t="shared" si="49"/>
        <v>2.2463499646570684</v>
      </c>
      <c r="J281" s="9">
        <f t="shared" si="54"/>
        <v>-0.27618493375110209</v>
      </c>
      <c r="K281" s="9">
        <f t="shared" si="55"/>
        <v>-1.1623309012987817</v>
      </c>
      <c r="L281" s="9">
        <f t="shared" si="55"/>
        <v>3.3749476231868227</v>
      </c>
      <c r="M281" s="9">
        <f t="shared" si="50"/>
        <v>-2.1164827787144396</v>
      </c>
      <c r="N281" s="9">
        <f t="shared" si="56"/>
        <v>-0.24303129931827153</v>
      </c>
      <c r="O281" s="9">
        <f t="shared" si="56"/>
        <v>1.3480951272588315</v>
      </c>
      <c r="P281" s="9">
        <f t="shared" si="56"/>
        <v>1.03434652763123</v>
      </c>
      <c r="Q281" s="15">
        <f t="shared" si="57"/>
        <v>128.70637228421165</v>
      </c>
      <c r="R281" s="15">
        <f t="shared" si="58"/>
        <v>-121.26553063245834</v>
      </c>
      <c r="S281" s="10">
        <f t="shared" si="59"/>
        <v>0.928652956679339</v>
      </c>
    </row>
    <row r="282" spans="1:19" x14ac:dyDescent="0.35">
      <c r="A282" s="9">
        <v>279</v>
      </c>
      <c r="B282" s="9">
        <f t="shared" si="48"/>
        <v>29.216811678385074</v>
      </c>
      <c r="C282" s="9">
        <f>'Graficas excel'!$N$3*(COS('Graficas excel'!$N$4*B282+'Graficas excel'!$N$5)+'Graficas excel'!$N$6)*COS(B282)+'Graficas excel'!$N$7</f>
        <v>7.8930028464775042</v>
      </c>
      <c r="D282" s="11">
        <f>'Graficas excel'!$N$3*(COS('Graficas excel'!$N$4*B282+'Graficas excel'!$N$5)+'Graficas excel'!$N$6)*SIN(B282)+'Graficas excel'!$N$8</f>
        <v>17.470821449993934</v>
      </c>
      <c r="E282" s="9">
        <f t="shared" si="51"/>
        <v>2.2929229351883653</v>
      </c>
      <c r="F282" s="9">
        <f>C282/(2*'Graficas excel'!$N$9*COS(E282/2))</f>
        <v>0.4792762095546198</v>
      </c>
      <c r="G282" s="9">
        <f t="shared" si="52"/>
        <v>0.87766412422689133</v>
      </c>
      <c r="H282" s="9">
        <f t="shared" si="53"/>
        <v>2.1419329568654617</v>
      </c>
      <c r="I282" s="9">
        <f t="shared" si="49"/>
        <v>2.2174279460269135</v>
      </c>
      <c r="J282" s="9">
        <f t="shared" si="54"/>
        <v>-0.39790394110312394</v>
      </c>
      <c r="K282" s="9">
        <f t="shared" si="55"/>
        <v>-0.80890721265697985</v>
      </c>
      <c r="L282" s="9">
        <f t="shared" si="55"/>
        <v>4.39546322237676</v>
      </c>
      <c r="M282" s="9">
        <f t="shared" si="50"/>
        <v>-2.1419329568654617</v>
      </c>
      <c r="N282" s="9">
        <f t="shared" si="56"/>
        <v>-0.1018591077137201</v>
      </c>
      <c r="O282" s="9">
        <f t="shared" si="56"/>
        <v>1.4564116423412443</v>
      </c>
      <c r="P282" s="9">
        <f t="shared" si="56"/>
        <v>-0.63109103977987591</v>
      </c>
      <c r="Q282" s="15">
        <f t="shared" si="57"/>
        <v>127.04926268170504</v>
      </c>
      <c r="R282" s="15">
        <f t="shared" si="58"/>
        <v>-122.72371842836796</v>
      </c>
      <c r="S282" s="10">
        <f t="shared" si="59"/>
        <v>0.92214813819675578</v>
      </c>
    </row>
    <row r="283" spans="1:19" x14ac:dyDescent="0.35">
      <c r="A283" s="9">
        <v>280</v>
      </c>
      <c r="B283" s="9">
        <f t="shared" si="48"/>
        <v>29.321531433504735</v>
      </c>
      <c r="C283" s="9">
        <f>'Graficas excel'!$N$3*(COS('Graficas excel'!$N$4*B283+'Graficas excel'!$N$5)+'Graficas excel'!$N$6)*COS(B283)+'Graficas excel'!$N$7</f>
        <v>8.6199999999999832</v>
      </c>
      <c r="D283" s="11">
        <f>'Graficas excel'!$N$3*(COS('Graficas excel'!$N$4*B283+'Graficas excel'!$N$5)+'Graficas excel'!$N$6)*SIN(B283)+'Graficas excel'!$N$8</f>
        <v>16.913617462848329</v>
      </c>
      <c r="E283" s="9">
        <f t="shared" si="51"/>
        <v>2.1989194678249442</v>
      </c>
      <c r="F283" s="9">
        <f>C283/(2*'Graficas excel'!$N$9*COS(E283/2))</f>
        <v>0.47458854263427991</v>
      </c>
      <c r="G283" s="9">
        <f t="shared" si="52"/>
        <v>0.88020776820036661</v>
      </c>
      <c r="H283" s="9">
        <f t="shared" si="53"/>
        <v>2.15259961768195</v>
      </c>
      <c r="I283" s="9">
        <f t="shared" si="49"/>
        <v>2.1757595427534469</v>
      </c>
      <c r="J283" s="9">
        <f t="shared" si="54"/>
        <v>-0.48261250632708941</v>
      </c>
      <c r="K283" s="9">
        <f t="shared" si="55"/>
        <v>-0.34861538037221496</v>
      </c>
      <c r="L283" s="9">
        <f t="shared" si="55"/>
        <v>4.1344290043308582</v>
      </c>
      <c r="M283" s="9">
        <f t="shared" si="50"/>
        <v>-2.1525996176819495</v>
      </c>
      <c r="N283" s="9">
        <f t="shared" si="56"/>
        <v>5.0655962825676512E-2</v>
      </c>
      <c r="O283" s="9">
        <f t="shared" si="56"/>
        <v>1.3903239431972843</v>
      </c>
      <c r="P283" s="9">
        <f t="shared" si="56"/>
        <v>-2.1361756659732567</v>
      </c>
      <c r="Q283" s="15">
        <f t="shared" si="57"/>
        <v>124.6618390350863</v>
      </c>
      <c r="R283" s="15">
        <f t="shared" si="58"/>
        <v>-123.33487307465029</v>
      </c>
      <c r="S283" s="10">
        <f t="shared" si="59"/>
        <v>0.91597005656339403</v>
      </c>
    </row>
    <row r="284" spans="1:19" x14ac:dyDescent="0.35">
      <c r="A284" s="9">
        <v>281</v>
      </c>
      <c r="B284" s="9">
        <f t="shared" si="48"/>
        <v>29.426251188624395</v>
      </c>
      <c r="C284" s="9">
        <f>'Graficas excel'!$N$3*(COS('Graficas excel'!$N$4*B284+'Graficas excel'!$N$5)+'Graficas excel'!$N$6)*COS(B284)+'Graficas excel'!$N$7</f>
        <v>9.4660513847192913</v>
      </c>
      <c r="D284" s="11">
        <f>'Graficas excel'!$N$3*(COS('Graficas excel'!$N$4*B284+'Graficas excel'!$N$5)+'Graficas excel'!$N$6)*SIN(B284)+'Graficas excel'!$N$8</f>
        <v>16.562621452991682</v>
      </c>
      <c r="E284" s="9">
        <f t="shared" si="51"/>
        <v>2.1031460208868835</v>
      </c>
      <c r="F284" s="9">
        <f>C284/(2*'Graficas excel'!$N$9*COS(E284/2))</f>
        <v>0.47692148083649893</v>
      </c>
      <c r="G284" s="9">
        <f t="shared" si="52"/>
        <v>0.87894590340744005</v>
      </c>
      <c r="H284" s="9">
        <f t="shared" si="53"/>
        <v>2.1472949376594945</v>
      </c>
      <c r="I284" s="9">
        <f t="shared" si="49"/>
        <v>2.1252204792731888</v>
      </c>
      <c r="J284" s="9">
        <f t="shared" si="54"/>
        <v>-0.5191194235906148</v>
      </c>
      <c r="K284" s="9">
        <f t="shared" si="55"/>
        <v>8.4341012520931222E-2</v>
      </c>
      <c r="L284" s="9">
        <f t="shared" si="55"/>
        <v>2.9400603910443439</v>
      </c>
      <c r="M284" s="9">
        <f t="shared" si="50"/>
        <v>-2.1472949376594941</v>
      </c>
      <c r="N284" s="9">
        <f t="shared" si="56"/>
        <v>0.19625034569429589</v>
      </c>
      <c r="O284" s="9">
        <f t="shared" si="56"/>
        <v>1.1666241505639887</v>
      </c>
      <c r="P284" s="9">
        <f t="shared" si="56"/>
        <v>-3.1257010680455473</v>
      </c>
      <c r="Q284" s="15">
        <f t="shared" si="57"/>
        <v>121.76616399712377</v>
      </c>
      <c r="R284" s="15">
        <f t="shared" si="58"/>
        <v>-123.03093729769623</v>
      </c>
      <c r="S284" s="10">
        <f t="shared" si="59"/>
        <v>0.91597005656339359</v>
      </c>
    </row>
    <row r="285" spans="1:19" x14ac:dyDescent="0.35">
      <c r="A285" s="9">
        <v>282</v>
      </c>
      <c r="B285" s="9">
        <f t="shared" si="48"/>
        <v>29.530970943744055</v>
      </c>
      <c r="C285" s="9">
        <f>'Graficas excel'!$N$3*(COS('Graficas excel'!$N$4*B285+'Graficas excel'!$N$5)+'Graficas excel'!$N$6)*COS(B285)+'Graficas excel'!$N$7</f>
        <v>10.379175941062876</v>
      </c>
      <c r="D285" s="11">
        <f>'Graficas excel'!$N$3*(COS('Graficas excel'!$N$4*B285+'Graficas excel'!$N$5)+'Graficas excel'!$N$6)*SIN(B285)+'Graficas excel'!$N$8</f>
        <v>16.433932939976415</v>
      </c>
      <c r="E285" s="9">
        <f t="shared" si="51"/>
        <v>2.0149731911976025</v>
      </c>
      <c r="F285" s="9">
        <f>C285/(2*'Graficas excel'!$N$9*COS(E285/2))</f>
        <v>0.48592787858074959</v>
      </c>
      <c r="G285" s="9">
        <f t="shared" si="52"/>
        <v>0.873998911222441</v>
      </c>
      <c r="H285" s="9">
        <f t="shared" si="53"/>
        <v>2.1267436495162388</v>
      </c>
      <c r="I285" s="9">
        <f t="shared" si="49"/>
        <v>2.0708584203569207</v>
      </c>
      <c r="J285" s="9">
        <f t="shared" si="54"/>
        <v>-0.51028725341287873</v>
      </c>
      <c r="K285" s="9">
        <f t="shared" si="55"/>
        <v>0.39222341670810607</v>
      </c>
      <c r="L285" s="9">
        <f t="shared" si="55"/>
        <v>1.4599306474353806</v>
      </c>
      <c r="M285" s="9">
        <f t="shared" si="50"/>
        <v>-2.1267436495162388</v>
      </c>
      <c r="N285" s="9">
        <f t="shared" si="56"/>
        <v>0.31841894105803786</v>
      </c>
      <c r="O285" s="9">
        <f t="shared" si="56"/>
        <v>0.83930150014100002</v>
      </c>
      <c r="P285" s="9">
        <f t="shared" si="56"/>
        <v>-3.4722684775622401</v>
      </c>
      <c r="Q285" s="15">
        <f t="shared" si="57"/>
        <v>118.65144745558008</v>
      </c>
      <c r="R285" s="15">
        <f t="shared" si="58"/>
        <v>-121.85343522353045</v>
      </c>
      <c r="S285" s="10">
        <f t="shared" si="59"/>
        <v>0.92214813819675856</v>
      </c>
    </row>
    <row r="286" spans="1:19" x14ac:dyDescent="0.35">
      <c r="A286" s="9">
        <v>283</v>
      </c>
      <c r="B286" s="9">
        <f t="shared" si="48"/>
        <v>29.635690698863712</v>
      </c>
      <c r="C286" s="9">
        <f>'Graficas excel'!$N$3*(COS('Graficas excel'!$N$4*B286+'Graficas excel'!$N$5)+'Graficas excel'!$N$6)*COS(B286)+'Graficas excel'!$N$7</f>
        <v>11.303821815593189</v>
      </c>
      <c r="D286" s="11">
        <f>'Graficas excel'!$N$3*(COS('Graficas excel'!$N$4*B286+'Graficas excel'!$N$5)+'Graficas excel'!$N$6)*SIN(B286)+'Graficas excel'!$N$8</f>
        <v>16.52010904259938</v>
      </c>
      <c r="E286" s="9">
        <f t="shared" si="51"/>
        <v>1.9414436322945006</v>
      </c>
      <c r="F286" s="9">
        <f>C286/(2*'Graficas excel'!$N$9*COS(E286/2))</f>
        <v>0.50043130798470625</v>
      </c>
      <c r="G286" s="9">
        <f t="shared" si="52"/>
        <v>0.86577624475883841</v>
      </c>
      <c r="H286" s="9">
        <f t="shared" si="53"/>
        <v>2.0933988959831797</v>
      </c>
      <c r="I286" s="9">
        <f t="shared" si="49"/>
        <v>2.0174212641388403</v>
      </c>
      <c r="J286" s="9">
        <f t="shared" si="54"/>
        <v>-0.46921371326300959</v>
      </c>
      <c r="K286" s="9">
        <f t="shared" si="55"/>
        <v>0.54510699659922546</v>
      </c>
      <c r="L286" s="9">
        <f t="shared" si="55"/>
        <v>0.17290018423073636</v>
      </c>
      <c r="M286" s="9">
        <f t="shared" si="50"/>
        <v>-2.0933988959831797</v>
      </c>
      <c r="N286" s="9">
        <f t="shared" si="56"/>
        <v>0.40631038862436647</v>
      </c>
      <c r="O286" s="9">
        <f t="shared" si="56"/>
        <v>0.47568639546096841</v>
      </c>
      <c r="P286" s="9">
        <f t="shared" si="56"/>
        <v>-3.2402723216080687</v>
      </c>
      <c r="Q286" s="15">
        <f t="shared" si="57"/>
        <v>115.58972393510281</v>
      </c>
      <c r="R286" s="15">
        <f t="shared" si="58"/>
        <v>-119.94292157718222</v>
      </c>
      <c r="S286" s="10">
        <f t="shared" si="59"/>
        <v>0.9286529566793027</v>
      </c>
    </row>
    <row r="287" spans="1:19" x14ac:dyDescent="0.35">
      <c r="A287" s="9">
        <v>284</v>
      </c>
      <c r="B287" s="9">
        <f t="shared" si="48"/>
        <v>29.740410453983372</v>
      </c>
      <c r="C287" s="9">
        <f>'Graficas excel'!$N$3*(COS('Graficas excel'!$N$4*B287+'Graficas excel'!$N$5)+'Graficas excel'!$N$6)*COS(B287)+'Graficas excel'!$N$7</f>
        <v>12.189782653689521</v>
      </c>
      <c r="D287" s="11">
        <f>'Graficas excel'!$N$3*(COS('Graficas excel'!$N$4*B287+'Graficas excel'!$N$5)+'Graficas excel'!$N$6)*SIN(B287)+'Graficas excel'!$N$8</f>
        <v>16.791296880069297</v>
      </c>
      <c r="E287" s="9">
        <f t="shared" si="51"/>
        <v>1.8857204663904408</v>
      </c>
      <c r="F287" s="9">
        <f>C287/(2*'Graficas excel'!$N$9*COS(E287/2))</f>
        <v>0.51873551308615773</v>
      </c>
      <c r="G287" s="9">
        <f t="shared" si="52"/>
        <v>0.85493477380630667</v>
      </c>
      <c r="H287" s="9">
        <f t="shared" si="53"/>
        <v>2.0508501715838623</v>
      </c>
      <c r="I287" s="9">
        <f t="shared" si="49"/>
        <v>1.9682853189871516</v>
      </c>
      <c r="J287" s="9">
        <f t="shared" si="54"/>
        <v>-0.4121302420651255</v>
      </c>
      <c r="K287" s="9">
        <f t="shared" si="55"/>
        <v>0.56321306155201223</v>
      </c>
      <c r="L287" s="9">
        <f t="shared" si="55"/>
        <v>-0.75519703579305908</v>
      </c>
      <c r="M287" s="9">
        <f t="shared" si="50"/>
        <v>-2.0508501715838623</v>
      </c>
      <c r="N287" s="9">
        <f t="shared" si="56"/>
        <v>0.45612415147079272</v>
      </c>
      <c r="O287" s="9">
        <f t="shared" si="56"/>
        <v>0.13636587142116002</v>
      </c>
      <c r="P287" s="9">
        <f t="shared" si="56"/>
        <v>-2.5679662812343595</v>
      </c>
      <c r="Q287" s="15">
        <f t="shared" si="57"/>
        <v>112.77444165552475</v>
      </c>
      <c r="R287" s="15">
        <f t="shared" si="58"/>
        <v>-117.50505924543603</v>
      </c>
      <c r="S287" s="10">
        <f t="shared" si="59"/>
        <v>0.92653626471496853</v>
      </c>
    </row>
    <row r="288" spans="1:19" x14ac:dyDescent="0.35">
      <c r="A288" s="9">
        <v>285</v>
      </c>
      <c r="B288" s="9">
        <f t="shared" si="48"/>
        <v>29.845130209103033</v>
      </c>
      <c r="C288" s="9">
        <f>'Graficas excel'!$N$3*(COS('Graficas excel'!$N$4*B288+'Graficas excel'!$N$5)+'Graficas excel'!$N$6)*COS(B288)+'Graficas excel'!$N$7</f>
        <v>12.999999999999979</v>
      </c>
      <c r="D288" s="11">
        <f>'Graficas excel'!$N$3*(COS('Graficas excel'!$N$4*B288+'Graficas excel'!$N$5)+'Graficas excel'!$N$6)*SIN(B288)+'Graficas excel'!$N$8</f>
        <v>17.199999999999989</v>
      </c>
      <c r="E288" s="9">
        <f t="shared" si="51"/>
        <v>1.8471693197836931</v>
      </c>
      <c r="F288" s="9">
        <f>C288/(2*'Graficas excel'!$N$9*COS(E288/2))</f>
        <v>0.53900371056236651</v>
      </c>
      <c r="G288" s="9">
        <f t="shared" si="52"/>
        <v>0.84230338952185191</v>
      </c>
      <c r="H288" s="9">
        <f t="shared" si="53"/>
        <v>2.0030849621376778</v>
      </c>
      <c r="I288" s="9">
        <f t="shared" si="49"/>
        <v>1.9251271409606856</v>
      </c>
      <c r="J288" s="9">
        <f t="shared" si="54"/>
        <v>-0.35315070817920491</v>
      </c>
      <c r="K288" s="9">
        <f t="shared" si="55"/>
        <v>0.48412901289667015</v>
      </c>
      <c r="L288" s="9">
        <f t="shared" si="55"/>
        <v>-1.350755655380695</v>
      </c>
      <c r="M288" s="9">
        <f t="shared" si="50"/>
        <v>-2.0030849621376783</v>
      </c>
      <c r="N288" s="9">
        <f t="shared" si="56"/>
        <v>0.4704043521326956</v>
      </c>
      <c r="O288" s="9">
        <f t="shared" si="56"/>
        <v>-0.13255092870524543</v>
      </c>
      <c r="P288" s="9">
        <f t="shared" si="56"/>
        <v>-1.5941748232770641</v>
      </c>
      <c r="Q288" s="15">
        <f t="shared" si="57"/>
        <v>110.30166020313399</v>
      </c>
      <c r="R288" s="15">
        <f t="shared" si="58"/>
        <v>-114.76831433661127</v>
      </c>
      <c r="S288" s="10">
        <f t="shared" si="59"/>
        <v>0.90746371194855024</v>
      </c>
    </row>
    <row r="289" spans="1:19" x14ac:dyDescent="0.35">
      <c r="A289" s="9">
        <v>286</v>
      </c>
      <c r="B289" s="9">
        <f t="shared" si="48"/>
        <v>29.949849964222693</v>
      </c>
      <c r="C289" s="9">
        <f>'Graficas excel'!$N$3*(COS('Graficas excel'!$N$4*B289+'Graficas excel'!$N$5)+'Graficas excel'!$N$6)*COS(B289)+'Graficas excel'!$N$7</f>
        <v>13.715898217397276</v>
      </c>
      <c r="D289" s="11">
        <f>'Graficas excel'!$N$3*(COS('Graficas excel'!$N$4*B289+'Graficas excel'!$N$5)+'Graficas excel'!$N$6)*SIN(B289)+'Graficas excel'!$N$8</f>
        <v>17.688683447553892</v>
      </c>
      <c r="E289" s="9">
        <f t="shared" si="51"/>
        <v>1.8224662369845295</v>
      </c>
      <c r="F289" s="9">
        <f>C289/(2*'Graficas excel'!$N$9*COS(E289/2))</f>
        <v>0.55958432453125917</v>
      </c>
      <c r="G289" s="9">
        <f t="shared" si="52"/>
        <v>0.82877342123097464</v>
      </c>
      <c r="H289" s="9">
        <f t="shared" si="53"/>
        <v>1.9538243335751204</v>
      </c>
      <c r="I289" s="9">
        <f t="shared" si="49"/>
        <v>1.8881452852798248</v>
      </c>
      <c r="J289" s="9">
        <f t="shared" si="54"/>
        <v>-0.302452836502343</v>
      </c>
      <c r="K289" s="9">
        <f t="shared" si="55"/>
        <v>0.34267821143870825</v>
      </c>
      <c r="L289" s="9">
        <f t="shared" si="55"/>
        <v>-1.6763124994832199</v>
      </c>
      <c r="M289" s="9">
        <f t="shared" si="50"/>
        <v>-1.9538243335751202</v>
      </c>
      <c r="N289" s="9">
        <f t="shared" si="56"/>
        <v>0.45652365133779882</v>
      </c>
      <c r="O289" s="9">
        <f t="shared" si="56"/>
        <v>-0.29949252581674646</v>
      </c>
      <c r="P289" s="9">
        <f t="shared" si="56"/>
        <v>-0.45447557689596485</v>
      </c>
      <c r="Q289" s="15">
        <f t="shared" si="57"/>
        <v>108.18275595405876</v>
      </c>
      <c r="R289" s="15">
        <f t="shared" si="58"/>
        <v>-111.94588822381509</v>
      </c>
      <c r="S289" s="10">
        <f t="shared" si="59"/>
        <v>0.86678819188184431</v>
      </c>
    </row>
    <row r="290" spans="1:19" x14ac:dyDescent="0.35">
      <c r="A290" s="9">
        <v>287</v>
      </c>
      <c r="B290" s="9">
        <f t="shared" si="48"/>
        <v>30.054569719342354</v>
      </c>
      <c r="C290" s="9">
        <f>'Graficas excel'!$N$3*(COS('Graficas excel'!$N$4*B290+'Graficas excel'!$N$5)+'Graficas excel'!$N$6)*COS(B290)+'Graficas excel'!$N$7</f>
        <v>14.339332501532501</v>
      </c>
      <c r="D290" s="11">
        <f>'Graficas excel'!$N$3*(COS('Graficas excel'!$N$4*B290+'Graficas excel'!$N$5)+'Graficas excel'!$N$6)*SIN(B290)+'Graficas excel'!$N$8</f>
        <v>18.19893598668704</v>
      </c>
      <c r="E290" s="9">
        <f t="shared" si="51"/>
        <v>1.806927708011413</v>
      </c>
      <c r="F290" s="9">
        <f>C290/(2*'Graficas excel'!$N$9*COS(E290/2))</f>
        <v>0.57923318255530676</v>
      </c>
      <c r="G290" s="9">
        <f t="shared" si="52"/>
        <v>0.81516189816922302</v>
      </c>
      <c r="H290" s="9">
        <f t="shared" si="53"/>
        <v>1.9060172886006927</v>
      </c>
      <c r="I290" s="9">
        <f t="shared" si="49"/>
        <v>1.856472498306053</v>
      </c>
      <c r="J290" s="9">
        <f t="shared" si="54"/>
        <v>-0.26656765811563848</v>
      </c>
      <c r="K290" s="9">
        <f t="shared" si="55"/>
        <v>0.16713517698880068</v>
      </c>
      <c r="L290" s="9">
        <f t="shared" si="55"/>
        <v>-1.7519305964506489</v>
      </c>
      <c r="M290" s="9">
        <f t="shared" si="50"/>
        <v>-1.906017288600693</v>
      </c>
      <c r="N290" s="9">
        <f t="shared" si="56"/>
        <v>0.42516086737410075</v>
      </c>
      <c r="O290" s="9">
        <f t="shared" si="56"/>
        <v>-0.347085096937158</v>
      </c>
      <c r="P290" s="9">
        <f t="shared" si="56"/>
        <v>0.69489719780268255</v>
      </c>
      <c r="Q290" s="15">
        <f t="shared" si="57"/>
        <v>106.36803893504471</v>
      </c>
      <c r="R290" s="15">
        <f t="shared" si="58"/>
        <v>-109.20674631578831</v>
      </c>
      <c r="S290" s="10">
        <f t="shared" si="59"/>
        <v>0.80562271587078882</v>
      </c>
    </row>
    <row r="291" spans="1:19" x14ac:dyDescent="0.35">
      <c r="A291" s="9">
        <v>288</v>
      </c>
      <c r="B291" s="9">
        <f t="shared" si="48"/>
        <v>30.159289474462014</v>
      </c>
      <c r="C291" s="9">
        <f>'Graficas excel'!$N$3*(COS('Graficas excel'!$N$4*B291+'Graficas excel'!$N$5)+'Graficas excel'!$N$6)*COS(B291)+'Graficas excel'!$N$7</f>
        <v>14.89082405893711</v>
      </c>
      <c r="D291" s="11">
        <f>'Graficas excel'!$N$3*(COS('Graficas excel'!$N$4*B291+'Graficas excel'!$N$5)+'Graficas excel'!$N$6)*SIN(B291)+'Graficas excel'!$N$8</f>
        <v>18.68064192211434</v>
      </c>
      <c r="E291" s="9">
        <f t="shared" si="51"/>
        <v>1.7956206501679093</v>
      </c>
      <c r="F291" s="9">
        <f>C291/(2*'Graficas excel'!$N$9*COS(E291/2))</f>
        <v>0.59723478621083137</v>
      </c>
      <c r="G291" s="9">
        <f t="shared" si="52"/>
        <v>0.80206646242047963</v>
      </c>
      <c r="H291" s="9">
        <f t="shared" si="53"/>
        <v>1.861494546682815</v>
      </c>
      <c r="I291" s="9">
        <f t="shared" si="49"/>
        <v>1.8285575984253621</v>
      </c>
      <c r="J291" s="9">
        <f t="shared" si="54"/>
        <v>-0.24906530330949028</v>
      </c>
      <c r="K291" s="9">
        <f t="shared" si="55"/>
        <v>-1.6326566058150759E-2</v>
      </c>
      <c r="L291" s="9">
        <f t="shared" si="55"/>
        <v>-1.5559127178747278</v>
      </c>
      <c r="M291" s="9">
        <f t="shared" si="50"/>
        <v>-1.861494546682815</v>
      </c>
      <c r="N291" s="9">
        <f t="shared" si="56"/>
        <v>0.38881420101715819</v>
      </c>
      <c r="O291" s="9">
        <f t="shared" si="56"/>
        <v>-0.27431563254992331</v>
      </c>
      <c r="P291" s="9">
        <f t="shared" si="56"/>
        <v>1.6683618657516741</v>
      </c>
      <c r="Q291" s="15">
        <f t="shared" si="57"/>
        <v>104.76863298635088</v>
      </c>
      <c r="R291" s="15">
        <f t="shared" si="58"/>
        <v>-106.6557811115437</v>
      </c>
      <c r="S291" s="10">
        <f t="shared" si="59"/>
        <v>0.73224555042311479</v>
      </c>
    </row>
    <row r="292" spans="1:19" x14ac:dyDescent="0.35">
      <c r="A292" s="9">
        <v>289</v>
      </c>
      <c r="B292" s="9">
        <f t="shared" si="48"/>
        <v>30.264009229581671</v>
      </c>
      <c r="C292" s="9">
        <f>'Graficas excel'!$N$3*(COS('Graficas excel'!$N$4*B292+'Graficas excel'!$N$5)+'Graficas excel'!$N$6)*COS(B292)+'Graficas excel'!$N$7</f>
        <v>15.404406373625969</v>
      </c>
      <c r="D292" s="11">
        <f>'Graficas excel'!$N$3*(COS('Graficas excel'!$N$4*B292+'Graficas excel'!$N$5)+'Graficas excel'!$N$6)*SIN(B292)+'Graficas excel'!$N$8</f>
        <v>19.099614865426332</v>
      </c>
      <c r="E292" s="9">
        <f t="shared" si="51"/>
        <v>1.784173062942725</v>
      </c>
      <c r="F292" s="9">
        <f>C292/(2*'Graficas excel'!$N$9*COS(E292/2))</f>
        <v>0.61343857869565022</v>
      </c>
      <c r="G292" s="9">
        <f t="shared" si="52"/>
        <v>0.78974243280189815</v>
      </c>
      <c r="H292" s="9">
        <f t="shared" si="53"/>
        <v>1.8207780187652518</v>
      </c>
      <c r="I292" s="9">
        <f t="shared" si="49"/>
        <v>1.8024755408539885</v>
      </c>
      <c r="J292" s="9">
        <f t="shared" si="54"/>
        <v>-0.25077501730904478</v>
      </c>
      <c r="K292" s="9">
        <f t="shared" si="55"/>
        <v>-0.17926136486155653</v>
      </c>
      <c r="L292" s="9">
        <f t="shared" si="55"/>
        <v>-1.0726347273883392</v>
      </c>
      <c r="M292" s="9">
        <f t="shared" si="50"/>
        <v>-1.820778018765252</v>
      </c>
      <c r="N292" s="9">
        <f t="shared" si="56"/>
        <v>0.36008793515103565</v>
      </c>
      <c r="O292" s="9">
        <f t="shared" si="56"/>
        <v>-9.9605186517429306E-2</v>
      </c>
      <c r="P292" s="9">
        <f t="shared" si="56"/>
        <v>2.2755231826681337</v>
      </c>
      <c r="Q292" s="15">
        <f t="shared" si="57"/>
        <v>103.27424116649394</v>
      </c>
      <c r="R292" s="15">
        <f t="shared" si="58"/>
        <v>-104.32289590544075</v>
      </c>
      <c r="S292" s="10">
        <f t="shared" si="59"/>
        <v>0.66280096649648934</v>
      </c>
    </row>
    <row r="293" spans="1:19" x14ac:dyDescent="0.35">
      <c r="A293" s="9">
        <v>290</v>
      </c>
      <c r="B293" s="9">
        <f t="shared" si="48"/>
        <v>30.368728984701331</v>
      </c>
      <c r="C293" s="9">
        <f>'Graficas excel'!$N$3*(COS('Graficas excel'!$N$4*B293+'Graficas excel'!$N$5)+'Graficas excel'!$N$6)*COS(B293)+'Graficas excel'!$N$7</f>
        <v>15.919999999999982</v>
      </c>
      <c r="D293" s="11">
        <f>'Graficas excel'!$N$3*(COS('Graficas excel'!$N$4*B293+'Graficas excel'!$N$5)+'Graficas excel'!$N$6)*SIN(B293)+'Graficas excel'!$N$8</f>
        <v>19.442411641898868</v>
      </c>
      <c r="E293" s="9">
        <f t="shared" si="51"/>
        <v>1.7693591865278222</v>
      </c>
      <c r="F293" s="9">
        <f>C293/(2*'Graficas excel'!$N$9*COS(E293/2))</f>
        <v>0.62821859772944677</v>
      </c>
      <c r="G293" s="9">
        <f t="shared" si="52"/>
        <v>0.77803688438713969</v>
      </c>
      <c r="H293" s="9">
        <f t="shared" si="53"/>
        <v>1.7830696983746916</v>
      </c>
      <c r="I293" s="9">
        <f t="shared" si="49"/>
        <v>1.7762144424512569</v>
      </c>
      <c r="J293" s="9">
        <f t="shared" si="54"/>
        <v>-0.26954722353976296</v>
      </c>
      <c r="K293" s="9">
        <f t="shared" si="55"/>
        <v>-0.29158741084650641</v>
      </c>
      <c r="L293" s="9">
        <f t="shared" si="55"/>
        <v>-0.34902305709520492</v>
      </c>
      <c r="M293" s="9">
        <f t="shared" si="50"/>
        <v>-1.7830696983746916</v>
      </c>
      <c r="N293" s="9">
        <f t="shared" si="56"/>
        <v>0.34965730441028242</v>
      </c>
      <c r="O293" s="9">
        <f t="shared" si="56"/>
        <v>0.13868704394068646</v>
      </c>
      <c r="P293" s="9">
        <f t="shared" si="56"/>
        <v>2.3720512123860136</v>
      </c>
      <c r="Q293" s="15">
        <f t="shared" si="57"/>
        <v>101.76959106263966</v>
      </c>
      <c r="R293" s="15">
        <f t="shared" si="58"/>
        <v>-102.16236829453453</v>
      </c>
      <c r="S293" s="10">
        <f t="shared" si="59"/>
        <v>0.61914975370863801</v>
      </c>
    </row>
    <row r="294" spans="1:19" x14ac:dyDescent="0.35">
      <c r="A294" s="9">
        <v>291</v>
      </c>
      <c r="B294" s="9">
        <f t="shared" si="48"/>
        <v>30.473448739820991</v>
      </c>
      <c r="C294" s="9">
        <f>'Graficas excel'!$N$3*(COS('Graficas excel'!$N$4*B294+'Graficas excel'!$N$5)+'Graficas excel'!$N$6)*COS(B294)+'Graficas excel'!$N$7</f>
        <v>16.474667529947613</v>
      </c>
      <c r="D294" s="11">
        <f>'Graficas excel'!$N$3*(COS('Graficas excel'!$N$4*B294+'Graficas excel'!$N$5)+'Graficas excel'!$N$6)*SIN(B294)+'Graficas excel'!$N$8</f>
        <v>19.717530432131845</v>
      </c>
      <c r="E294" s="9">
        <f t="shared" si="51"/>
        <v>1.749521375336931</v>
      </c>
      <c r="F294" s="9">
        <f>C294/(2*'Graficas excel'!$N$9*COS(E294/2))</f>
        <v>0.64235683062665594</v>
      </c>
      <c r="G294" s="9">
        <f t="shared" si="52"/>
        <v>0.76640570336296276</v>
      </c>
      <c r="H294" s="9">
        <f t="shared" si="53"/>
        <v>1.7464536710810468</v>
      </c>
      <c r="I294" s="9">
        <f t="shared" si="49"/>
        <v>1.7479875232089888</v>
      </c>
      <c r="J294" s="9">
        <f t="shared" si="54"/>
        <v>-0.30008218579958473</v>
      </c>
      <c r="K294" s="9">
        <f t="shared" si="55"/>
        <v>-0.3281370199166313</v>
      </c>
      <c r="L294" s="9">
        <f t="shared" si="55"/>
        <v>0.48156020680359968</v>
      </c>
      <c r="M294" s="9">
        <f t="shared" si="50"/>
        <v>-1.7464536710810465</v>
      </c>
      <c r="N294" s="9">
        <f t="shared" si="56"/>
        <v>0.3641805776900206</v>
      </c>
      <c r="O294" s="9">
        <f t="shared" si="56"/>
        <v>0.38708766603304184</v>
      </c>
      <c r="P294" s="9">
        <f t="shared" si="56"/>
        <v>1.9132665239567299</v>
      </c>
      <c r="Q294" s="15">
        <f t="shared" si="57"/>
        <v>100.15230772140109</v>
      </c>
      <c r="R294" s="15">
        <f t="shared" si="58"/>
        <v>-100.06442446807284</v>
      </c>
      <c r="S294" s="10">
        <f t="shared" si="59"/>
        <v>0.61914975370863445</v>
      </c>
    </row>
    <row r="295" spans="1:19" x14ac:dyDescent="0.35">
      <c r="A295" s="9">
        <v>292</v>
      </c>
      <c r="B295" s="9">
        <f t="shared" si="48"/>
        <v>30.578168494940652</v>
      </c>
      <c r="C295" s="9">
        <f>'Graficas excel'!$N$3*(COS('Graficas excel'!$N$4*B295+'Graficas excel'!$N$5)+'Graficas excel'!$N$6)*COS(B295)+'Graficas excel'!$N$7</f>
        <v>17.094299899698584</v>
      </c>
      <c r="D295" s="11">
        <f>'Graficas excel'!$N$3*(COS('Graficas excel'!$N$4*B295+'Graficas excel'!$N$5)+'Graficas excel'!$N$6)*SIN(B295)+'Graficas excel'!$N$8</f>
        <v>19.952819291930822</v>
      </c>
      <c r="E295" s="9">
        <f t="shared" si="51"/>
        <v>1.7248092102265566</v>
      </c>
      <c r="F295" s="9">
        <f>C295/(2*'Graficas excel'!$N$9*COS(E295/2))</f>
        <v>0.65685333539786583</v>
      </c>
      <c r="G295" s="9">
        <f t="shared" si="52"/>
        <v>0.75401836567599512</v>
      </c>
      <c r="H295" s="9">
        <f t="shared" si="53"/>
        <v>1.7083167701660114</v>
      </c>
      <c r="I295" s="9">
        <f t="shared" si="49"/>
        <v>1.716562990196284</v>
      </c>
      <c r="J295" s="9">
        <f t="shared" si="54"/>
        <v>-0.33444461417094928</v>
      </c>
      <c r="K295" s="9">
        <f t="shared" si="55"/>
        <v>-0.27770815298478563</v>
      </c>
      <c r="L295" s="9">
        <f t="shared" si="55"/>
        <v>1.2350743668805189</v>
      </c>
      <c r="M295" s="9">
        <f t="shared" si="50"/>
        <v>-1.7083167701660114</v>
      </c>
      <c r="N295" s="9">
        <f t="shared" si="56"/>
        <v>0.40471630328684138</v>
      </c>
      <c r="O295" s="9">
        <f t="shared" si="56"/>
        <v>0.58744446790043325</v>
      </c>
      <c r="P295" s="9">
        <f t="shared" si="56"/>
        <v>0.98061225090977855</v>
      </c>
      <c r="Q295" s="15">
        <f t="shared" si="57"/>
        <v>98.351814606603583</v>
      </c>
      <c r="R295" s="15">
        <f t="shared" si="58"/>
        <v>-97.879341001932715</v>
      </c>
      <c r="S295" s="10">
        <f t="shared" si="59"/>
        <v>0.66280096649650888</v>
      </c>
    </row>
    <row r="296" spans="1:19" x14ac:dyDescent="0.35">
      <c r="A296" s="9">
        <v>293</v>
      </c>
      <c r="B296" s="9">
        <f t="shared" si="48"/>
        <v>30.682888250060312</v>
      </c>
      <c r="C296" s="9">
        <f>'Graficas excel'!$N$3*(COS('Graficas excel'!$N$4*B296+'Graficas excel'!$N$5)+'Graficas excel'!$N$6)*COS(B296)+'Graficas excel'!$N$7</f>
        <v>17.787215255634671</v>
      </c>
      <c r="D296" s="11">
        <f>'Graficas excel'!$N$3*(COS('Graficas excel'!$N$4*B296+'Graficas excel'!$N$5)+'Graficas excel'!$N$6)*SIN(B296)+'Graficas excel'!$N$8</f>
        <v>20.189572022902208</v>
      </c>
      <c r="E296" s="9">
        <f t="shared" si="51"/>
        <v>1.6971450862055468</v>
      </c>
      <c r="F296" s="9">
        <f>C296/(2*'Graficas excel'!$N$9*COS(E296/2))</f>
        <v>0.67268298858853182</v>
      </c>
      <c r="G296" s="9">
        <f t="shared" si="52"/>
        <v>0.73993080545656509</v>
      </c>
      <c r="H296" s="9">
        <f t="shared" si="53"/>
        <v>1.6659349779928796</v>
      </c>
      <c r="I296" s="9">
        <f t="shared" si="49"/>
        <v>1.6815400320992131</v>
      </c>
      <c r="J296" s="9">
        <f t="shared" si="54"/>
        <v>-0.36352614394624905</v>
      </c>
      <c r="K296" s="9">
        <f t="shared" si="55"/>
        <v>-0.14837146773048887</v>
      </c>
      <c r="L296" s="9">
        <f t="shared" si="55"/>
        <v>1.7568247355830844</v>
      </c>
      <c r="M296" s="9">
        <f t="shared" si="50"/>
        <v>-1.6659349779928794</v>
      </c>
      <c r="N296" s="9">
        <f t="shared" si="56"/>
        <v>0.46623334411177358</v>
      </c>
      <c r="O296" s="9">
        <f t="shared" si="56"/>
        <v>0.69013394268304362</v>
      </c>
      <c r="P296" s="9">
        <f t="shared" si="56"/>
        <v>-0.23971030991322309</v>
      </c>
      <c r="Q296" s="15">
        <f t="shared" si="57"/>
        <v>96.345146921577879</v>
      </c>
      <c r="R296" s="15">
        <f t="shared" si="58"/>
        <v>-95.451043182211663</v>
      </c>
      <c r="S296" s="10">
        <f t="shared" si="59"/>
        <v>0.73224555042311013</v>
      </c>
    </row>
    <row r="297" spans="1:19" x14ac:dyDescent="0.35">
      <c r="A297" s="9">
        <v>294</v>
      </c>
      <c r="B297" s="9">
        <f t="shared" si="48"/>
        <v>30.787608005179973</v>
      </c>
      <c r="C297" s="9">
        <f>'Graficas excel'!$N$3*(COS('Graficas excel'!$N$4*B297+'Graficas excel'!$N$5)+'Graficas excel'!$N$6)*COS(B297)+'Graficas excel'!$N$7</f>
        <v>18.540824058937101</v>
      </c>
      <c r="D297" s="11">
        <f>'Graficas excel'!$N$3*(COS('Graficas excel'!$N$4*B297+'Graficas excel'!$N$5)+'Graficas excel'!$N$6)*SIN(B297)+'Graficas excel'!$N$8</f>
        <v>20.474355680986903</v>
      </c>
      <c r="E297" s="9">
        <f t="shared" si="51"/>
        <v>1.669832190282261</v>
      </c>
      <c r="F297" s="9">
        <f>C297/(2*'Graficas excel'!$N$9*COS(E297/2))</f>
        <v>0.69054389674734895</v>
      </c>
      <c r="G297" s="9">
        <f t="shared" si="52"/>
        <v>0.72329048567293264</v>
      </c>
      <c r="H297" s="9">
        <f t="shared" si="53"/>
        <v>1.6171111363688746</v>
      </c>
      <c r="I297" s="9">
        <f t="shared" si="49"/>
        <v>1.6434716633255677</v>
      </c>
      <c r="J297" s="9">
        <f t="shared" si="54"/>
        <v>-0.37906356771373034</v>
      </c>
      <c r="K297" s="9">
        <f t="shared" si="55"/>
        <v>3.5602788367932736E-2</v>
      </c>
      <c r="L297" s="9">
        <f t="shared" si="55"/>
        <v>1.9879604539620688</v>
      </c>
      <c r="M297" s="9">
        <f t="shared" si="50"/>
        <v>-1.6171111363688744</v>
      </c>
      <c r="N297" s="9">
        <f t="shared" si="56"/>
        <v>0.53850400158930722</v>
      </c>
      <c r="O297" s="9">
        <f t="shared" si="56"/>
        <v>0.66503153772927315</v>
      </c>
      <c r="P297" s="9">
        <f t="shared" si="56"/>
        <v>-1.519029694494491</v>
      </c>
      <c r="Q297" s="15">
        <f t="shared" si="57"/>
        <v>94.163990057900392</v>
      </c>
      <c r="R297" s="15">
        <f t="shared" si="58"/>
        <v>-92.653643117541023</v>
      </c>
      <c r="S297" s="10">
        <f t="shared" si="59"/>
        <v>0.8056227158707866</v>
      </c>
    </row>
    <row r="298" spans="1:19" x14ac:dyDescent="0.35">
      <c r="A298" s="9">
        <v>295</v>
      </c>
      <c r="B298" s="9">
        <f t="shared" si="48"/>
        <v>30.892327760299629</v>
      </c>
      <c r="C298" s="9">
        <f>'Graficas excel'!$N$3*(COS('Graficas excel'!$N$4*B298+'Graficas excel'!$N$5)+'Graficas excel'!$N$6)*COS(B298)+'Graficas excel'!$N$7</f>
        <v>19.321985447626382</v>
      </c>
      <c r="D298" s="11">
        <f>'Graficas excel'!$N$3*(COS('Graficas excel'!$N$4*B298+'Graficas excel'!$N$5)+'Graficas excel'!$N$6)*SIN(B298)+'Graficas excel'!$N$8</f>
        <v>20.84999999999998</v>
      </c>
      <c r="E298" s="9">
        <f t="shared" si="51"/>
        <v>1.6468333094881173</v>
      </c>
      <c r="F298" s="9">
        <f>C298/(2*'Graficas excel'!$N$9*COS(E298/2))</f>
        <v>0.71066061768183564</v>
      </c>
      <c r="G298" s="9">
        <f t="shared" si="52"/>
        <v>0.70353499307146894</v>
      </c>
      <c r="H298" s="9">
        <f t="shared" si="53"/>
        <v>1.5607191291914855</v>
      </c>
      <c r="I298" s="9">
        <f t="shared" si="49"/>
        <v>1.6037762193398013</v>
      </c>
      <c r="J298" s="9">
        <f t="shared" si="54"/>
        <v>-0.37533525243426336</v>
      </c>
      <c r="K298" s="9">
        <f t="shared" si="55"/>
        <v>0.24378152029440825</v>
      </c>
      <c r="L298" s="9">
        <f t="shared" si="55"/>
        <v>1.9675680631199941</v>
      </c>
      <c r="M298" s="9">
        <f t="shared" si="50"/>
        <v>-1.5607191291914853</v>
      </c>
      <c r="N298" s="9">
        <f t="shared" si="56"/>
        <v>0.60814594136716749</v>
      </c>
      <c r="O298" s="9">
        <f t="shared" si="56"/>
        <v>0.50595912010231847</v>
      </c>
      <c r="P298" s="9">
        <f t="shared" si="56"/>
        <v>-2.6518401800326092</v>
      </c>
      <c r="Q298" s="15">
        <f t="shared" si="57"/>
        <v>91.889608651618005</v>
      </c>
      <c r="R298" s="15">
        <f t="shared" si="58"/>
        <v>-89.422619108005179</v>
      </c>
      <c r="S298" s="10">
        <f t="shared" si="59"/>
        <v>0.8667881918818251</v>
      </c>
    </row>
    <row r="299" spans="1:19" x14ac:dyDescent="0.35">
      <c r="A299" s="9">
        <v>296</v>
      </c>
      <c r="B299" s="9">
        <f t="shared" si="48"/>
        <v>30.99704751541929</v>
      </c>
      <c r="C299" s="9">
        <f>'Graficas excel'!$N$3*(COS('Graficas excel'!$N$4*B299+'Graficas excel'!$N$5)+'Graficas excel'!$N$6)*COS(B299)+'Graficas excel'!$N$7</f>
        <v>20.081041405247532</v>
      </c>
      <c r="D299" s="11">
        <f>'Graficas excel'!$N$3*(COS('Graficas excel'!$N$4*B299+'Graficas excel'!$N$5)+'Graficas excel'!$N$6)*SIN(B299)+'Graficas excel'!$N$8</f>
        <v>21.347317244526302</v>
      </c>
      <c r="E299" s="9">
        <f t="shared" si="51"/>
        <v>1.6319081720997186</v>
      </c>
      <c r="F299" s="9">
        <f>C299/(2*'Graficas excel'!$N$9*COS(E299/2))</f>
        <v>0.73269885417616998</v>
      </c>
      <c r="G299" s="9">
        <f t="shared" si="52"/>
        <v>0.68055300240975181</v>
      </c>
      <c r="H299" s="9">
        <f t="shared" si="53"/>
        <v>1.4970342351345003</v>
      </c>
      <c r="I299" s="9">
        <f t="shared" si="49"/>
        <v>1.5644712036171096</v>
      </c>
      <c r="J299" s="9">
        <f t="shared" si="54"/>
        <v>-0.34980651132633456</v>
      </c>
      <c r="K299" s="9">
        <f t="shared" si="55"/>
        <v>0.44982476604559729</v>
      </c>
      <c r="L299" s="9">
        <f t="shared" si="55"/>
        <v>1.7751610962483009</v>
      </c>
      <c r="M299" s="9">
        <f t="shared" si="50"/>
        <v>-1.4970342351345005</v>
      </c>
      <c r="N299" s="9">
        <f t="shared" si="56"/>
        <v>0.6611298565248408</v>
      </c>
      <c r="O299" s="9">
        <f t="shared" si="56"/>
        <v>0.22825906583282915</v>
      </c>
      <c r="P299" s="9">
        <f t="shared" si="56"/>
        <v>-3.4838280772774746</v>
      </c>
      <c r="Q299" s="15">
        <f t="shared" si="57"/>
        <v>89.637597137012435</v>
      </c>
      <c r="R299" s="15">
        <f t="shared" si="58"/>
        <v>-85.773743459802176</v>
      </c>
      <c r="S299" s="10">
        <f t="shared" si="59"/>
        <v>0.90746371194853559</v>
      </c>
    </row>
    <row r="300" spans="1:19" x14ac:dyDescent="0.35">
      <c r="A300" s="9">
        <v>297</v>
      </c>
      <c r="B300" s="9">
        <f t="shared" si="48"/>
        <v>31.10176727053895</v>
      </c>
      <c r="C300" s="9">
        <f>'Graficas excel'!$N$3*(COS('Graficas excel'!$N$4*B300+'Graficas excel'!$N$5)+'Graficas excel'!$N$6)*COS(B300)+'Graficas excel'!$N$7</f>
        <v>20.758877380742035</v>
      </c>
      <c r="D300" s="11">
        <f>'Graficas excel'!$N$3*(COS('Graficas excel'!$N$4*B300+'Graficas excel'!$N$5)+'Graficas excel'!$N$6)*SIN(B300)+'Graficas excel'!$N$8</f>
        <v>21.978987918340906</v>
      </c>
      <c r="E300" s="9">
        <f t="shared" si="51"/>
        <v>1.6278782243665832</v>
      </c>
      <c r="F300" s="9">
        <f>C300/(2*'Graficas excel'!$N$9*COS(E300/2))</f>
        <v>0.75581367579221315</v>
      </c>
      <c r="G300" s="9">
        <f t="shared" si="52"/>
        <v>0.65478674962575656</v>
      </c>
      <c r="H300" s="9">
        <f t="shared" si="53"/>
        <v>1.4278008784569234</v>
      </c>
      <c r="I300" s="9">
        <f t="shared" si="49"/>
        <v>1.5278395514117533</v>
      </c>
      <c r="J300" s="9">
        <f t="shared" si="54"/>
        <v>-0.30270097197928136</v>
      </c>
      <c r="K300" s="9">
        <f t="shared" si="55"/>
        <v>0.63571920134266613</v>
      </c>
      <c r="L300" s="9">
        <f t="shared" si="55"/>
        <v>1.4626716200662879</v>
      </c>
      <c r="M300" s="9">
        <f t="shared" si="50"/>
        <v>-1.4278008784569234</v>
      </c>
      <c r="N300" s="9">
        <f t="shared" si="56"/>
        <v>0.68503309000269696</v>
      </c>
      <c r="O300" s="9">
        <f t="shared" si="56"/>
        <v>-0.1365665572986631</v>
      </c>
      <c r="P300" s="9">
        <f t="shared" si="56"/>
        <v>-3.893587399312143</v>
      </c>
      <c r="Q300" s="15">
        <f t="shared" si="57"/>
        <v>87.538758069054424</v>
      </c>
      <c r="R300" s="15">
        <f t="shared" si="58"/>
        <v>-81.806964320653137</v>
      </c>
      <c r="S300" s="10">
        <f t="shared" si="59"/>
        <v>0.92653626471497597</v>
      </c>
    </row>
    <row r="301" spans="1:19" x14ac:dyDescent="0.35">
      <c r="A301" s="9">
        <v>298</v>
      </c>
      <c r="B301" s="9">
        <f t="shared" si="48"/>
        <v>31.20648702565861</v>
      </c>
      <c r="C301" s="9">
        <f>'Graficas excel'!$N$3*(COS('Graficas excel'!$N$4*B301+'Graficas excel'!$N$5)+'Graficas excel'!$N$6)*COS(B301)+'Graficas excel'!$N$7</f>
        <v>21.295831012077834</v>
      </c>
      <c r="D301" s="11">
        <f>'Graficas excel'!$N$3*(COS('Graficas excel'!$N$4*B301+'Graficas excel'!$N$5)+'Graficas excel'!$N$6)*SIN(B301)+'Graficas excel'!$N$8</f>
        <v>22.736666683877175</v>
      </c>
      <c r="E301" s="9">
        <f t="shared" si="51"/>
        <v>1.6362171784802229</v>
      </c>
      <c r="F301" s="9">
        <f>C301/(2*'Graficas excel'!$N$9*COS(E301/2))</f>
        <v>0.77880855734444865</v>
      </c>
      <c r="G301" s="9">
        <f t="shared" si="52"/>
        <v>0.62726169260290288</v>
      </c>
      <c r="H301" s="9">
        <f t="shared" si="53"/>
        <v>1.3560643810229771</v>
      </c>
      <c r="I301" s="9">
        <f t="shared" si="49"/>
        <v>1.4961407797516</v>
      </c>
      <c r="J301" s="9">
        <f t="shared" si="54"/>
        <v>-0.23612861288981168</v>
      </c>
      <c r="K301" s="9">
        <f t="shared" si="55"/>
        <v>0.78888981521648383</v>
      </c>
      <c r="L301" s="9">
        <f t="shared" si="55"/>
        <v>1.0216751354053073</v>
      </c>
      <c r="M301" s="9">
        <f t="shared" si="50"/>
        <v>-1.3560643810229771</v>
      </c>
      <c r="N301" s="9">
        <f t="shared" si="56"/>
        <v>0.67073187356484598</v>
      </c>
      <c r="O301" s="9">
        <f t="shared" si="56"/>
        <v>-0.54430207629162364</v>
      </c>
      <c r="P301" s="9">
        <f t="shared" si="56"/>
        <v>-3.76163018305791</v>
      </c>
      <c r="Q301" s="15">
        <f t="shared" si="57"/>
        <v>85.722552237178732</v>
      </c>
      <c r="R301" s="15">
        <f t="shared" si="58"/>
        <v>-77.696765780636952</v>
      </c>
      <c r="S301" s="10">
        <f t="shared" si="59"/>
        <v>0.92865295667933212</v>
      </c>
    </row>
    <row r="302" spans="1:19" x14ac:dyDescent="0.35">
      <c r="A302" s="9">
        <v>299</v>
      </c>
      <c r="B302" s="9">
        <f t="shared" si="48"/>
        <v>31.311206780778271</v>
      </c>
      <c r="C302" s="9">
        <f>'Graficas excel'!$N$3*(COS('Graficas excel'!$N$4*B302+'Graficas excel'!$N$5)+'Graficas excel'!$N$6)*COS(B302)+'Graficas excel'!$N$7</f>
        <v>21.640945768803171</v>
      </c>
      <c r="D302" s="11">
        <f>'Graficas excel'!$N$3*(COS('Graficas excel'!$N$4*B302+'Graficas excel'!$N$5)+'Graficas excel'!$N$6)*SIN(B302)+'Graficas excel'!$N$8</f>
        <v>23.591800002997743</v>
      </c>
      <c r="E302" s="9">
        <f t="shared" si="51"/>
        <v>1.6570013949937521</v>
      </c>
      <c r="F302" s="9">
        <f>C302/(2*'Graficas excel'!$N$9*COS(E302/2))</f>
        <v>0.80035287574830238</v>
      </c>
      <c r="G302" s="9">
        <f t="shared" si="52"/>
        <v>0.5995292105322495</v>
      </c>
      <c r="H302" s="9">
        <f t="shared" si="53"/>
        <v>1.2858255034723158</v>
      </c>
      <c r="I302" s="9">
        <f t="shared" si="49"/>
        <v>1.471413449233034</v>
      </c>
      <c r="J302" s="9">
        <f t="shared" si="54"/>
        <v>-0.15351626462394785</v>
      </c>
      <c r="K302" s="9">
        <f t="shared" si="55"/>
        <v>0.89587938520797283</v>
      </c>
      <c r="L302" s="9">
        <f t="shared" si="55"/>
        <v>0.40495160337104374</v>
      </c>
      <c r="M302" s="9">
        <f t="shared" si="50"/>
        <v>-1.2858255034723158</v>
      </c>
      <c r="N302" s="9">
        <f t="shared" si="56"/>
        <v>0.61373269342446479</v>
      </c>
      <c r="O302" s="9">
        <f t="shared" si="56"/>
        <v>-0.93821906791216891</v>
      </c>
      <c r="P302" s="9">
        <f t="shared" si="56"/>
        <v>-2.9825529695302233</v>
      </c>
      <c r="Q302" s="15">
        <f t="shared" si="57"/>
        <v>84.30578055983986</v>
      </c>
      <c r="R302" s="15">
        <f t="shared" si="58"/>
        <v>-73.672374539247883</v>
      </c>
      <c r="S302" s="10">
        <f t="shared" si="59"/>
        <v>0.922148138196759</v>
      </c>
    </row>
    <row r="303" spans="1:19" x14ac:dyDescent="0.35">
      <c r="A303" s="9">
        <v>300</v>
      </c>
      <c r="B303" s="9">
        <f t="shared" si="48"/>
        <v>31.415926535897931</v>
      </c>
      <c r="C303" s="9">
        <f>'Graficas excel'!$N$3*(COS('Graficas excel'!$N$4*B303+'Graficas excel'!$N$5)+'Graficas excel'!$N$6)*COS(B303)+'Graficas excel'!$N$7</f>
        <v>21.759999999999998</v>
      </c>
      <c r="D303" s="11">
        <f>'Graficas excel'!$N$3*(COS('Graficas excel'!$N$4*B303+'Graficas excel'!$N$5)+'Graficas excel'!$N$6)*SIN(B303)+'Graficas excel'!$N$8</f>
        <v>24.499999999999989</v>
      </c>
      <c r="E303" s="9">
        <f t="shared" si="51"/>
        <v>1.6891189610814819</v>
      </c>
      <c r="F303" s="9">
        <f>C303/(2*'Graficas excel'!$N$9*COS(E303/2))</f>
        <v>0.81920220336617722</v>
      </c>
      <c r="G303" s="9">
        <f t="shared" si="52"/>
        <v>0.57350479509765251</v>
      </c>
      <c r="H303" s="9">
        <f t="shared" si="53"/>
        <v>1.2215555661079767</v>
      </c>
      <c r="I303" s="9">
        <f t="shared" si="49"/>
        <v>1.4553372635947293</v>
      </c>
      <c r="J303" s="9">
        <f t="shared" si="54"/>
        <v>-5.9699994788217595E-2</v>
      </c>
      <c r="K303" s="9">
        <f t="shared" si="55"/>
        <v>0.93828581794830213</v>
      </c>
      <c r="L303" s="9">
        <f t="shared" si="55"/>
        <v>-0.40379439412959861</v>
      </c>
      <c r="M303" s="9">
        <f t="shared" si="50"/>
        <v>-1.2215555661079767</v>
      </c>
      <c r="N303" s="9">
        <f t="shared" si="56"/>
        <v>0.51548262238410703</v>
      </c>
      <c r="O303" s="9">
        <f t="shared" si="56"/>
        <v>-1.250551284512788</v>
      </c>
      <c r="P303" s="9">
        <f t="shared" si="56"/>
        <v>-1.5541730626625827</v>
      </c>
      <c r="Q303" s="15">
        <f t="shared" si="57"/>
        <v>83.384682972096172</v>
      </c>
      <c r="R303" s="15">
        <f t="shared" si="58"/>
        <v>-69.989978378701082</v>
      </c>
      <c r="S303" s="10">
        <f t="shared" si="59"/>
        <v>0.91597005656339381</v>
      </c>
    </row>
    <row r="304" spans="1:19" x14ac:dyDescent="0.35">
      <c r="A304" s="9">
        <v>301</v>
      </c>
      <c r="B304" s="9">
        <f t="shared" si="48"/>
        <v>31.520646291017588</v>
      </c>
      <c r="C304" s="9">
        <f>'Graficas excel'!$N$3*(COS('Graficas excel'!$N$4*B304+'Graficas excel'!$N$5)+'Graficas excel'!$N$6)*COS(B304)+'Graficas excel'!$N$7</f>
        <v>21.640945768803178</v>
      </c>
      <c r="D304" s="11">
        <f>'Graficas excel'!$N$3*(COS('Graficas excel'!$N$4*B304+'Graficas excel'!$N$5)+'Graficas excel'!$N$6)*SIN(B304)+'Graficas excel'!$N$8</f>
        <v>25.408199997002203</v>
      </c>
      <c r="E304" s="9">
        <f t="shared" si="51"/>
        <v>1.7305966373962514</v>
      </c>
      <c r="F304" s="9">
        <f>C304/(2*'Graficas excel'!$N$9*COS(E304/2))</f>
        <v>0.8343811931814884</v>
      </c>
      <c r="G304" s="9">
        <f t="shared" si="52"/>
        <v>0.55118783047617781</v>
      </c>
      <c r="H304" s="9">
        <f t="shared" si="53"/>
        <v>1.1675743521234732</v>
      </c>
      <c r="I304" s="9">
        <f t="shared" si="49"/>
        <v>1.4490854947598621</v>
      </c>
      <c r="J304" s="9">
        <f t="shared" si="54"/>
        <v>3.8557066299578259E-2</v>
      </c>
      <c r="K304" s="9">
        <f t="shared" si="55"/>
        <v>0.89600056787635918</v>
      </c>
      <c r="L304" s="9">
        <f t="shared" si="55"/>
        <v>-1.3133978539219877</v>
      </c>
      <c r="M304" s="9">
        <f t="shared" si="50"/>
        <v>-1.1675743521234729</v>
      </c>
      <c r="N304" s="9">
        <f t="shared" si="56"/>
        <v>0.38452519810535191</v>
      </c>
      <c r="O304" s="9">
        <f t="shared" si="56"/>
        <v>-1.4133039070483853</v>
      </c>
      <c r="P304" s="9">
        <f t="shared" si="56"/>
        <v>0.30739008866770245</v>
      </c>
      <c r="Q304" s="15">
        <f t="shared" si="57"/>
        <v>83.026483003366877</v>
      </c>
      <c r="R304" s="15">
        <f t="shared" si="58"/>
        <v>-66.897082644396448</v>
      </c>
      <c r="S304" s="10">
        <f t="shared" si="59"/>
        <v>0.91597005656336128</v>
      </c>
    </row>
    <row r="305" spans="1:19" x14ac:dyDescent="0.35">
      <c r="A305" s="9">
        <v>302</v>
      </c>
      <c r="B305" s="9">
        <f t="shared" si="48"/>
        <v>31.625366046137248</v>
      </c>
      <c r="C305" s="9">
        <f>'Graficas excel'!$N$3*(COS('Graficas excel'!$N$4*B305+'Graficas excel'!$N$5)+'Graficas excel'!$N$6)*COS(B305)+'Graficas excel'!$N$7</f>
        <v>21.295831012077858</v>
      </c>
      <c r="D305" s="11">
        <f>'Graficas excel'!$N$3*(COS('Graficas excel'!$N$4*B305+'Graficas excel'!$N$5)+'Graficas excel'!$N$6)*SIN(B305)+'Graficas excel'!$N$8</f>
        <v>26.263333316122779</v>
      </c>
      <c r="E305" s="9">
        <f t="shared" si="51"/>
        <v>1.7789393950612311</v>
      </c>
      <c r="F305" s="9">
        <f>C305/(2*'Graficas excel'!$N$9*COS(E305/2))</f>
        <v>0.84530878062721182</v>
      </c>
      <c r="G305" s="9">
        <f t="shared" si="52"/>
        <v>0.53427807871419941</v>
      </c>
      <c r="H305" s="9">
        <f t="shared" si="53"/>
        <v>1.1273069675405416</v>
      </c>
      <c r="I305" s="9">
        <f t="shared" si="49"/>
        <v>1.4531231813008865</v>
      </c>
      <c r="J305" s="9">
        <f t="shared" si="54"/>
        <v>0.13238602635466667</v>
      </c>
      <c r="K305" s="9">
        <f t="shared" si="55"/>
        <v>0.75846186623896195</v>
      </c>
      <c r="L305" s="9">
        <f t="shared" si="55"/>
        <v>-2.1164434369645493</v>
      </c>
      <c r="M305" s="9">
        <f t="shared" si="50"/>
        <v>-1.1273069675405418</v>
      </c>
      <c r="N305" s="9">
        <f t="shared" si="56"/>
        <v>0.2365243590495866</v>
      </c>
      <c r="O305" s="9">
        <f t="shared" si="56"/>
        <v>-1.381114092236893</v>
      </c>
      <c r="P305" s="9">
        <f t="shared" si="56"/>
        <v>2.1663177994633456</v>
      </c>
      <c r="Q305" s="15">
        <f t="shared" si="57"/>
        <v>83.257825401164339</v>
      </c>
      <c r="R305" s="15">
        <f t="shared" si="58"/>
        <v>-64.589931455764329</v>
      </c>
      <c r="S305" s="10">
        <f t="shared" si="59"/>
        <v>0.92214813819675889</v>
      </c>
    </row>
    <row r="306" spans="1:19" x14ac:dyDescent="0.35">
      <c r="A306" s="9">
        <v>303</v>
      </c>
      <c r="B306" s="9">
        <f t="shared" si="48"/>
        <v>31.730085801256909</v>
      </c>
      <c r="C306" s="9">
        <f>'Graficas excel'!$N$3*(COS('Graficas excel'!$N$4*B306+'Graficas excel'!$N$5)+'Graficas excel'!$N$6)*COS(B306)+'Graficas excel'!$N$7</f>
        <v>20.758877380742057</v>
      </c>
      <c r="D306" s="11">
        <f>'Graficas excel'!$N$3*(COS('Graficas excel'!$N$4*B306+'Graficas excel'!$N$5)+'Graficas excel'!$N$6)*SIN(B306)+'Graficas excel'!$N$8</f>
        <v>27.021012081659052</v>
      </c>
      <c r="E306" s="9">
        <f t="shared" si="51"/>
        <v>1.8314350325429893</v>
      </c>
      <c r="F306" s="9">
        <f>C306/(2*'Graficas excel'!$N$9*COS(E306/2))</f>
        <v>0.8518604947502586</v>
      </c>
      <c r="G306" s="9">
        <f t="shared" si="52"/>
        <v>0.52376874427923303</v>
      </c>
      <c r="H306" s="9">
        <f t="shared" si="53"/>
        <v>1.1025381945810346</v>
      </c>
      <c r="I306" s="9">
        <f t="shared" si="49"/>
        <v>1.466986613562012</v>
      </c>
      <c r="J306" s="9">
        <f t="shared" si="54"/>
        <v>0.21181196725481091</v>
      </c>
      <c r="K306" s="9">
        <f t="shared" si="55"/>
        <v>0.53682842779542328</v>
      </c>
      <c r="L306" s="9">
        <f t="shared" si="55"/>
        <v>-2.5835685497735033</v>
      </c>
      <c r="M306" s="9">
        <f t="shared" si="50"/>
        <v>-1.1025381945810346</v>
      </c>
      <c r="N306" s="9">
        <f t="shared" si="56"/>
        <v>9.1894429518227974E-2</v>
      </c>
      <c r="O306" s="9">
        <f t="shared" si="56"/>
        <v>-1.1542578227657312</v>
      </c>
      <c r="P306" s="9">
        <f t="shared" si="56"/>
        <v>3.5523514884584211</v>
      </c>
      <c r="Q306" s="15">
        <f t="shared" si="57"/>
        <v>84.052141559292338</v>
      </c>
      <c r="R306" s="15">
        <f t="shared" si="58"/>
        <v>-63.170785301466815</v>
      </c>
      <c r="S306" s="10">
        <f t="shared" si="59"/>
        <v>0.92865295667933712</v>
      </c>
    </row>
    <row r="307" spans="1:19" x14ac:dyDescent="0.35">
      <c r="A307" s="9">
        <v>304</v>
      </c>
      <c r="B307" s="9">
        <f t="shared" si="48"/>
        <v>31.834805556376569</v>
      </c>
      <c r="C307" s="9">
        <f>'Graficas excel'!$N$3*(COS('Graficas excel'!$N$4*B307+'Graficas excel'!$N$5)+'Graficas excel'!$N$6)*COS(B307)+'Graficas excel'!$N$7</f>
        <v>20.081041405247579</v>
      </c>
      <c r="D307" s="11">
        <f>'Graficas excel'!$N$3*(COS('Graficas excel'!$N$4*B307+'Graficas excel'!$N$5)+'Graficas excel'!$N$6)*SIN(B307)+'Graficas excel'!$N$8</f>
        <v>27.65268275547367</v>
      </c>
      <c r="E307" s="9">
        <f t="shared" si="51"/>
        <v>1.8854199893836734</v>
      </c>
      <c r="F307" s="9">
        <f>C307/(2*'Graficas excel'!$N$9*COS(E307/2))</f>
        <v>0.85437077998011868</v>
      </c>
      <c r="G307" s="9">
        <f t="shared" si="52"/>
        <v>0.51966390130175832</v>
      </c>
      <c r="H307" s="9">
        <f t="shared" si="53"/>
        <v>1.0929150324250247</v>
      </c>
      <c r="I307" s="9">
        <f t="shared" si="49"/>
        <v>1.4891675109043492</v>
      </c>
      <c r="J307" s="9">
        <f t="shared" si="54"/>
        <v>0.26802850875481959</v>
      </c>
      <c r="K307" s="9">
        <f t="shared" si="55"/>
        <v>0.2662777619282875</v>
      </c>
      <c r="L307" s="9">
        <f t="shared" si="55"/>
        <v>-2.5868871778236269</v>
      </c>
      <c r="M307" s="9">
        <f t="shared" si="50"/>
        <v>-1.092915032425025</v>
      </c>
      <c r="N307" s="9">
        <f t="shared" si="56"/>
        <v>-2.8979167026751046E-2</v>
      </c>
      <c r="O307" s="9">
        <f t="shared" si="56"/>
        <v>-0.78225644479540646</v>
      </c>
      <c r="P307" s="9">
        <f t="shared" si="56"/>
        <v>4.1902921899619914</v>
      </c>
      <c r="Q307" s="15">
        <f t="shared" si="57"/>
        <v>85.3230133628212</v>
      </c>
      <c r="R307" s="15">
        <f t="shared" si="58"/>
        <v>-62.619418724357445</v>
      </c>
      <c r="S307" s="10">
        <f t="shared" si="59"/>
        <v>0.92653626471496742</v>
      </c>
    </row>
    <row r="308" spans="1:19" x14ac:dyDescent="0.35">
      <c r="A308" s="9">
        <v>305</v>
      </c>
      <c r="B308" s="9">
        <f t="shared" si="48"/>
        <v>31.939525311496229</v>
      </c>
      <c r="C308" s="9">
        <f>'Graficas excel'!$N$3*(COS('Graficas excel'!$N$4*B308+'Graficas excel'!$N$5)+'Graficas excel'!$N$6)*COS(B308)+'Graficas excel'!$N$7</f>
        <v>19.32198544762641</v>
      </c>
      <c r="D308" s="11">
        <f>'Graficas excel'!$N$3*(COS('Graficas excel'!$N$4*B308+'Graficas excel'!$N$5)+'Graficas excel'!$N$6)*SIN(B308)+'Graficas excel'!$N$8</f>
        <v>28.149999999999991</v>
      </c>
      <c r="E308" s="9">
        <f t="shared" si="51"/>
        <v>1.9385210577128449</v>
      </c>
      <c r="F308" s="9">
        <f>C308/(2*'Graficas excel'!$N$9*COS(E308/2))</f>
        <v>0.85358128700430691</v>
      </c>
      <c r="G308" s="9">
        <f t="shared" si="52"/>
        <v>0.52095967835915202</v>
      </c>
      <c r="H308" s="9">
        <f t="shared" si="53"/>
        <v>1.0959497236996383</v>
      </c>
      <c r="I308" s="9">
        <f t="shared" si="49"/>
        <v>1.5172353907062415</v>
      </c>
      <c r="J308" s="9">
        <f t="shared" si="54"/>
        <v>0.29591305077776092</v>
      </c>
      <c r="K308" s="9">
        <f t="shared" si="55"/>
        <v>-4.6204298555904818E-3</v>
      </c>
      <c r="L308" s="9">
        <f t="shared" si="55"/>
        <v>-2.146618421255067</v>
      </c>
      <c r="M308" s="9">
        <f t="shared" si="50"/>
        <v>-1.0959497236996381</v>
      </c>
      <c r="N308" s="9">
        <f t="shared" si="56"/>
        <v>-0.11089687036650166</v>
      </c>
      <c r="O308" s="9">
        <f t="shared" si="56"/>
        <v>-0.34345007278276385</v>
      </c>
      <c r="P308" s="9">
        <f t="shared" si="56"/>
        <v>4.0695669057376129</v>
      </c>
      <c r="Q308" s="15">
        <f t="shared" si="57"/>
        <v>86.931184415350117</v>
      </c>
      <c r="R308" s="15">
        <f t="shared" si="58"/>
        <v>-62.793293726517952</v>
      </c>
      <c r="S308" s="10">
        <f t="shared" si="59"/>
        <v>0.90746371194855047</v>
      </c>
    </row>
    <row r="309" spans="1:19" x14ac:dyDescent="0.35">
      <c r="A309" s="9">
        <v>306</v>
      </c>
      <c r="B309" s="9">
        <f t="shared" si="48"/>
        <v>32.044245066615886</v>
      </c>
      <c r="C309" s="9">
        <f>'Graficas excel'!$N$3*(COS('Graficas excel'!$N$4*B309+'Graficas excel'!$N$5)+'Graficas excel'!$N$6)*COS(B309)+'Graficas excel'!$N$7</f>
        <v>18.540824058937151</v>
      </c>
      <c r="D309" s="11">
        <f>'Graficas excel'!$N$3*(COS('Graficas excel'!$N$4*B309+'Graficas excel'!$N$5)+'Graficas excel'!$N$6)*SIN(B309)+'Graficas excel'!$N$8</f>
        <v>28.525644319013082</v>
      </c>
      <c r="E309" s="9">
        <f t="shared" si="51"/>
        <v>1.9888838490328453</v>
      </c>
      <c r="F309" s="9">
        <f>C309/(2*'Graficas excel'!$N$9*COS(E309/2))</f>
        <v>0.85054193775178788</v>
      </c>
      <c r="G309" s="9">
        <f t="shared" si="52"/>
        <v>0.52590722767940146</v>
      </c>
      <c r="H309" s="9">
        <f t="shared" si="53"/>
        <v>1.1075628168079548</v>
      </c>
      <c r="I309" s="9">
        <f t="shared" si="49"/>
        <v>1.5482233329204</v>
      </c>
      <c r="J309" s="9">
        <f t="shared" si="54"/>
        <v>0.29542920049473592</v>
      </c>
      <c r="K309" s="9">
        <f t="shared" si="55"/>
        <v>-0.22941378526477171</v>
      </c>
      <c r="L309" s="9">
        <f t="shared" si="55"/>
        <v>-1.390117565736722</v>
      </c>
      <c r="M309" s="9">
        <f t="shared" si="50"/>
        <v>-1.1075628168079548</v>
      </c>
      <c r="N309" s="9">
        <f t="shared" si="56"/>
        <v>-0.14686287788414201</v>
      </c>
      <c r="O309" s="9">
        <f t="shared" si="56"/>
        <v>8.2713977029150468E-2</v>
      </c>
      <c r="P309" s="9">
        <f t="shared" si="56"/>
        <v>3.3446211762978635</v>
      </c>
      <c r="Q309" s="15">
        <f t="shared" si="57"/>
        <v>88.706662720016695</v>
      </c>
      <c r="R309" s="15">
        <f t="shared" si="58"/>
        <v>-63.458674948716961</v>
      </c>
      <c r="S309" s="10">
        <f t="shared" si="59"/>
        <v>0.86678819188181211</v>
      </c>
    </row>
    <row r="310" spans="1:19" x14ac:dyDescent="0.35">
      <c r="A310" s="9">
        <v>307</v>
      </c>
      <c r="B310" s="9">
        <f t="shared" si="48"/>
        <v>32.148964821735547</v>
      </c>
      <c r="C310" s="9">
        <f>'Graficas excel'!$N$3*(COS('Graficas excel'!$N$4*B310+'Graficas excel'!$N$5)+'Graficas excel'!$N$6)*COS(B310)+'Graficas excel'!$N$7</f>
        <v>17.787215255634717</v>
      </c>
      <c r="D310" s="11">
        <f>'Graficas excel'!$N$3*(COS('Graficas excel'!$N$4*B310+'Graficas excel'!$N$5)+'Graficas excel'!$N$6)*SIN(B310)+'Graficas excel'!$N$8</f>
        <v>28.810427977097781</v>
      </c>
      <c r="E310" s="9">
        <f t="shared" si="51"/>
        <v>2.0353789514866607</v>
      </c>
      <c r="F310" s="9">
        <f>C310/(2*'Graficas excel'!$N$9*COS(E310/2))</f>
        <v>0.84647275014240098</v>
      </c>
      <c r="G310" s="9">
        <f t="shared" si="52"/>
        <v>0.53243204567940916</v>
      </c>
      <c r="H310" s="9">
        <f t="shared" si="53"/>
        <v>1.1229422614161506</v>
      </c>
      <c r="I310" s="9">
        <f t="shared" si="49"/>
        <v>1.5791606064514057</v>
      </c>
      <c r="J310" s="9">
        <f t="shared" si="54"/>
        <v>0.27140504508073482</v>
      </c>
      <c r="K310" s="9">
        <f t="shared" si="55"/>
        <v>-0.37498655633625877</v>
      </c>
      <c r="L310" s="9">
        <f t="shared" si="55"/>
        <v>-0.48660427449532623</v>
      </c>
      <c r="M310" s="9">
        <f t="shared" si="50"/>
        <v>-1.1229422614161506</v>
      </c>
      <c r="N310" s="9">
        <f t="shared" si="56"/>
        <v>-0.13820109046467621</v>
      </c>
      <c r="O310" s="9">
        <f t="shared" si="56"/>
        <v>0.4329618875790911</v>
      </c>
      <c r="P310" s="9">
        <f t="shared" si="56"/>
        <v>2.2089003477704381</v>
      </c>
      <c r="Q310" s="15">
        <f t="shared" si="57"/>
        <v>90.479237922985106</v>
      </c>
      <c r="R310" s="15">
        <f t="shared" si="58"/>
        <v>-64.339852216021811</v>
      </c>
      <c r="S310" s="10">
        <f t="shared" si="59"/>
        <v>0.80562271587079115</v>
      </c>
    </row>
    <row r="311" spans="1:19" x14ac:dyDescent="0.35">
      <c r="A311" s="9">
        <v>308</v>
      </c>
      <c r="B311" s="9">
        <f t="shared" si="48"/>
        <v>32.253684576855207</v>
      </c>
      <c r="C311" s="9">
        <f>'Graficas excel'!$N$3*(COS('Graficas excel'!$N$4*B311+'Graficas excel'!$N$5)+'Graficas excel'!$N$6)*COS(B311)+'Graficas excel'!$N$7</f>
        <v>17.094299899698623</v>
      </c>
      <c r="D311" s="11">
        <f>'Graficas excel'!$N$3*(COS('Graficas excel'!$N$4*B311+'Graficas excel'!$N$5)+'Graficas excel'!$N$6)*SIN(B311)+'Graficas excel'!$N$8</f>
        <v>29.047180708069167</v>
      </c>
      <c r="E311" s="9">
        <f t="shared" si="51"/>
        <v>2.0777495068541194</v>
      </c>
      <c r="F311" s="9">
        <f>C311/(2*'Graficas excel'!$N$9*COS(E311/2))</f>
        <v>0.84259784155464035</v>
      </c>
      <c r="G311" s="9">
        <f t="shared" si="52"/>
        <v>0.53854329204573814</v>
      </c>
      <c r="H311" s="9">
        <f t="shared" si="53"/>
        <v>1.1374146457668817</v>
      </c>
      <c r="I311" s="9">
        <f t="shared" si="49"/>
        <v>1.6075820763105004</v>
      </c>
      <c r="J311" s="9">
        <f t="shared" si="54"/>
        <v>0.2321365447280373</v>
      </c>
      <c r="K311" s="9">
        <f t="shared" si="55"/>
        <v>-0.42594363680158903</v>
      </c>
      <c r="L311" s="9">
        <f t="shared" si="55"/>
        <v>0.4012701873888187</v>
      </c>
      <c r="M311" s="9">
        <f t="shared" si="50"/>
        <v>-1.1374146457668814</v>
      </c>
      <c r="N311" s="9">
        <f t="shared" si="56"/>
        <v>-9.2861427621248133E-2</v>
      </c>
      <c r="O311" s="9">
        <f t="shared" si="56"/>
        <v>0.66427739108134265</v>
      </c>
      <c r="P311" s="9">
        <f t="shared" si="56"/>
        <v>0.83468747851812819</v>
      </c>
      <c r="Q311" s="15">
        <f t="shared" si="57"/>
        <v>92.107668193469507</v>
      </c>
      <c r="R311" s="15">
        <f t="shared" si="58"/>
        <v>-65.169058758809868</v>
      </c>
      <c r="S311" s="10">
        <f t="shared" si="59"/>
        <v>0.73224555042311679</v>
      </c>
    </row>
    <row r="312" spans="1:19" x14ac:dyDescent="0.35">
      <c r="A312" s="9">
        <v>309</v>
      </c>
      <c r="B312" s="9">
        <f t="shared" si="48"/>
        <v>32.358404331974867</v>
      </c>
      <c r="C312" s="9">
        <f>'Graficas excel'!$N$3*(COS('Graficas excel'!$N$4*B312+'Graficas excel'!$N$5)+'Graficas excel'!$N$6)*COS(B312)+'Graficas excel'!$N$7</f>
        <v>16.474667529947649</v>
      </c>
      <c r="D312" s="11">
        <f>'Graficas excel'!$N$3*(COS('Graficas excel'!$N$4*B312+'Graficas excel'!$N$5)+'Graficas excel'!$N$6)*SIN(B312)+'Graficas excel'!$N$8</f>
        <v>29.282469567868141</v>
      </c>
      <c r="E312" s="9">
        <f t="shared" si="51"/>
        <v>2.1166436451300483</v>
      </c>
      <c r="F312" s="9">
        <f>C312/(2*'Graficas excel'!$N$9*COS(E312/2))</f>
        <v>0.83996937973038455</v>
      </c>
      <c r="G312" s="9">
        <f t="shared" si="52"/>
        <v>0.54263380019618479</v>
      </c>
      <c r="H312" s="9">
        <f t="shared" si="53"/>
        <v>1.1471390717274406</v>
      </c>
      <c r="I312" s="9">
        <f t="shared" si="49"/>
        <v>1.6318913584287444</v>
      </c>
      <c r="J312" s="9">
        <f t="shared" si="54"/>
        <v>0.1875318313873976</v>
      </c>
      <c r="K312" s="9">
        <f t="shared" si="55"/>
        <v>-0.38392272104141195</v>
      </c>
      <c r="L312" s="9">
        <f t="shared" si="55"/>
        <v>1.1482126628689409</v>
      </c>
      <c r="M312" s="9">
        <f t="shared" si="50"/>
        <v>-1.1471390717274406</v>
      </c>
      <c r="N312" s="9">
        <f t="shared" si="56"/>
        <v>-2.3298461895683457E-2</v>
      </c>
      <c r="O312" s="9">
        <f t="shared" si="56"/>
        <v>0.75168565943320731</v>
      </c>
      <c r="P312" s="9">
        <f t="shared" si="56"/>
        <v>-0.63034888912335085</v>
      </c>
      <c r="Q312" s="15">
        <f t="shared" si="57"/>
        <v>93.500487461837736</v>
      </c>
      <c r="R312" s="15">
        <f t="shared" si="58"/>
        <v>-65.726227324537362</v>
      </c>
      <c r="S312" s="10">
        <f t="shared" si="59"/>
        <v>0.66280096649651099</v>
      </c>
    </row>
    <row r="313" spans="1:19" x14ac:dyDescent="0.35">
      <c r="A313" s="9">
        <v>310</v>
      </c>
      <c r="B313" s="9">
        <f t="shared" si="48"/>
        <v>32.463124087094528</v>
      </c>
      <c r="C313" s="9">
        <f>'Graficas excel'!$N$3*(COS('Graficas excel'!$N$4*B313+'Graficas excel'!$N$5)+'Graficas excel'!$N$6)*COS(B313)+'Graficas excel'!$N$7</f>
        <v>15.920000000000012</v>
      </c>
      <c r="D313" s="11">
        <f>'Graficas excel'!$N$3*(COS('Graficas excel'!$N$4*B313+'Graficas excel'!$N$5)+'Graficas excel'!$N$6)*SIN(B313)+'Graficas excel'!$N$8</f>
        <v>29.557588358101114</v>
      </c>
      <c r="E313" s="9">
        <f t="shared" si="51"/>
        <v>2.1534804108257268</v>
      </c>
      <c r="F313" s="9">
        <f>C313/(2*'Graficas excel'!$N$9*COS(E313/2))</f>
        <v>0.83930679341159087</v>
      </c>
      <c r="G313" s="9">
        <f t="shared" si="52"/>
        <v>0.54365807869758831</v>
      </c>
      <c r="H313" s="9">
        <f t="shared" si="53"/>
        <v>1.1495788809518213</v>
      </c>
      <c r="I313" s="9">
        <f t="shared" si="49"/>
        <v>1.651529645888774</v>
      </c>
      <c r="J313" s="9">
        <f t="shared" si="54"/>
        <v>0.14732753805506749</v>
      </c>
      <c r="K313" s="9">
        <f t="shared" si="55"/>
        <v>-0.26368217216048401</v>
      </c>
      <c r="L313" s="9">
        <f t="shared" si="55"/>
        <v>1.6819853294349958</v>
      </c>
      <c r="M313" s="9">
        <f t="shared" si="50"/>
        <v>-1.1495788809518213</v>
      </c>
      <c r="N313" s="9">
        <f t="shared" si="56"/>
        <v>5.5417876287121984E-2</v>
      </c>
      <c r="O313" s="9">
        <f t="shared" si="56"/>
        <v>0.68567567812426045</v>
      </c>
      <c r="P313" s="9">
        <f t="shared" si="56"/>
        <v>-2.0479937248675415</v>
      </c>
      <c r="Q313" s="15">
        <f t="shared" si="57"/>
        <v>94.625678450162127</v>
      </c>
      <c r="R313" s="15">
        <f t="shared" si="58"/>
        <v>-65.866018095911457</v>
      </c>
      <c r="S313" s="10">
        <f t="shared" si="59"/>
        <v>0.61914975370863767</v>
      </c>
    </row>
    <row r="314" spans="1:19" x14ac:dyDescent="0.35">
      <c r="A314" s="9">
        <v>311</v>
      </c>
      <c r="B314" s="9">
        <f t="shared" si="48"/>
        <v>32.567843842214188</v>
      </c>
      <c r="C314" s="9">
        <f>'Graficas excel'!$N$3*(COS('Graficas excel'!$N$4*B314+'Graficas excel'!$N$5)+'Graficas excel'!$N$6)*COS(B314)+'Graficas excel'!$N$7</f>
        <v>15.404406373625996</v>
      </c>
      <c r="D314" s="11">
        <f>'Graficas excel'!$N$3*(COS('Graficas excel'!$N$4*B314+'Graficas excel'!$N$5)+'Graficas excel'!$N$6)*SIN(B314)+'Graficas excel'!$N$8</f>
        <v>29.900385134573639</v>
      </c>
      <c r="E314" s="9">
        <f t="shared" si="51"/>
        <v>2.1901399646747839</v>
      </c>
      <c r="F314" s="9">
        <f>C314/(2*'Graficas excel'!$N$9*COS(E314/2))</f>
        <v>0.84088077592770305</v>
      </c>
      <c r="G314" s="9">
        <f t="shared" si="52"/>
        <v>0.5412203993524487</v>
      </c>
      <c r="H314" s="9">
        <f t="shared" si="53"/>
        <v>1.1437755345177822</v>
      </c>
      <c r="I314" s="9">
        <f t="shared" si="49"/>
        <v>1.6669577495962831</v>
      </c>
      <c r="J314" s="9">
        <f t="shared" si="54"/>
        <v>0.11971480555700163</v>
      </c>
      <c r="K314" s="9">
        <f t="shared" si="55"/>
        <v>-8.7545080347190996E-2</v>
      </c>
      <c r="L314" s="9">
        <f t="shared" si="55"/>
        <v>1.9760008670569491</v>
      </c>
      <c r="M314" s="9">
        <f t="shared" si="50"/>
        <v>-1.1437755345177822</v>
      </c>
      <c r="N314" s="9">
        <f t="shared" si="56"/>
        <v>0.12722166539180119</v>
      </c>
      <c r="O314" s="9">
        <f t="shared" si="56"/>
        <v>0.47121027676953164</v>
      </c>
      <c r="P314" s="9">
        <f t="shared" si="56"/>
        <v>-3.2717894279712327</v>
      </c>
      <c r="Q314" s="15">
        <f t="shared" si="57"/>
        <v>95.509643678492523</v>
      </c>
      <c r="R314" s="15">
        <f t="shared" si="58"/>
        <v>-65.533510838188732</v>
      </c>
      <c r="S314" s="10">
        <f t="shared" si="59"/>
        <v>0.61914975370863512</v>
      </c>
    </row>
    <row r="315" spans="1:19" x14ac:dyDescent="0.35">
      <c r="A315" s="9">
        <v>312</v>
      </c>
      <c r="B315" s="9">
        <f t="shared" si="48"/>
        <v>32.672563597333848</v>
      </c>
      <c r="C315" s="9">
        <f>'Graficas excel'!$N$3*(COS('Graficas excel'!$N$4*B315+'Graficas excel'!$N$5)+'Graficas excel'!$N$6)*COS(B315)+'Graficas excel'!$N$7</f>
        <v>14.890824058937122</v>
      </c>
      <c r="D315" s="11">
        <f>'Graficas excel'!$N$3*(COS('Graficas excel'!$N$4*B315+'Graficas excel'!$N$5)+'Graficas excel'!$N$6)*SIN(B315)+'Graficas excel'!$N$8</f>
        <v>30.319358077885646</v>
      </c>
      <c r="E315" s="9">
        <f t="shared" si="51"/>
        <v>2.2285355965647824</v>
      </c>
      <c r="F315" s="9">
        <f>C315/(2*'Graficas excel'!$N$9*COS(E315/2))</f>
        <v>0.84446733041059296</v>
      </c>
      <c r="G315" s="9">
        <f t="shared" si="52"/>
        <v>0.53560706480516707</v>
      </c>
      <c r="H315" s="9">
        <f t="shared" si="53"/>
        <v>1.1304529128720373</v>
      </c>
      <c r="I315" s="9">
        <f t="shared" si="49"/>
        <v>1.67949425471841</v>
      </c>
      <c r="J315" s="9">
        <f t="shared" si="54"/>
        <v>0.11054710618111285</v>
      </c>
      <c r="K315" s="9">
        <f t="shared" si="55"/>
        <v>0.11938124656724806</v>
      </c>
      <c r="L315" s="9">
        <f t="shared" si="55"/>
        <v>2.0176787330286774</v>
      </c>
      <c r="M315" s="9">
        <f t="shared" si="50"/>
        <v>-1.1304529128720375</v>
      </c>
      <c r="N315" s="9">
        <f t="shared" si="56"/>
        <v>0.17656669018497365</v>
      </c>
      <c r="O315" s="9">
        <f t="shared" si="56"/>
        <v>0.12858928906929248</v>
      </c>
      <c r="P315" s="9">
        <f t="shared" si="56"/>
        <v>-4.1266073971560902</v>
      </c>
      <c r="Q315" s="15">
        <f t="shared" si="57"/>
        <v>96.227932511834538</v>
      </c>
      <c r="R315" s="15">
        <f t="shared" si="58"/>
        <v>-64.770180845837928</v>
      </c>
      <c r="S315" s="10">
        <f t="shared" si="59"/>
        <v>0.66280096649650933</v>
      </c>
    </row>
    <row r="316" spans="1:19" x14ac:dyDescent="0.35">
      <c r="A316" s="9">
        <v>313</v>
      </c>
      <c r="B316" s="9">
        <f t="shared" si="48"/>
        <v>32.777283352453509</v>
      </c>
      <c r="C316" s="9">
        <f>'Graficas excel'!$N$3*(COS('Graficas excel'!$N$4*B316+'Graficas excel'!$N$5)+'Graficas excel'!$N$6)*COS(B316)+'Graficas excel'!$N$7</f>
        <v>14.339332501532514</v>
      </c>
      <c r="D316" s="11">
        <f>'Graficas excel'!$N$3*(COS('Graficas excel'!$N$4*B316+'Graficas excel'!$N$5)+'Graficas excel'!$N$6)*SIN(B316)+'Graficas excel'!$N$8</f>
        <v>30.801064013312946</v>
      </c>
      <c r="E316" s="9">
        <f t="shared" si="51"/>
        <v>2.270178548900188</v>
      </c>
      <c r="F316" s="9">
        <f>C316/(2*'Graficas excel'!$N$9*COS(E316/2))</f>
        <v>0.84938286454847201</v>
      </c>
      <c r="G316" s="9">
        <f t="shared" si="52"/>
        <v>0.5277771778046414</v>
      </c>
      <c r="H316" s="9">
        <f t="shared" si="53"/>
        <v>1.1119628923135783</v>
      </c>
      <c r="I316" s="9">
        <f t="shared" si="49"/>
        <v>1.6910707206068831</v>
      </c>
      <c r="J316" s="9">
        <f t="shared" si="54"/>
        <v>0.12304868108751479</v>
      </c>
      <c r="K316" s="9">
        <f t="shared" si="55"/>
        <v>0.33067206940015653</v>
      </c>
      <c r="L316" s="9">
        <f t="shared" si="55"/>
        <v>1.7749370171947141</v>
      </c>
      <c r="M316" s="9">
        <f t="shared" si="50"/>
        <v>-1.1119628923135783</v>
      </c>
      <c r="N316" s="9">
        <f t="shared" si="56"/>
        <v>0.1900325290473211</v>
      </c>
      <c r="O316" s="9">
        <f t="shared" si="56"/>
        <v>-0.30354802703586992</v>
      </c>
      <c r="P316" s="9">
        <f t="shared" si="56"/>
        <v>-4.4003019823244607</v>
      </c>
      <c r="Q316" s="15">
        <f t="shared" si="57"/>
        <v>96.891215148921219</v>
      </c>
      <c r="R316" s="15">
        <f t="shared" si="58"/>
        <v>-63.71078070472808</v>
      </c>
      <c r="S316" s="10">
        <f t="shared" si="59"/>
        <v>0.73224555042311479</v>
      </c>
    </row>
    <row r="317" spans="1:19" x14ac:dyDescent="0.35">
      <c r="A317" s="9">
        <v>314</v>
      </c>
      <c r="B317" s="9">
        <f t="shared" si="48"/>
        <v>32.882003107573169</v>
      </c>
      <c r="C317" s="9">
        <f>'Graficas excel'!$N$3*(COS('Graficas excel'!$N$4*B317+'Graficas excel'!$N$5)+'Graficas excel'!$N$6)*COS(B317)+'Graficas excel'!$N$7</f>
        <v>13.715898217397292</v>
      </c>
      <c r="D317" s="11">
        <f>'Graficas excel'!$N$3*(COS('Graficas excel'!$N$4*B317+'Graficas excel'!$N$5)+'Graficas excel'!$N$6)*SIN(B317)+'Graficas excel'!$N$8</f>
        <v>31.311316552446097</v>
      </c>
      <c r="E317" s="9">
        <f t="shared" si="51"/>
        <v>2.3158499643093564</v>
      </c>
      <c r="F317" s="9">
        <f>C317/(2*'Graficas excel'!$N$9*COS(E317/2))</f>
        <v>0.85459215717114412</v>
      </c>
      <c r="G317" s="9">
        <f t="shared" si="52"/>
        <v>0.51929976401070166</v>
      </c>
      <c r="H317" s="9">
        <f t="shared" si="53"/>
        <v>1.0920627324069732</v>
      </c>
      <c r="I317" s="9">
        <f t="shared" si="49"/>
        <v>1.7039563483581648</v>
      </c>
      <c r="J317" s="9">
        <f t="shared" si="54"/>
        <v>0.15767657922001033</v>
      </c>
      <c r="K317" s="9">
        <f t="shared" si="55"/>
        <v>0.51654303919360633</v>
      </c>
      <c r="L317" s="9">
        <f t="shared" si="55"/>
        <v>1.2006782595105352</v>
      </c>
      <c r="M317" s="9">
        <f t="shared" si="50"/>
        <v>-1.0920627324069732</v>
      </c>
      <c r="N317" s="9">
        <f t="shared" si="56"/>
        <v>0.15824505398906893</v>
      </c>
      <c r="O317" s="9">
        <f t="shared" si="56"/>
        <v>-0.76434657307744092</v>
      </c>
      <c r="P317" s="9">
        <f t="shared" si="56"/>
        <v>-3.8927803044210019</v>
      </c>
      <c r="Q317" s="15">
        <f t="shared" si="57"/>
        <v>97.629507235446297</v>
      </c>
      <c r="R317" s="15">
        <f t="shared" si="58"/>
        <v>-62.570585530444156</v>
      </c>
      <c r="S317" s="10">
        <f t="shared" si="59"/>
        <v>0.80562271587078826</v>
      </c>
    </row>
    <row r="318" spans="1:19" x14ac:dyDescent="0.35">
      <c r="A318" s="9">
        <v>315</v>
      </c>
      <c r="B318" s="9">
        <f t="shared" si="48"/>
        <v>32.986722862692829</v>
      </c>
      <c r="C318" s="9">
        <f>'Graficas excel'!$N$3*(COS('Graficas excel'!$N$4*B318+'Graficas excel'!$N$5)+'Graficas excel'!$N$6)*COS(B318)+'Graficas excel'!$N$7</f>
        <v>12.999999999999996</v>
      </c>
      <c r="D318" s="11">
        <f>'Graficas excel'!$N$3*(COS('Graficas excel'!$N$4*B318+'Graficas excel'!$N$5)+'Graficas excel'!$N$6)*SIN(B318)+'Graficas excel'!$N$8</f>
        <v>31.800000000000004</v>
      </c>
      <c r="E318" s="9">
        <f t="shared" si="51"/>
        <v>2.3654450531400393</v>
      </c>
      <c r="F318" s="9">
        <f>C318/(2*'Graficas excel'!$N$9*COS(E318/2))</f>
        <v>0.85886553080211592</v>
      </c>
      <c r="G318" s="9">
        <f t="shared" si="52"/>
        <v>0.51220113236891585</v>
      </c>
      <c r="H318" s="9">
        <f t="shared" si="53"/>
        <v>1.0754913491043405</v>
      </c>
      <c r="I318" s="9">
        <f t="shared" si="49"/>
        <v>1.7204682011221899</v>
      </c>
      <c r="J318" s="9">
        <f t="shared" si="54"/>
        <v>0.2117688397931296</v>
      </c>
      <c r="K318" s="9">
        <f t="shared" si="55"/>
        <v>0.64227777250704887</v>
      </c>
      <c r="L318" s="9">
        <f t="shared" si="55"/>
        <v>0.29743628970160435</v>
      </c>
      <c r="M318" s="9">
        <f t="shared" si="50"/>
        <v>-1.0754913491043405</v>
      </c>
      <c r="N318" s="9">
        <f t="shared" si="56"/>
        <v>7.8202868029848188E-2</v>
      </c>
      <c r="O318" s="9">
        <f t="shared" si="56"/>
        <v>-1.1719975732910428</v>
      </c>
      <c r="P318" s="9">
        <f t="shared" si="56"/>
        <v>-2.5532893778121672</v>
      </c>
      <c r="Q318" s="15">
        <f t="shared" si="57"/>
        <v>98.575566710766367</v>
      </c>
      <c r="R318" s="15">
        <f t="shared" si="58"/>
        <v>-61.621115206509742</v>
      </c>
      <c r="S318" s="10">
        <f t="shared" si="59"/>
        <v>0.86678819188184486</v>
      </c>
    </row>
    <row r="319" spans="1:19" x14ac:dyDescent="0.35">
      <c r="A319" s="9">
        <v>316</v>
      </c>
      <c r="B319" s="9">
        <f t="shared" si="48"/>
        <v>33.091442617812483</v>
      </c>
      <c r="C319" s="9">
        <f>'Graficas excel'!$N$3*(COS('Graficas excel'!$N$4*B319+'Graficas excel'!$N$5)+'Graficas excel'!$N$6)*COS(B319)+'Graficas excel'!$N$7</f>
        <v>12.189782653689598</v>
      </c>
      <c r="D319" s="11">
        <f>'Graficas excel'!$N$3*(COS('Graficas excel'!$N$4*B319+'Graficas excel'!$N$5)+'Graficas excel'!$N$6)*SIN(B319)+'Graficas excel'!$N$8</f>
        <v>32.208703119930682</v>
      </c>
      <c r="E319" s="9">
        <f t="shared" si="51"/>
        <v>2.417987200420002</v>
      </c>
      <c r="F319" s="9">
        <f>C319/(2*'Graficas excel'!$N$9*COS(E319/2))</f>
        <v>0.86095563104756734</v>
      </c>
      <c r="G319" s="9">
        <f t="shared" si="52"/>
        <v>0.50868005796127402</v>
      </c>
      <c r="H319" s="9">
        <f t="shared" si="53"/>
        <v>1.0673019639145995</v>
      </c>
      <c r="I319" s="9">
        <f t="shared" si="49"/>
        <v>1.7426445821673009</v>
      </c>
      <c r="J319" s="9">
        <f t="shared" si="54"/>
        <v>0.2790280108488683</v>
      </c>
      <c r="K319" s="9">
        <f t="shared" si="55"/>
        <v>0.67342522792830106</v>
      </c>
      <c r="L319" s="9">
        <f t="shared" si="55"/>
        <v>-0.80276539491579557</v>
      </c>
      <c r="M319" s="9">
        <f t="shared" si="50"/>
        <v>-1.0673019639145997</v>
      </c>
      <c r="N319" s="9">
        <f t="shared" si="56"/>
        <v>-4.452843084602532E-2</v>
      </c>
      <c r="O319" s="9">
        <f t="shared" si="56"/>
        <v>-1.4393774116851614</v>
      </c>
      <c r="P319" s="9">
        <f t="shared" si="56"/>
        <v>-0.62438274819116057</v>
      </c>
      <c r="Q319" s="15">
        <f t="shared" si="57"/>
        <v>99.846179749525149</v>
      </c>
      <c r="R319" s="15">
        <f t="shared" si="58"/>
        <v>-61.151897998330654</v>
      </c>
      <c r="S319" s="10">
        <f t="shared" si="59"/>
        <v>0.9074637119484914</v>
      </c>
    </row>
    <row r="320" spans="1:19" x14ac:dyDescent="0.35">
      <c r="A320" s="9">
        <v>317</v>
      </c>
      <c r="B320" s="9">
        <f t="shared" si="48"/>
        <v>33.196162372932143</v>
      </c>
      <c r="C320" s="9">
        <f>'Graficas excel'!$N$3*(COS('Graficas excel'!$N$4*B320+'Graficas excel'!$N$5)+'Graficas excel'!$N$6)*COS(B320)+'Graficas excel'!$N$7</f>
        <v>11.303821815593274</v>
      </c>
      <c r="D320" s="11">
        <f>'Graficas excel'!$N$3*(COS('Graficas excel'!$N$4*B320+'Graficas excel'!$N$5)+'Graficas excel'!$N$6)*SIN(B320)+'Graficas excel'!$N$8</f>
        <v>32.479890957400592</v>
      </c>
      <c r="E320" s="9">
        <f t="shared" si="51"/>
        <v>2.4717636839811821</v>
      </c>
      <c r="F320" s="9">
        <f>C320/(2*'Graficas excel'!$N$9*COS(E320/2))</f>
        <v>0.8597673029093813</v>
      </c>
      <c r="G320" s="9">
        <f t="shared" si="52"/>
        <v>0.51068599437220541</v>
      </c>
      <c r="H320" s="9">
        <f t="shared" si="53"/>
        <v>1.0719649702886582</v>
      </c>
      <c r="I320" s="9">
        <f t="shared" si="49"/>
        <v>1.7718643271349201</v>
      </c>
      <c r="J320" s="9">
        <f t="shared" si="54"/>
        <v>0.34954893580892105</v>
      </c>
      <c r="K320" s="9">
        <f t="shared" si="55"/>
        <v>0.58935983235418199</v>
      </c>
      <c r="L320" s="9">
        <f t="shared" si="55"/>
        <v>-1.8428148109574805</v>
      </c>
      <c r="M320" s="9">
        <f t="shared" si="50"/>
        <v>-1.0719649702886582</v>
      </c>
      <c r="N320" s="9">
        <f t="shared" si="56"/>
        <v>-0.19525968092246512</v>
      </c>
      <c r="O320" s="9">
        <f t="shared" si="56"/>
        <v>-1.5047626201766799</v>
      </c>
      <c r="P320" s="9">
        <f t="shared" si="56"/>
        <v>1.3902527384594561</v>
      </c>
      <c r="Q320" s="15">
        <f t="shared" si="57"/>
        <v>101.52034781461835</v>
      </c>
      <c r="R320" s="15">
        <f t="shared" si="58"/>
        <v>-61.419068583406805</v>
      </c>
      <c r="S320" s="10">
        <f t="shared" si="59"/>
        <v>0.92653626471495798</v>
      </c>
    </row>
    <row r="321" spans="1:19" x14ac:dyDescent="0.35">
      <c r="A321" s="9">
        <v>318</v>
      </c>
      <c r="B321" s="9">
        <f t="shared" si="48"/>
        <v>33.300882128051803</v>
      </c>
      <c r="C321" s="9">
        <f>'Graficas excel'!$N$3*(COS('Graficas excel'!$N$4*B321+'Graficas excel'!$N$5)+'Graficas excel'!$N$6)*COS(B321)+'Graficas excel'!$N$7</f>
        <v>10.379175941062925</v>
      </c>
      <c r="D321" s="11">
        <f>'Graficas excel'!$N$3*(COS('Graficas excel'!$N$4*B321+'Graficas excel'!$N$5)+'Graficas excel'!$N$6)*SIN(B321)+'Graficas excel'!$N$8</f>
        <v>32.566067060023599</v>
      </c>
      <c r="E321" s="9">
        <f t="shared" si="51"/>
        <v>2.5245254959307344</v>
      </c>
      <c r="F321" s="9">
        <f>C321/(2*'Graficas excel'!$N$9*COS(E321/2))</f>
        <v>0.85450132276576007</v>
      </c>
      <c r="G321" s="9">
        <f t="shared" si="52"/>
        <v>0.51944921733656146</v>
      </c>
      <c r="H321" s="9">
        <f t="shared" si="53"/>
        <v>1.0924125162596019</v>
      </c>
      <c r="I321" s="9">
        <f t="shared" si="49"/>
        <v>1.808469006095168</v>
      </c>
      <c r="J321" s="9">
        <f t="shared" si="54"/>
        <v>0.41126655313041471</v>
      </c>
      <c r="K321" s="9">
        <f t="shared" si="55"/>
        <v>0.39638071661983254</v>
      </c>
      <c r="L321" s="9">
        <f t="shared" si="55"/>
        <v>-2.5579686324751587</v>
      </c>
      <c r="M321" s="9">
        <f t="shared" si="50"/>
        <v>-1.0924125162596017</v>
      </c>
      <c r="N321" s="9">
        <f t="shared" si="56"/>
        <v>-0.35283805402058466</v>
      </c>
      <c r="O321" s="9">
        <f t="shared" si="56"/>
        <v>-1.3591756938507693</v>
      </c>
      <c r="P321" s="9">
        <f t="shared" si="56"/>
        <v>2.9788508950016714</v>
      </c>
      <c r="Q321" s="15">
        <f t="shared" si="57"/>
        <v>103.61764142947187</v>
      </c>
      <c r="R321" s="15">
        <f t="shared" si="58"/>
        <v>-62.590626668941596</v>
      </c>
      <c r="S321" s="10">
        <f t="shared" si="59"/>
        <v>0.92865295667934211</v>
      </c>
    </row>
    <row r="322" spans="1:19" x14ac:dyDescent="0.35">
      <c r="A322" s="9">
        <v>319</v>
      </c>
      <c r="B322" s="9">
        <f t="shared" si="48"/>
        <v>33.405601883171464</v>
      </c>
      <c r="C322" s="9">
        <f>'Graficas excel'!$N$3*(COS('Graficas excel'!$N$4*B322+'Graficas excel'!$N$5)+'Graficas excel'!$N$6)*COS(B322)+'Graficas excel'!$N$7</f>
        <v>9.4660513847193428</v>
      </c>
      <c r="D322" s="11">
        <f>'Graficas excel'!$N$3*(COS('Graficas excel'!$N$4*B322+'Graficas excel'!$N$5)+'Graficas excel'!$N$6)*SIN(B322)+'Graficas excel'!$N$8</f>
        <v>32.437378547008329</v>
      </c>
      <c r="E322" s="9">
        <f t="shared" si="51"/>
        <v>2.5737118467822486</v>
      </c>
      <c r="F322" s="9">
        <f>C322/(2*'Graficas excel'!$N$9*COS(E322/2))</f>
        <v>0.84475945386100293</v>
      </c>
      <c r="G322" s="9">
        <f t="shared" si="52"/>
        <v>0.53514620909846689</v>
      </c>
      <c r="H322" s="9">
        <f t="shared" si="53"/>
        <v>1.1293616308735344</v>
      </c>
      <c r="I322" s="9">
        <f t="shared" si="49"/>
        <v>1.8515367388278916</v>
      </c>
      <c r="J322" s="9">
        <f t="shared" si="54"/>
        <v>0.45277544470899883</v>
      </c>
      <c r="K322" s="9">
        <f t="shared" si="55"/>
        <v>0.12851086782326296</v>
      </c>
      <c r="L322" s="9">
        <f t="shared" si="55"/>
        <v>-2.7968585030911859</v>
      </c>
      <c r="M322" s="9">
        <f t="shared" si="50"/>
        <v>-1.1293616308735346</v>
      </c>
      <c r="N322" s="9">
        <f t="shared" si="56"/>
        <v>-0.49517059984523087</v>
      </c>
      <c r="O322" s="9">
        <f t="shared" si="56"/>
        <v>-1.0472311575882149</v>
      </c>
      <c r="P322" s="9">
        <f t="shared" si="56"/>
        <v>3.8687059304835887</v>
      </c>
      <c r="Q322" s="15">
        <f t="shared" si="57"/>
        <v>106.08524074825436</v>
      </c>
      <c r="R322" s="15">
        <f t="shared" si="58"/>
        <v>-64.707654993065105</v>
      </c>
      <c r="S322" s="10">
        <f t="shared" si="59"/>
        <v>0.92214813819675723</v>
      </c>
    </row>
    <row r="323" spans="1:19" x14ac:dyDescent="0.35">
      <c r="A323" s="9">
        <v>320</v>
      </c>
      <c r="B323" s="9">
        <f t="shared" ref="B323:B386" si="60">A323*$B$1</f>
        <v>33.510321638291124</v>
      </c>
      <c r="C323" s="9">
        <f>'Graficas excel'!$N$3*(COS('Graficas excel'!$N$4*B323+'Graficas excel'!$N$5)+'Graficas excel'!$N$6)*COS(B323)+'Graficas excel'!$N$7</f>
        <v>8.6200000000000276</v>
      </c>
      <c r="D323" s="11">
        <f>'Graficas excel'!$N$3*(COS('Graficas excel'!$N$4*B323+'Graficas excel'!$N$5)+'Graficas excel'!$N$6)*SIN(B323)+'Graficas excel'!$N$8</f>
        <v>32.0863825371517</v>
      </c>
      <c r="E323" s="9">
        <f t="shared" si="51"/>
        <v>2.6166867702122438</v>
      </c>
      <c r="F323" s="9">
        <f>C323/(2*'Graficas excel'!$N$9*COS(E323/2))</f>
        <v>0.83060232072892248</v>
      </c>
      <c r="G323" s="9">
        <f t="shared" si="52"/>
        <v>0.55686603846861427</v>
      </c>
      <c r="H323" s="9">
        <f t="shared" si="53"/>
        <v>1.1812157748317822</v>
      </c>
      <c r="I323" s="9">
        <f t="shared" ref="I323:I386" si="61">(E323+H323)/2</f>
        <v>1.898951272522013</v>
      </c>
      <c r="J323" s="9">
        <f t="shared" si="54"/>
        <v>0.46623307131766589</v>
      </c>
      <c r="K323" s="9">
        <f t="shared" si="55"/>
        <v>-0.1643754697247842</v>
      </c>
      <c r="L323" s="9">
        <f t="shared" si="55"/>
        <v>-2.5420399297511049</v>
      </c>
      <c r="M323" s="9">
        <f t="shared" ref="M323:M386" si="62">E323-2*I323</f>
        <v>-1.1812157748317822</v>
      </c>
      <c r="N323" s="9">
        <f t="shared" si="56"/>
        <v>-0.60483639022154656</v>
      </c>
      <c r="O323" s="9">
        <f t="shared" si="56"/>
        <v>-0.64210121991799807</v>
      </c>
      <c r="P323" s="9">
        <f t="shared" si="56"/>
        <v>4.0541624305905666</v>
      </c>
      <c r="Q323" s="15">
        <f t="shared" si="57"/>
        <v>108.80189341650836</v>
      </c>
      <c r="R323" s="15">
        <f t="shared" si="58"/>
        <v>-67.678678592136492</v>
      </c>
      <c r="S323" s="10">
        <f t="shared" si="59"/>
        <v>0.91597005656339325</v>
      </c>
    </row>
    <row r="324" spans="1:19" x14ac:dyDescent="0.35">
      <c r="A324" s="9">
        <v>321</v>
      </c>
      <c r="B324" s="9">
        <f t="shared" si="60"/>
        <v>33.615041393410785</v>
      </c>
      <c r="C324" s="9">
        <f>'Graficas excel'!$N$3*(COS('Graficas excel'!$N$4*B324+'Graficas excel'!$N$5)+'Graficas excel'!$N$6)*COS(B324)+'Graficas excel'!$N$7</f>
        <v>7.8930028464775406</v>
      </c>
      <c r="D324" s="11">
        <f>'Graficas excel'!$N$3*(COS('Graficas excel'!$N$4*B324+'Graficas excel'!$N$5)+'Graficas excel'!$N$6)*SIN(B324)+'Graficas excel'!$N$8</f>
        <v>31.529178550006105</v>
      </c>
      <c r="E324" s="9">
        <f t="shared" ref="E324:E387" si="63">ATAN2(C324,D324)*2</f>
        <v>2.6509960776549302</v>
      </c>
      <c r="F324" s="9">
        <f>C324/(2*'Graficas excel'!$N$9*COS(E324/2))</f>
        <v>0.81255330362562483</v>
      </c>
      <c r="G324" s="9">
        <f t="shared" ref="G324:G387" si="64">(1-F324^2)^(1/2)</f>
        <v>0.58288689191564702</v>
      </c>
      <c r="H324" s="9">
        <f t="shared" ref="H324:H387" si="65">ATAN2(F324,G324)*2</f>
        <v>1.2445540935032415</v>
      </c>
      <c r="I324" s="9">
        <f t="shared" si="61"/>
        <v>1.9477750855790859</v>
      </c>
      <c r="J324" s="9">
        <f t="shared" ref="J324:J387" si="66">(I325-I324)/$B$1</f>
        <v>0.44901971238040744</v>
      </c>
      <c r="K324" s="9">
        <f t="shared" ref="K324:L387" si="67">(J325-J324)/$B$1</f>
        <v>-0.43057726867271706</v>
      </c>
      <c r="L324" s="9">
        <f t="shared" si="67"/>
        <v>-1.860163306245231</v>
      </c>
      <c r="M324" s="9">
        <f t="shared" si="62"/>
        <v>-1.2445540935032415</v>
      </c>
      <c r="N324" s="9">
        <f t="shared" ref="N324:P387" si="68">(M325-M324)/$B$1</f>
        <v>-0.67207707273339412</v>
      </c>
      <c r="O324" s="9">
        <f t="shared" si="68"/>
        <v>-0.21755032297122928</v>
      </c>
      <c r="P324" s="9">
        <f t="shared" si="68"/>
        <v>3.6632024081086962</v>
      </c>
      <c r="Q324" s="15">
        <f t="shared" ref="Q324:Q387" si="69">DEGREES(I324)</f>
        <v>111.59929184441435</v>
      </c>
      <c r="R324" s="15">
        <f t="shared" ref="R324:R387" si="70">DEGREES(M324)</f>
        <v>-71.307696933465763</v>
      </c>
      <c r="S324" s="10">
        <f t="shared" si="59"/>
        <v>0.91597005656339381</v>
      </c>
    </row>
    <row r="325" spans="1:19" x14ac:dyDescent="0.35">
      <c r="A325" s="9">
        <v>322</v>
      </c>
      <c r="B325" s="9">
        <f t="shared" si="60"/>
        <v>33.719761148530445</v>
      </c>
      <c r="C325" s="9">
        <f>'Graficas excel'!$N$3*(COS('Graficas excel'!$N$4*B325+'Graficas excel'!$N$5)+'Graficas excel'!$N$6)*COS(B325)+'Graficas excel'!$N$7</f>
        <v>7.3249930468592863</v>
      </c>
      <c r="D325" s="11">
        <f>'Graficas excel'!$N$3*(COS('Graficas excel'!$N$4*B325+'Graficas excel'!$N$5)+'Graficas excel'!$N$6)*SIN(B325)+'Graficas excel'!$N$8</f>
        <v>30.802733743900795</v>
      </c>
      <c r="E325" s="9">
        <f t="shared" si="63"/>
        <v>2.674658799825504</v>
      </c>
      <c r="F325" s="9">
        <f>C325/(2*'Graficas excel'!$N$9*COS(E325/2))</f>
        <v>0.79154276938859325</v>
      </c>
      <c r="G325" s="9">
        <f t="shared" si="64"/>
        <v>0.61111377355500374</v>
      </c>
      <c r="H325" s="9">
        <f t="shared" si="65"/>
        <v>1.3149338399814203</v>
      </c>
      <c r="I325" s="9">
        <f t="shared" si="61"/>
        <v>1.9947963199034622</v>
      </c>
      <c r="J325" s="9">
        <f t="shared" si="66"/>
        <v>0.40392976624490856</v>
      </c>
      <c r="K325" s="9">
        <f t="shared" si="67"/>
        <v>-0.62537311458529432</v>
      </c>
      <c r="L325" s="9">
        <f t="shared" si="67"/>
        <v>-0.86624210740853214</v>
      </c>
      <c r="M325" s="9">
        <f t="shared" si="62"/>
        <v>-1.3149338399814203</v>
      </c>
      <c r="N325" s="9">
        <f t="shared" si="68"/>
        <v>-0.69485888928114414</v>
      </c>
      <c r="O325" s="9">
        <f t="shared" si="68"/>
        <v>0.16605933615966131</v>
      </c>
      <c r="P325" s="9">
        <f t="shared" si="68"/>
        <v>2.8389892777224937</v>
      </c>
      <c r="Q325" s="15">
        <f t="shared" si="69"/>
        <v>114.2934101186968</v>
      </c>
      <c r="R325" s="15">
        <f t="shared" si="70"/>
        <v>-75.340159369866129</v>
      </c>
      <c r="S325" s="10">
        <f t="shared" ref="S325:S388" si="71">SQRT((C325-C324)^2+(D325-D324)^2)</f>
        <v>0.92214813819675967</v>
      </c>
    </row>
    <row r="326" spans="1:19" x14ac:dyDescent="0.35">
      <c r="A326" s="9">
        <v>323</v>
      </c>
      <c r="B326" s="9">
        <f t="shared" si="60"/>
        <v>33.824480903650105</v>
      </c>
      <c r="C326" s="9">
        <f>'Graficas excel'!$N$3*(COS('Graficas excel'!$N$4*B326+'Graficas excel'!$N$5)+'Graficas excel'!$N$6)*COS(B326)+'Graficas excel'!$N$7</f>
        <v>6.9373008036647317</v>
      </c>
      <c r="D326" s="11">
        <f>'Graficas excel'!$N$3*(COS('Graficas excel'!$N$4*B326+'Graficas excel'!$N$5)+'Graficas excel'!$N$6)*SIN(B326)+'Graficas excel'!$N$8</f>
        <v>29.958878875741561</v>
      </c>
      <c r="E326" s="9">
        <f t="shared" si="63"/>
        <v>2.6864921995106803</v>
      </c>
      <c r="F326" s="9">
        <f>C326/(2*'Graficas excel'!$N$9*COS(E326/2))</f>
        <v>0.76878986316640907</v>
      </c>
      <c r="G326" s="9">
        <f t="shared" si="64"/>
        <v>0.63950148263516482</v>
      </c>
      <c r="H326" s="9">
        <f t="shared" si="65"/>
        <v>1.3876992927096605</v>
      </c>
      <c r="I326" s="9">
        <f t="shared" si="61"/>
        <v>2.0370957461101704</v>
      </c>
      <c r="J326" s="9">
        <f t="shared" si="66"/>
        <v>0.33844084682711761</v>
      </c>
      <c r="K326" s="9">
        <f t="shared" si="67"/>
        <v>-0.71608577594745382</v>
      </c>
      <c r="L326" s="9">
        <f t="shared" si="67"/>
        <v>0.27344508791657701</v>
      </c>
      <c r="M326" s="9">
        <f t="shared" si="62"/>
        <v>-1.3876992927096605</v>
      </c>
      <c r="N326" s="9">
        <f t="shared" si="68"/>
        <v>-0.67746919626317115</v>
      </c>
      <c r="O326" s="9">
        <f t="shared" si="68"/>
        <v>0.46335759811010058</v>
      </c>
      <c r="P326" s="9">
        <f t="shared" si="68"/>
        <v>1.7125324142305745</v>
      </c>
      <c r="Q326" s="15">
        <f t="shared" si="69"/>
        <v>116.71698871616626</v>
      </c>
      <c r="R326" s="15">
        <f t="shared" si="70"/>
        <v>-79.509312705553</v>
      </c>
      <c r="S326" s="10">
        <f t="shared" si="71"/>
        <v>0.92865295667933101</v>
      </c>
    </row>
    <row r="327" spans="1:19" x14ac:dyDescent="0.35">
      <c r="A327" s="9">
        <v>324</v>
      </c>
      <c r="B327" s="9">
        <f t="shared" si="60"/>
        <v>33.929200658769766</v>
      </c>
      <c r="C327" s="9">
        <f>'Graficas excel'!$N$3*(COS('Graficas excel'!$N$4*B327+'Graficas excel'!$N$5)+'Graficas excel'!$N$6)*COS(B327)+'Graficas excel'!$N$7</f>
        <v>6.7291759410628931</v>
      </c>
      <c r="D327" s="11">
        <f>'Graficas excel'!$N$3*(COS('Graficas excel'!$N$4*B327+'Graficas excel'!$N$5)+'Graficas excel'!$N$6)*SIN(B327)+'Graficas excel'!$N$8</f>
        <v>29.056020364457016</v>
      </c>
      <c r="E327" s="9">
        <f t="shared" si="63"/>
        <v>2.6864306763813404</v>
      </c>
      <c r="F327" s="9">
        <f>C327/(2*'Graficas excel'!$N$9*COS(E327/2))</f>
        <v>0.74562646825736456</v>
      </c>
      <c r="G327" s="9">
        <f t="shared" si="64"/>
        <v>0.66636414206802075</v>
      </c>
      <c r="H327" s="9">
        <f t="shared" si="65"/>
        <v>1.4586437010434521</v>
      </c>
      <c r="I327" s="9">
        <f t="shared" si="61"/>
        <v>2.0725371887123964</v>
      </c>
      <c r="J327" s="9">
        <f t="shared" si="66"/>
        <v>0.26345251972522871</v>
      </c>
      <c r="K327" s="9">
        <f t="shared" si="67"/>
        <v>-0.68745067330215603</v>
      </c>
      <c r="L327" s="9">
        <f t="shared" si="67"/>
        <v>1.3377932983605791</v>
      </c>
      <c r="M327" s="9">
        <f t="shared" si="62"/>
        <v>-1.4586437010434525</v>
      </c>
      <c r="N327" s="9">
        <f t="shared" si="68"/>
        <v>-0.62894650205624769</v>
      </c>
      <c r="O327" s="9">
        <f t="shared" si="68"/>
        <v>0.64269357316280606</v>
      </c>
      <c r="P327" s="9">
        <f t="shared" si="68"/>
        <v>0.43312193890096085</v>
      </c>
      <c r="Q327" s="15">
        <f t="shared" si="69"/>
        <v>118.74763379712896</v>
      </c>
      <c r="R327" s="15">
        <f t="shared" si="70"/>
        <v>-83.574127883132022</v>
      </c>
      <c r="S327" s="10">
        <f t="shared" si="71"/>
        <v>0.92653626471497597</v>
      </c>
    </row>
    <row r="328" spans="1:19" x14ac:dyDescent="0.35">
      <c r="A328" s="9">
        <v>325</v>
      </c>
      <c r="B328" s="9">
        <f t="shared" si="60"/>
        <v>34.033920413889426</v>
      </c>
      <c r="C328" s="9">
        <f>'Graficas excel'!$N$3*(COS('Graficas excel'!$N$4*B328+'Graficas excel'!$N$5)+'Graficas excel'!$N$6)*COS(B328)+'Graficas excel'!$N$7</f>
        <v>6.6780145523735897</v>
      </c>
      <c r="D328" s="11">
        <f>'Graficas excel'!$N$3*(COS('Graficas excel'!$N$4*B328+'Graficas excel'!$N$5)+'Graficas excel'!$N$6)*SIN(B328)+'Graficas excel'!$N$8</f>
        <v>28.150000000000013</v>
      </c>
      <c r="E328" s="9">
        <f t="shared" si="63"/>
        <v>2.6757449194052101</v>
      </c>
      <c r="F328" s="9">
        <f>C328/(2*'Graficas excel'!$N$9*COS(E328/2))</f>
        <v>0.72328174764476871</v>
      </c>
      <c r="G328" s="9">
        <f t="shared" si="64"/>
        <v>0.69055304902949277</v>
      </c>
      <c r="H328" s="9">
        <f t="shared" si="65"/>
        <v>1.5245068247221496</v>
      </c>
      <c r="I328" s="9">
        <f t="shared" si="61"/>
        <v>2.1001258720636797</v>
      </c>
      <c r="J328" s="9">
        <f t="shared" si="66"/>
        <v>0.19146285356018169</v>
      </c>
      <c r="K328" s="9">
        <f t="shared" si="67"/>
        <v>-0.54735728669711425</v>
      </c>
      <c r="L328" s="9">
        <f t="shared" si="67"/>
        <v>2.0888887107217928</v>
      </c>
      <c r="M328" s="9">
        <f t="shared" si="62"/>
        <v>-1.5245068247221494</v>
      </c>
      <c r="N328" s="9">
        <f t="shared" si="68"/>
        <v>-0.5616437884576595</v>
      </c>
      <c r="O328" s="9">
        <f t="shared" si="68"/>
        <v>0.68804999654146692</v>
      </c>
      <c r="P328" s="9">
        <f t="shared" si="68"/>
        <v>-0.80570832150249327</v>
      </c>
      <c r="Q328" s="15">
        <f t="shared" si="69"/>
        <v>120.32834891548033</v>
      </c>
      <c r="R328" s="15">
        <f t="shared" si="70"/>
        <v>-87.347806895469503</v>
      </c>
      <c r="S328" s="10">
        <f t="shared" si="71"/>
        <v>0.9074637119485377</v>
      </c>
    </row>
    <row r="329" spans="1:19" x14ac:dyDescent="0.35">
      <c r="A329" s="9">
        <v>326</v>
      </c>
      <c r="B329" s="9">
        <f t="shared" si="60"/>
        <v>34.138640169009086</v>
      </c>
      <c r="C329" s="9">
        <f>'Graficas excel'!$N$3*(COS('Graficas excel'!$N$4*B329+'Graficas excel'!$N$5)+'Graficas excel'!$N$6)*COS(B329)+'Graficas excel'!$N$7</f>
        <v>6.7432777236656012</v>
      </c>
      <c r="D329" s="11">
        <f>'Graficas excel'!$N$3*(COS('Graficas excel'!$N$4*B329+'Graficas excel'!$N$5)+'Graficas excel'!$N$6)*SIN(B329)+'Graficas excel'!$N$8</f>
        <v>27.285672233432997</v>
      </c>
      <c r="E329" s="9">
        <f t="shared" si="63"/>
        <v>2.657029605692113</v>
      </c>
      <c r="F329" s="9">
        <f>C329/(2*'Graficas excel'!$N$9*COS(E329/2))</f>
        <v>0.70266443969046388</v>
      </c>
      <c r="G329" s="9">
        <f t="shared" si="64"/>
        <v>0.7115213877280756</v>
      </c>
      <c r="H329" s="9">
        <f t="shared" si="65"/>
        <v>1.5833220247139137</v>
      </c>
      <c r="I329" s="9">
        <f t="shared" si="61"/>
        <v>2.1201758152030132</v>
      </c>
      <c r="J329" s="9">
        <f t="shared" si="66"/>
        <v>0.13414373253429848</v>
      </c>
      <c r="K329" s="9">
        <f t="shared" si="67"/>
        <v>-0.32860937243810628</v>
      </c>
      <c r="L329" s="9">
        <f t="shared" si="67"/>
        <v>2.3491704583238873</v>
      </c>
      <c r="M329" s="9">
        <f t="shared" si="62"/>
        <v>-1.5833220247139135</v>
      </c>
      <c r="N329" s="9">
        <f t="shared" si="68"/>
        <v>-0.48959136130975434</v>
      </c>
      <c r="O329" s="9">
        <f t="shared" si="68"/>
        <v>0.60367641841585373</v>
      </c>
      <c r="P329" s="9">
        <f t="shared" si="68"/>
        <v>-1.7839587126037648</v>
      </c>
      <c r="Q329" s="15">
        <f t="shared" si="69"/>
        <v>121.47712603684141</v>
      </c>
      <c r="R329" s="15">
        <f t="shared" si="70"/>
        <v>-90.717669626215468</v>
      </c>
      <c r="S329" s="10">
        <f t="shared" si="71"/>
        <v>0.86678819188185507</v>
      </c>
    </row>
    <row r="330" spans="1:19" x14ac:dyDescent="0.35">
      <c r="A330" s="9">
        <v>327</v>
      </c>
      <c r="B330" s="9">
        <f t="shared" si="60"/>
        <v>34.243359924128747</v>
      </c>
      <c r="C330" s="9">
        <f>'Graficas excel'!$N$3*(COS('Graficas excel'!$N$4*B330+'Graficas excel'!$N$5)+'Graficas excel'!$N$6)*COS(B330)+'Graficas excel'!$N$7</f>
        <v>6.8734522428327942</v>
      </c>
      <c r="D330" s="11">
        <f>'Graficas excel'!$N$3*(COS('Graficas excel'!$N$4*B330+'Graficas excel'!$N$5)+'Graficas excel'!$N$6)*SIN(B330)+'Graficas excel'!$N$8</f>
        <v>26.490636036215157</v>
      </c>
      <c r="E330" s="9">
        <f t="shared" si="63"/>
        <v>2.6338547158707124</v>
      </c>
      <c r="F330" s="9">
        <f>C330/(2*'Graficas excel'!$N$9*COS(E330/2))</f>
        <v>0.68419576115763681</v>
      </c>
      <c r="G330" s="9">
        <f t="shared" si="64"/>
        <v>0.72929840285984582</v>
      </c>
      <c r="H330" s="9">
        <f t="shared" si="65"/>
        <v>1.634591912178972</v>
      </c>
      <c r="I330" s="9">
        <f t="shared" si="61"/>
        <v>2.1342233140248421</v>
      </c>
      <c r="J330" s="9">
        <f t="shared" si="66"/>
        <v>9.9731839522554919E-2</v>
      </c>
      <c r="K330" s="9">
        <f t="shared" si="67"/>
        <v>-8.2604817308089912E-2</v>
      </c>
      <c r="L330" s="9">
        <f t="shared" si="67"/>
        <v>2.0674127635335027</v>
      </c>
      <c r="M330" s="9">
        <f t="shared" si="62"/>
        <v>-1.6345919121789718</v>
      </c>
      <c r="N330" s="9">
        <f t="shared" si="68"/>
        <v>-0.42637451460173287</v>
      </c>
      <c r="O330" s="9">
        <f t="shared" si="68"/>
        <v>0.41686069888840399</v>
      </c>
      <c r="P330" s="9">
        <f t="shared" si="68"/>
        <v>-2.3137896172302646</v>
      </c>
      <c r="Q330" s="15">
        <f t="shared" si="69"/>
        <v>122.28198843204721</v>
      </c>
      <c r="R330" s="15">
        <f t="shared" si="70"/>
        <v>-93.655217794073991</v>
      </c>
      <c r="S330" s="10">
        <f t="shared" si="71"/>
        <v>0.80562271587078149</v>
      </c>
    </row>
    <row r="331" spans="1:19" x14ac:dyDescent="0.35">
      <c r="A331" s="9">
        <v>328</v>
      </c>
      <c r="B331" s="9">
        <f t="shared" si="60"/>
        <v>34.3480796792484</v>
      </c>
      <c r="C331" s="9">
        <f>'Graficas excel'!$N$3*(COS('Graficas excel'!$N$4*B331+'Graficas excel'!$N$5)+'Graficas excel'!$N$6)*COS(B331)+'Graficas excel'!$N$7</f>
        <v>7.0148760413642766</v>
      </c>
      <c r="D331" s="11">
        <f>'Graficas excel'!$N$3*(COS('Graficas excel'!$N$4*B331+'Graficas excel'!$N$5)+'Graficas excel'!$N$6)*SIN(B331)+'Graficas excel'!$N$8</f>
        <v>25.772177369816518</v>
      </c>
      <c r="E331" s="9">
        <f t="shared" si="63"/>
        <v>2.6100926687372255</v>
      </c>
      <c r="F331" s="9">
        <f>C331/(2*'Graficas excel'!$N$9*COS(E331/2))</f>
        <v>0.6677450918281751</v>
      </c>
      <c r="G331" s="9">
        <f t="shared" si="64"/>
        <v>0.74439001359460888</v>
      </c>
      <c r="H331" s="9">
        <f t="shared" si="65"/>
        <v>1.6792417469373295</v>
      </c>
      <c r="I331" s="9">
        <f t="shared" si="61"/>
        <v>2.1446672078372773</v>
      </c>
      <c r="J331" s="9">
        <f t="shared" si="66"/>
        <v>9.1081483282347511E-2</v>
      </c>
      <c r="K331" s="9">
        <f t="shared" si="67"/>
        <v>0.13389414102039754</v>
      </c>
      <c r="L331" s="9">
        <f t="shared" si="67"/>
        <v>1.3250890853735935</v>
      </c>
      <c r="M331" s="9">
        <f t="shared" si="62"/>
        <v>-1.6792417469373291</v>
      </c>
      <c r="N331" s="9">
        <f t="shared" si="68"/>
        <v>-0.38272096429512897</v>
      </c>
      <c r="O331" s="9">
        <f t="shared" si="68"/>
        <v>0.17456121677363939</v>
      </c>
      <c r="P331" s="9">
        <f t="shared" si="68"/>
        <v>-2.3019156470463913</v>
      </c>
      <c r="Q331" s="15">
        <f t="shared" si="69"/>
        <v>122.88037946918254</v>
      </c>
      <c r="R331" s="15">
        <f t="shared" si="70"/>
        <v>-96.213464881684388</v>
      </c>
      <c r="S331" s="10">
        <f t="shared" si="71"/>
        <v>0.73224555042307005</v>
      </c>
    </row>
    <row r="332" spans="1:19" x14ac:dyDescent="0.35">
      <c r="A332" s="9">
        <v>329</v>
      </c>
      <c r="B332" s="9">
        <f t="shared" si="60"/>
        <v>34.45279943436806</v>
      </c>
      <c r="C332" s="9">
        <f>'Graficas excel'!$N$3*(COS('Graficas excel'!$N$4*B332+'Graficas excel'!$N$5)+'Graficas excel'!$N$6)*COS(B332)+'Graficas excel'!$N$7</f>
        <v>7.1209260964263779</v>
      </c>
      <c r="D332" s="11">
        <f>'Graficas excel'!$N$3*(COS('Graficas excel'!$N$4*B332+'Graficas excel'!$N$5)+'Graficas excel'!$N$6)*SIN(B332)+'Graficas excel'!$N$8</f>
        <v>25.117915566705534</v>
      </c>
      <c r="E332" s="9">
        <f t="shared" si="63"/>
        <v>2.5890902843276051</v>
      </c>
      <c r="F332" s="9">
        <f>C332/(2*'Graficas excel'!$N$9*COS(E332/2))</f>
        <v>0.65269502396166756</v>
      </c>
      <c r="G332" s="9">
        <f t="shared" si="64"/>
        <v>0.75762075321078559</v>
      </c>
      <c r="H332" s="9">
        <f t="shared" si="65"/>
        <v>1.719320192597475</v>
      </c>
      <c r="I332" s="9">
        <f t="shared" si="61"/>
        <v>2.1542052384625401</v>
      </c>
      <c r="J332" s="9">
        <f t="shared" si="66"/>
        <v>0.10510284494196073</v>
      </c>
      <c r="K332" s="9">
        <f t="shared" si="67"/>
        <v>0.27265714555245418</v>
      </c>
      <c r="L332" s="9">
        <f t="shared" si="67"/>
        <v>0.28634782456035857</v>
      </c>
      <c r="M332" s="9">
        <f t="shared" si="62"/>
        <v>-1.719320192597475</v>
      </c>
      <c r="N332" s="9">
        <f t="shared" si="68"/>
        <v>-0.36444095642120361</v>
      </c>
      <c r="O332" s="9">
        <f t="shared" si="68"/>
        <v>-6.6494826091171869E-2</v>
      </c>
      <c r="P332" s="9">
        <f t="shared" si="68"/>
        <v>-1.7768438964155819</v>
      </c>
      <c r="Q332" s="15">
        <f t="shared" si="69"/>
        <v>123.42686836887663</v>
      </c>
      <c r="R332" s="15">
        <f t="shared" si="70"/>
        <v>-98.509790667455164</v>
      </c>
      <c r="S332" s="10">
        <f t="shared" si="71"/>
        <v>0.6628009664965121</v>
      </c>
    </row>
    <row r="333" spans="1:19" x14ac:dyDescent="0.35">
      <c r="A333" s="9">
        <v>330</v>
      </c>
      <c r="B333" s="9">
        <f t="shared" si="60"/>
        <v>34.557519189487721</v>
      </c>
      <c r="C333" s="9">
        <f>'Graficas excel'!$N$3*(COS('Graficas excel'!$N$4*B333+'Graficas excel'!$N$5)+'Graficas excel'!$N$6)*COS(B333)+'Graficas excel'!$N$7</f>
        <v>7.16</v>
      </c>
      <c r="D333" s="11">
        <f>'Graficas excel'!$N$3*(COS('Graficas excel'!$N$4*B333+'Graficas excel'!$N$5)+'Graficas excel'!$N$6)*SIN(B333)+'Graficas excel'!$N$8</f>
        <v>24.500000000000028</v>
      </c>
      <c r="E333" s="9">
        <f t="shared" si="63"/>
        <v>2.5729388049850055</v>
      </c>
      <c r="F333" s="9">
        <f>C333/(2*'Graficas excel'!$N$9*COS(E333/2))</f>
        <v>0.63812009057856867</v>
      </c>
      <c r="G333" s="9">
        <f t="shared" si="64"/>
        <v>0.76993684805963092</v>
      </c>
      <c r="H333" s="9">
        <f t="shared" si="65"/>
        <v>1.7574843603094783</v>
      </c>
      <c r="I333" s="9">
        <f t="shared" si="61"/>
        <v>2.1652115826472418</v>
      </c>
      <c r="J333" s="9">
        <f t="shared" si="66"/>
        <v>0.13365543445583916</v>
      </c>
      <c r="K333" s="9">
        <f t="shared" si="67"/>
        <v>0.30264341961946223</v>
      </c>
      <c r="L333" s="9">
        <f t="shared" si="67"/>
        <v>-0.86365257680604457</v>
      </c>
      <c r="M333" s="9">
        <f t="shared" si="62"/>
        <v>-1.7574843603094781</v>
      </c>
      <c r="N333" s="9">
        <f t="shared" si="68"/>
        <v>-0.37140427832619549</v>
      </c>
      <c r="O333" s="9">
        <f t="shared" si="68"/>
        <v>-0.2525654838096737</v>
      </c>
      <c r="P333" s="9">
        <f t="shared" si="68"/>
        <v>-0.86905953915017786</v>
      </c>
      <c r="Q333" s="15">
        <f t="shared" si="69"/>
        <v>124.05748543852839</v>
      </c>
      <c r="R333" s="15">
        <f t="shared" si="70"/>
        <v>-100.69643640598238</v>
      </c>
      <c r="S333" s="10">
        <f t="shared" si="71"/>
        <v>0.6191497537086379</v>
      </c>
    </row>
    <row r="334" spans="1:19" x14ac:dyDescent="0.35">
      <c r="A334" s="9">
        <v>331</v>
      </c>
      <c r="B334" s="9">
        <f t="shared" si="60"/>
        <v>34.662238944607381</v>
      </c>
      <c r="C334" s="9">
        <f>'Graficas excel'!$N$3*(COS('Graficas excel'!$N$4*B334+'Graficas excel'!$N$5)+'Graficas excel'!$N$6)*COS(B334)+'Graficas excel'!$N$7</f>
        <v>7.1209260964263841</v>
      </c>
      <c r="D334" s="11">
        <f>'Graficas excel'!$N$3*(COS('Graficas excel'!$N$4*B334+'Graficas excel'!$N$5)+'Graficas excel'!$N$6)*SIN(B334)+'Graficas excel'!$N$8</f>
        <v>23.882084433294526</v>
      </c>
      <c r="E334" s="9">
        <f t="shared" si="63"/>
        <v>2.5620381686415468</v>
      </c>
      <c r="F334" s="9">
        <f>C334/(2*'Graficas excel'!$N$9*COS(E334/2))</f>
        <v>0.62302766057664671</v>
      </c>
      <c r="G334" s="9">
        <f t="shared" si="64"/>
        <v>0.78219980449779625</v>
      </c>
      <c r="H334" s="9">
        <f t="shared" si="65"/>
        <v>1.7963777253861912</v>
      </c>
      <c r="I334" s="9">
        <f t="shared" si="61"/>
        <v>2.179207947013869</v>
      </c>
      <c r="J334" s="9">
        <f t="shared" si="66"/>
        <v>0.16534817924696568</v>
      </c>
      <c r="K334" s="9">
        <f t="shared" si="67"/>
        <v>0.2122019332678701</v>
      </c>
      <c r="L334" s="9">
        <f t="shared" si="67"/>
        <v>-1.9537974620518583</v>
      </c>
      <c r="M334" s="9">
        <f t="shared" si="62"/>
        <v>-1.7963777253861912</v>
      </c>
      <c r="N334" s="9">
        <f t="shared" si="68"/>
        <v>-0.39785287394242291</v>
      </c>
      <c r="O334" s="9">
        <f t="shared" si="68"/>
        <v>-0.34357318593388469</v>
      </c>
      <c r="P334" s="9">
        <f t="shared" si="68"/>
        <v>0.23923826417047947</v>
      </c>
      <c r="Q334" s="15">
        <f t="shared" si="69"/>
        <v>124.85941804526342</v>
      </c>
      <c r="R334" s="15">
        <f t="shared" si="70"/>
        <v>-102.92486207593956</v>
      </c>
      <c r="S334" s="10">
        <f t="shared" si="71"/>
        <v>0.6191497537086339</v>
      </c>
    </row>
    <row r="335" spans="1:19" x14ac:dyDescent="0.35">
      <c r="A335" s="9">
        <v>332</v>
      </c>
      <c r="B335" s="9">
        <f t="shared" si="60"/>
        <v>34.766958699727041</v>
      </c>
      <c r="C335" s="9">
        <f>'Graficas excel'!$N$3*(COS('Graficas excel'!$N$4*B335+'Graficas excel'!$N$5)+'Graficas excel'!$N$6)*COS(B335)+'Graficas excel'!$N$7</f>
        <v>7.0148760413642881</v>
      </c>
      <c r="D335" s="11">
        <f>'Graficas excel'!$N$3*(COS('Graficas excel'!$N$4*B335+'Graficas excel'!$N$5)+'Graficas excel'!$N$6)*SIN(B335)+'Graficas excel'!$N$8</f>
        <v>23.227822630183546</v>
      </c>
      <c r="E335" s="9">
        <f t="shared" si="63"/>
        <v>2.5550055547890911</v>
      </c>
      <c r="F335" s="9">
        <f>C335/(2*'Graficas excel'!$N$9*COS(E335/2))</f>
        <v>0.60659924477315208</v>
      </c>
      <c r="G335" s="9">
        <f t="shared" si="64"/>
        <v>0.7950077711825474</v>
      </c>
      <c r="H335" s="9">
        <f t="shared" si="65"/>
        <v>1.8380407809190946</v>
      </c>
      <c r="I335" s="9">
        <f t="shared" si="61"/>
        <v>2.1965231678540929</v>
      </c>
      <c r="J335" s="9">
        <f t="shared" si="66"/>
        <v>0.18756991373469542</v>
      </c>
      <c r="K335" s="9">
        <f t="shared" si="67"/>
        <v>7.6007414883867497E-3</v>
      </c>
      <c r="L335" s="9">
        <f t="shared" si="67"/>
        <v>-2.8273005440791605</v>
      </c>
      <c r="M335" s="9">
        <f t="shared" si="62"/>
        <v>-1.8380407809190946</v>
      </c>
      <c r="N335" s="9">
        <f t="shared" si="68"/>
        <v>-0.43383177383910065</v>
      </c>
      <c r="O335" s="9">
        <f t="shared" si="68"/>
        <v>-0.31852021349469961</v>
      </c>
      <c r="P335" s="9">
        <f t="shared" si="68"/>
        <v>1.366226379972808</v>
      </c>
      <c r="Q335" s="15">
        <f t="shared" si="69"/>
        <v>125.85150712074521</v>
      </c>
      <c r="R335" s="15">
        <f t="shared" si="70"/>
        <v>-105.3119793195941</v>
      </c>
      <c r="S335" s="10">
        <f t="shared" si="71"/>
        <v>0.66280096649650777</v>
      </c>
    </row>
    <row r="336" spans="1:19" x14ac:dyDescent="0.35">
      <c r="A336" s="9">
        <v>333</v>
      </c>
      <c r="B336" s="9">
        <f t="shared" si="60"/>
        <v>34.871678454846702</v>
      </c>
      <c r="C336" s="9">
        <f>'Graficas excel'!$N$3*(COS('Graficas excel'!$N$4*B336+'Graficas excel'!$N$5)+'Graficas excel'!$N$6)*COS(B336)+'Graficas excel'!$N$7</f>
        <v>6.8734522428328066</v>
      </c>
      <c r="D336" s="11">
        <f>'Graficas excel'!$N$3*(COS('Graficas excel'!$N$4*B336+'Graficas excel'!$N$5)+'Graficas excel'!$N$6)*SIN(B336)+'Graficas excel'!$N$8</f>
        <v>22.509363963784864</v>
      </c>
      <c r="E336" s="9">
        <f t="shared" si="63"/>
        <v>2.5488593485377589</v>
      </c>
      <c r="F336" s="9">
        <f>C336/(2*'Graficas excel'!$N$9*COS(E336/2))</f>
        <v>0.58838540291878438</v>
      </c>
      <c r="G336" s="9">
        <f t="shared" si="64"/>
        <v>0.80858061912965717</v>
      </c>
      <c r="H336" s="9">
        <f t="shared" si="65"/>
        <v>1.8834715380386529</v>
      </c>
      <c r="I336" s="9">
        <f t="shared" si="61"/>
        <v>2.2161654432882059</v>
      </c>
      <c r="J336" s="9">
        <f t="shared" si="66"/>
        <v>0.18836586152208712</v>
      </c>
      <c r="K336" s="9">
        <f t="shared" si="67"/>
        <v>-0.28847347913726379</v>
      </c>
      <c r="L336" s="9">
        <f t="shared" si="67"/>
        <v>-3.3199177425219766</v>
      </c>
      <c r="M336" s="9">
        <f t="shared" si="62"/>
        <v>-1.8834715380386529</v>
      </c>
      <c r="N336" s="9">
        <f t="shared" si="68"/>
        <v>-0.46718713259692735</v>
      </c>
      <c r="O336" s="9">
        <f t="shared" si="68"/>
        <v>-0.17544932154592791</v>
      </c>
      <c r="P336" s="9">
        <f t="shared" si="68"/>
        <v>2.3594143005900952</v>
      </c>
      <c r="Q336" s="15">
        <f t="shared" si="69"/>
        <v>126.97692660315339</v>
      </c>
      <c r="R336" s="15">
        <f t="shared" si="70"/>
        <v>-107.9149699626287</v>
      </c>
      <c r="S336" s="10">
        <f t="shared" si="71"/>
        <v>0.73224555042311168</v>
      </c>
    </row>
    <row r="337" spans="1:19" x14ac:dyDescent="0.35">
      <c r="A337" s="9">
        <v>334</v>
      </c>
      <c r="B337" s="9">
        <f t="shared" si="60"/>
        <v>34.976398209966362</v>
      </c>
      <c r="C337" s="9">
        <f>'Graficas excel'!$N$3*(COS('Graficas excel'!$N$4*B337+'Graficas excel'!$N$5)+'Graficas excel'!$N$6)*COS(B337)+'Graficas excel'!$N$7</f>
        <v>6.7432777236655959</v>
      </c>
      <c r="D337" s="11">
        <f>'Graficas excel'!$N$3*(COS('Graficas excel'!$N$4*B337+'Graficas excel'!$N$5)+'Graficas excel'!$N$6)*SIN(B337)+'Graficas excel'!$N$8</f>
        <v>21.71432776656702</v>
      </c>
      <c r="E337" s="9">
        <f t="shared" si="63"/>
        <v>2.539386880200146</v>
      </c>
      <c r="F337" s="9">
        <f>C337/(2*'Graficas excel'!$N$9*COS(E337/2))</f>
        <v>0.56843195767632781</v>
      </c>
      <c r="G337" s="9">
        <f t="shared" si="64"/>
        <v>0.82273027748604066</v>
      </c>
      <c r="H337" s="9">
        <f t="shared" si="65"/>
        <v>1.9323952601592589</v>
      </c>
      <c r="I337" s="9">
        <f t="shared" si="61"/>
        <v>2.2358910701797026</v>
      </c>
      <c r="J337" s="9">
        <f t="shared" si="66"/>
        <v>0.15815698942831657</v>
      </c>
      <c r="K337" s="9">
        <f t="shared" si="67"/>
        <v>-0.63613445215157882</v>
      </c>
      <c r="L337" s="9">
        <f t="shared" si="67"/>
        <v>-3.2418338343409165</v>
      </c>
      <c r="M337" s="9">
        <f t="shared" si="62"/>
        <v>-1.9323952601592591</v>
      </c>
      <c r="N337" s="9">
        <f t="shared" si="68"/>
        <v>-0.48556014258512736</v>
      </c>
      <c r="O337" s="9">
        <f t="shared" si="68"/>
        <v>7.162796623769016E-2</v>
      </c>
      <c r="P337" s="9">
        <f t="shared" si="68"/>
        <v>3.0910475719200536</v>
      </c>
      <c r="Q337" s="15">
        <f t="shared" si="69"/>
        <v>128.10712177228592</v>
      </c>
      <c r="R337" s="15">
        <f t="shared" si="70"/>
        <v>-110.71809275821026</v>
      </c>
      <c r="S337" s="10">
        <f t="shared" si="71"/>
        <v>0.80562271587078793</v>
      </c>
    </row>
    <row r="338" spans="1:19" x14ac:dyDescent="0.35">
      <c r="A338" s="9">
        <v>335</v>
      </c>
      <c r="B338" s="9">
        <f t="shared" si="60"/>
        <v>35.081117965086023</v>
      </c>
      <c r="C338" s="9">
        <f>'Graficas excel'!$N$3*(COS('Graficas excel'!$N$4*B338+'Graficas excel'!$N$5)+'Graficas excel'!$N$6)*COS(B338)+'Graficas excel'!$N$7</f>
        <v>6.6780145523735985</v>
      </c>
      <c r="D338" s="11">
        <f>'Graficas excel'!$N$3*(COS('Graficas excel'!$N$4*B338+'Graficas excel'!$N$5)+'Graficas excel'!$N$6)*SIN(B338)+'Graficas excel'!$N$8</f>
        <v>20.850000000000016</v>
      </c>
      <c r="E338" s="9">
        <f t="shared" si="63"/>
        <v>2.5216634633795563</v>
      </c>
      <c r="F338" s="9">
        <f>C338/(2*'Graficas excel'!$N$9*COS(E338/2))</f>
        <v>0.54733352398338575</v>
      </c>
      <c r="G338" s="9">
        <f t="shared" si="64"/>
        <v>0.83691457958618953</v>
      </c>
      <c r="H338" s="9">
        <f t="shared" si="65"/>
        <v>1.9832429993866407</v>
      </c>
      <c r="I338" s="9">
        <f t="shared" si="61"/>
        <v>2.2524532313830985</v>
      </c>
      <c r="J338" s="9">
        <f t="shared" si="66"/>
        <v>9.154114537582432E-2</v>
      </c>
      <c r="K338" s="9">
        <f t="shared" si="67"/>
        <v>-0.97561849742238727</v>
      </c>
      <c r="L338" s="9">
        <f t="shared" si="67"/>
        <v>-2.407915643505397</v>
      </c>
      <c r="M338" s="9">
        <f t="shared" si="62"/>
        <v>-1.9832429993866407</v>
      </c>
      <c r="N338" s="9">
        <f t="shared" si="68"/>
        <v>-0.47805927950099719</v>
      </c>
      <c r="O338" s="9">
        <f t="shared" si="68"/>
        <v>0.39532171103237712</v>
      </c>
      <c r="P338" s="9">
        <f t="shared" si="68"/>
        <v>3.4321458063512726</v>
      </c>
      <c r="Q338" s="15">
        <f t="shared" si="69"/>
        <v>129.05606370885582</v>
      </c>
      <c r="R338" s="15">
        <f t="shared" si="70"/>
        <v>-113.63145361372102</v>
      </c>
      <c r="S338" s="10">
        <f t="shared" si="71"/>
        <v>0.86678819188184342</v>
      </c>
    </row>
    <row r="339" spans="1:19" x14ac:dyDescent="0.35">
      <c r="A339" s="9">
        <v>336</v>
      </c>
      <c r="B339" s="9">
        <f t="shared" si="60"/>
        <v>35.185837720205683</v>
      </c>
      <c r="C339" s="9">
        <f>'Graficas excel'!$N$3*(COS('Graficas excel'!$N$4*B339+'Graficas excel'!$N$5)+'Graficas excel'!$N$6)*COS(B339)+'Graficas excel'!$N$7</f>
        <v>6.7291759410628815</v>
      </c>
      <c r="D339" s="11">
        <f>'Graficas excel'!$N$3*(COS('Graficas excel'!$N$4*B339+'Graficas excel'!$N$5)+'Graficas excel'!$N$6)*SIN(B339)+'Graficas excel'!$N$8</f>
        <v>19.943979635543002</v>
      </c>
      <c r="E339" s="9">
        <f t="shared" si="63"/>
        <v>2.4907735453517899</v>
      </c>
      <c r="F339" s="9">
        <f>C339/(2*'Graficas excel'!$N$9*COS(E339/2))</f>
        <v>0.52621533885184169</v>
      </c>
      <c r="G339" s="9">
        <f t="shared" si="64"/>
        <v>0.8503513492416187</v>
      </c>
      <c r="H339" s="9">
        <f t="shared" si="65"/>
        <v>2.0333052500686657</v>
      </c>
      <c r="I339" s="9">
        <f t="shared" si="61"/>
        <v>2.262039397710228</v>
      </c>
      <c r="J339" s="9">
        <f t="shared" si="66"/>
        <v>-1.0625384764458481E-2</v>
      </c>
      <c r="K339" s="9">
        <f t="shared" si="67"/>
        <v>-1.2277748339590704</v>
      </c>
      <c r="L339" s="9">
        <f t="shared" si="67"/>
        <v>-0.76735498835685045</v>
      </c>
      <c r="M339" s="9">
        <f t="shared" si="62"/>
        <v>-2.0333052500686661</v>
      </c>
      <c r="N339" s="9">
        <f t="shared" si="68"/>
        <v>-0.43666128672820176</v>
      </c>
      <c r="O339" s="9">
        <f t="shared" si="68"/>
        <v>0.75473517940844959</v>
      </c>
      <c r="P339" s="9">
        <f t="shared" si="68"/>
        <v>3.242557418337813</v>
      </c>
      <c r="Q339" s="15">
        <f t="shared" si="69"/>
        <v>129.60531058111076</v>
      </c>
      <c r="R339" s="15">
        <f t="shared" si="70"/>
        <v>-116.49980929072701</v>
      </c>
      <c r="S339" s="10">
        <f t="shared" si="71"/>
        <v>0.90746371194854725</v>
      </c>
    </row>
    <row r="340" spans="1:19" x14ac:dyDescent="0.35">
      <c r="A340" s="9">
        <v>337</v>
      </c>
      <c r="B340" s="9">
        <f t="shared" si="60"/>
        <v>35.290557475325343</v>
      </c>
      <c r="C340" s="9">
        <f>'Graficas excel'!$N$3*(COS('Graficas excel'!$N$4*B340+'Graficas excel'!$N$5)+'Graficas excel'!$N$6)*COS(B340)+'Graficas excel'!$N$7</f>
        <v>6.9373008036647281</v>
      </c>
      <c r="D340" s="11">
        <f>'Graficas excel'!$N$3*(COS('Graficas excel'!$N$4*B340+'Graficas excel'!$N$5)+'Graficas excel'!$N$6)*SIN(B340)+'Graficas excel'!$N$8</f>
        <v>19.041121124258467</v>
      </c>
      <c r="E340" s="9">
        <f t="shared" si="63"/>
        <v>2.4428211069542045</v>
      </c>
      <c r="F340" s="9">
        <f>C340/(2*'Graficas excel'!$N$9*COS(E340/2))</f>
        <v>0.50663746660531905</v>
      </c>
      <c r="G340" s="9">
        <f t="shared" si="64"/>
        <v>0.8621591949470494</v>
      </c>
      <c r="H340" s="9">
        <f t="shared" si="65"/>
        <v>2.0790323130850785</v>
      </c>
      <c r="I340" s="9">
        <f t="shared" si="61"/>
        <v>2.2609267100196417</v>
      </c>
      <c r="J340" s="9">
        <f t="shared" si="66"/>
        <v>-0.13919766471873327</v>
      </c>
      <c r="K340" s="9">
        <f t="shared" si="67"/>
        <v>-1.3081320604296491</v>
      </c>
      <c r="L340" s="9">
        <f t="shared" si="67"/>
        <v>1.3922985110546591</v>
      </c>
      <c r="M340" s="9">
        <f t="shared" si="62"/>
        <v>-2.079032313085079</v>
      </c>
      <c r="N340" s="9">
        <f t="shared" si="68"/>
        <v>-0.35762560356035644</v>
      </c>
      <c r="O340" s="9">
        <f t="shared" si="68"/>
        <v>1.0942949982182215</v>
      </c>
      <c r="P340" s="9">
        <f t="shared" si="68"/>
        <v>2.423612705651601</v>
      </c>
      <c r="Q340" s="15">
        <f t="shared" si="69"/>
        <v>129.54155827252401</v>
      </c>
      <c r="R340" s="15">
        <f t="shared" si="70"/>
        <v>-119.11977701109622</v>
      </c>
      <c r="S340" s="10">
        <f t="shared" si="71"/>
        <v>0.92653626471496731</v>
      </c>
    </row>
    <row r="341" spans="1:19" x14ac:dyDescent="0.35">
      <c r="A341" s="9">
        <v>338</v>
      </c>
      <c r="B341" s="9">
        <f t="shared" si="60"/>
        <v>35.395277230445004</v>
      </c>
      <c r="C341" s="9">
        <f>'Graficas excel'!$N$3*(COS('Graficas excel'!$N$4*B341+'Graficas excel'!$N$5)+'Graficas excel'!$N$6)*COS(B341)+'Graficas excel'!$N$7</f>
        <v>7.3249930468592694</v>
      </c>
      <c r="D341" s="11">
        <f>'Graficas excel'!$N$3*(COS('Graficas excel'!$N$4*B341+'Graficas excel'!$N$5)+'Graficas excel'!$N$6)*SIN(B341)+'Graficas excel'!$N$8</f>
        <v>18.197266256099219</v>
      </c>
      <c r="E341" s="9">
        <f t="shared" si="63"/>
        <v>2.376217150599695</v>
      </c>
      <c r="F341" s="9">
        <f>C341/(2*'Graficas excel'!$N$9*COS(E341/2))</f>
        <v>0.49040545873536118</v>
      </c>
      <c r="G341" s="9">
        <f t="shared" si="64"/>
        <v>0.8714943981704989</v>
      </c>
      <c r="H341" s="9">
        <f t="shared" si="65"/>
        <v>2.11648277871444</v>
      </c>
      <c r="I341" s="9">
        <f t="shared" si="61"/>
        <v>2.2463499646570675</v>
      </c>
      <c r="J341" s="9">
        <f t="shared" si="66"/>
        <v>-0.27618493375110209</v>
      </c>
      <c r="K341" s="9">
        <f t="shared" si="67"/>
        <v>-1.1623309012985383</v>
      </c>
      <c r="L341" s="9">
        <f t="shared" si="67"/>
        <v>3.3749476231821762</v>
      </c>
      <c r="M341" s="9">
        <f t="shared" si="62"/>
        <v>-2.11648277871444</v>
      </c>
      <c r="N341" s="9">
        <f t="shared" si="68"/>
        <v>-0.24303129931827577</v>
      </c>
      <c r="O341" s="9">
        <f t="shared" si="68"/>
        <v>1.3480951272589532</v>
      </c>
      <c r="P341" s="9">
        <f t="shared" si="68"/>
        <v>1.0343465276289103</v>
      </c>
      <c r="Q341" s="15">
        <f t="shared" si="69"/>
        <v>128.7063722842116</v>
      </c>
      <c r="R341" s="15">
        <f t="shared" si="70"/>
        <v>-121.26553063245836</v>
      </c>
      <c r="S341" s="10">
        <f t="shared" si="71"/>
        <v>0.92865295667933834</v>
      </c>
    </row>
    <row r="342" spans="1:19" x14ac:dyDescent="0.35">
      <c r="A342" s="9">
        <v>339</v>
      </c>
      <c r="B342" s="9">
        <f t="shared" si="60"/>
        <v>35.499996985564664</v>
      </c>
      <c r="C342" s="9">
        <f>'Graficas excel'!$N$3*(COS('Graficas excel'!$N$4*B342+'Graficas excel'!$N$5)+'Graficas excel'!$N$6)*COS(B342)+'Graficas excel'!$N$7</f>
        <v>7.8930028464775255</v>
      </c>
      <c r="D342" s="11">
        <f>'Graficas excel'!$N$3*(COS('Graficas excel'!$N$4*B342+'Graficas excel'!$N$5)+'Graficas excel'!$N$6)*SIN(B342)+'Graficas excel'!$N$8</f>
        <v>17.470821449993913</v>
      </c>
      <c r="E342" s="9">
        <f t="shared" si="63"/>
        <v>2.2929229351883627</v>
      </c>
      <c r="F342" s="9">
        <f>C342/(2*'Graficas excel'!$N$9*COS(E342/2))</f>
        <v>0.47927620955461964</v>
      </c>
      <c r="G342" s="9">
        <f t="shared" si="64"/>
        <v>0.87766412422689144</v>
      </c>
      <c r="H342" s="9">
        <f t="shared" si="65"/>
        <v>2.1419329568654621</v>
      </c>
      <c r="I342" s="9">
        <f t="shared" si="61"/>
        <v>2.2174279460269126</v>
      </c>
      <c r="J342" s="9">
        <f t="shared" si="66"/>
        <v>-0.39790394110309846</v>
      </c>
      <c r="K342" s="9">
        <f t="shared" si="67"/>
        <v>-0.8089072126572231</v>
      </c>
      <c r="L342" s="9">
        <f t="shared" si="67"/>
        <v>4.3954632223794672</v>
      </c>
      <c r="M342" s="9">
        <f t="shared" si="62"/>
        <v>-2.1419329568654626</v>
      </c>
      <c r="N342" s="9">
        <f t="shared" si="68"/>
        <v>-0.10185910771371162</v>
      </c>
      <c r="O342" s="9">
        <f t="shared" si="68"/>
        <v>1.4564116423411231</v>
      </c>
      <c r="P342" s="9">
        <f t="shared" si="68"/>
        <v>-0.63109103977948999</v>
      </c>
      <c r="Q342" s="15">
        <f t="shared" si="69"/>
        <v>127.04926268170499</v>
      </c>
      <c r="R342" s="15">
        <f t="shared" si="70"/>
        <v>-122.72371842836802</v>
      </c>
      <c r="S342" s="10">
        <f t="shared" si="71"/>
        <v>0.92214813819675789</v>
      </c>
    </row>
    <row r="343" spans="1:19" x14ac:dyDescent="0.35">
      <c r="A343" s="9">
        <v>340</v>
      </c>
      <c r="B343" s="9">
        <f t="shared" si="60"/>
        <v>35.604716740684317</v>
      </c>
      <c r="C343" s="9">
        <f>'Graficas excel'!$N$3*(COS('Graficas excel'!$N$4*B343+'Graficas excel'!$N$5)+'Graficas excel'!$N$6)*COS(B343)+'Graficas excel'!$N$7</f>
        <v>8.619999999999953</v>
      </c>
      <c r="D343" s="11">
        <f>'Graficas excel'!$N$3*(COS('Graficas excel'!$N$4*B343+'Graficas excel'!$N$5)+'Graficas excel'!$N$6)*SIN(B343)+'Graficas excel'!$N$8</f>
        <v>16.913617462848343</v>
      </c>
      <c r="E343" s="9">
        <f t="shared" si="63"/>
        <v>2.1989194678249477</v>
      </c>
      <c r="F343" s="9">
        <f>C343/(2*'Graficas excel'!$N$9*COS(E343/2))</f>
        <v>0.47458854263427985</v>
      </c>
      <c r="G343" s="9">
        <f t="shared" si="64"/>
        <v>0.88020776820036661</v>
      </c>
      <c r="H343" s="9">
        <f t="shared" si="65"/>
        <v>2.15259961768195</v>
      </c>
      <c r="I343" s="9">
        <f t="shared" si="61"/>
        <v>2.1757595427534486</v>
      </c>
      <c r="J343" s="9">
        <f t="shared" si="66"/>
        <v>-0.48261250632708941</v>
      </c>
      <c r="K343" s="9">
        <f t="shared" si="67"/>
        <v>-0.34861538037217471</v>
      </c>
      <c r="L343" s="9">
        <f t="shared" si="67"/>
        <v>4.1344290043281546</v>
      </c>
      <c r="M343" s="9">
        <f t="shared" si="62"/>
        <v>-2.1525996176819495</v>
      </c>
      <c r="N343" s="9">
        <f t="shared" si="68"/>
        <v>5.0655962825672272E-2</v>
      </c>
      <c r="O343" s="9">
        <f t="shared" si="68"/>
        <v>1.3903239431972034</v>
      </c>
      <c r="P343" s="9">
        <f t="shared" si="68"/>
        <v>-2.1361756659697768</v>
      </c>
      <c r="Q343" s="15">
        <f t="shared" si="69"/>
        <v>124.6618390350864</v>
      </c>
      <c r="R343" s="15">
        <f t="shared" si="70"/>
        <v>-123.33487307465029</v>
      </c>
      <c r="S343" s="10">
        <f t="shared" si="71"/>
        <v>0.91597005656333153</v>
      </c>
    </row>
    <row r="344" spans="1:19" x14ac:dyDescent="0.35">
      <c r="A344" s="9">
        <v>341</v>
      </c>
      <c r="B344" s="9">
        <f t="shared" si="60"/>
        <v>35.709436495803978</v>
      </c>
      <c r="C344" s="9">
        <f>'Graficas excel'!$N$3*(COS('Graficas excel'!$N$4*B344+'Graficas excel'!$N$5)+'Graficas excel'!$N$6)*COS(B344)+'Graficas excel'!$N$7</f>
        <v>9.4660513847192593</v>
      </c>
      <c r="D344" s="11">
        <f>'Graficas excel'!$N$3*(COS('Graficas excel'!$N$4*B344+'Graficas excel'!$N$5)+'Graficas excel'!$N$6)*SIN(B344)+'Graficas excel'!$N$8</f>
        <v>16.562621452991692</v>
      </c>
      <c r="E344" s="9">
        <f t="shared" si="63"/>
        <v>2.1031460208868866</v>
      </c>
      <c r="F344" s="9">
        <f>C344/(2*'Graficas excel'!$N$9*COS(E344/2))</f>
        <v>0.4769214808364986</v>
      </c>
      <c r="G344" s="9">
        <f t="shared" si="64"/>
        <v>0.87894590340744028</v>
      </c>
      <c r="H344" s="9">
        <f t="shared" si="65"/>
        <v>2.147294937659495</v>
      </c>
      <c r="I344" s="9">
        <f t="shared" si="61"/>
        <v>2.1252204792731906</v>
      </c>
      <c r="J344" s="9">
        <f t="shared" si="66"/>
        <v>-0.51911942359061058</v>
      </c>
      <c r="K344" s="9">
        <f t="shared" si="67"/>
        <v>8.4341012520688444E-2</v>
      </c>
      <c r="L344" s="9">
        <f t="shared" si="67"/>
        <v>2.9400603910487888</v>
      </c>
      <c r="M344" s="9">
        <f t="shared" si="62"/>
        <v>-2.1472949376594945</v>
      </c>
      <c r="N344" s="9">
        <f t="shared" si="68"/>
        <v>0.19625034569428318</v>
      </c>
      <c r="O344" s="9">
        <f t="shared" si="68"/>
        <v>1.1666241505642723</v>
      </c>
      <c r="P344" s="9">
        <f t="shared" si="68"/>
        <v>-3.1257010680509638</v>
      </c>
      <c r="Q344" s="15">
        <f t="shared" si="69"/>
        <v>121.76616399712387</v>
      </c>
      <c r="R344" s="15">
        <f t="shared" si="70"/>
        <v>-123.03093729769625</v>
      </c>
      <c r="S344" s="10">
        <f t="shared" si="71"/>
        <v>0.91597005656339325</v>
      </c>
    </row>
    <row r="345" spans="1:19" x14ac:dyDescent="0.35">
      <c r="A345" s="9">
        <v>342</v>
      </c>
      <c r="B345" s="9">
        <f t="shared" si="60"/>
        <v>35.814156250923638</v>
      </c>
      <c r="C345" s="9">
        <f>'Graficas excel'!$N$3*(COS('Graficas excel'!$N$4*B345+'Graficas excel'!$N$5)+'Graficas excel'!$N$6)*COS(B345)+'Graficas excel'!$N$7</f>
        <v>10.379175941062838</v>
      </c>
      <c r="D345" s="11">
        <f>'Graficas excel'!$N$3*(COS('Graficas excel'!$N$4*B345+'Graficas excel'!$N$5)+'Graficas excel'!$N$6)*SIN(B345)+'Graficas excel'!$N$8</f>
        <v>16.433932939976408</v>
      </c>
      <c r="E345" s="9">
        <f t="shared" si="63"/>
        <v>2.0149731911976052</v>
      </c>
      <c r="F345" s="9">
        <f>C345/(2*'Graficas excel'!$N$9*COS(E345/2))</f>
        <v>0.48592787858074893</v>
      </c>
      <c r="G345" s="9">
        <f t="shared" si="64"/>
        <v>0.87399891122244133</v>
      </c>
      <c r="H345" s="9">
        <f t="shared" si="65"/>
        <v>2.1267436495162402</v>
      </c>
      <c r="I345" s="9">
        <f t="shared" si="61"/>
        <v>2.0708584203569229</v>
      </c>
      <c r="J345" s="9">
        <f t="shared" si="66"/>
        <v>-0.51028725341289993</v>
      </c>
      <c r="K345" s="9">
        <f t="shared" si="67"/>
        <v>0.39222341670832872</v>
      </c>
      <c r="L345" s="9">
        <f t="shared" si="67"/>
        <v>1.4599306474328695</v>
      </c>
      <c r="M345" s="9">
        <f t="shared" si="62"/>
        <v>-2.1267436495162406</v>
      </c>
      <c r="N345" s="9">
        <f t="shared" si="68"/>
        <v>0.31841894105805485</v>
      </c>
      <c r="O345" s="9">
        <f t="shared" si="68"/>
        <v>0.83930150014071636</v>
      </c>
      <c r="P345" s="9">
        <f t="shared" si="68"/>
        <v>-3.4722684775564385</v>
      </c>
      <c r="Q345" s="15">
        <f t="shared" si="69"/>
        <v>118.65144745558021</v>
      </c>
      <c r="R345" s="15">
        <f t="shared" si="70"/>
        <v>-121.85343522353055</v>
      </c>
      <c r="S345" s="10">
        <f t="shared" si="71"/>
        <v>0.92214813819675567</v>
      </c>
    </row>
    <row r="346" spans="1:19" x14ac:dyDescent="0.35">
      <c r="A346" s="9">
        <v>343</v>
      </c>
      <c r="B346" s="9">
        <f t="shared" si="60"/>
        <v>35.918876006043298</v>
      </c>
      <c r="C346" s="9">
        <f>'Graficas excel'!$N$3*(COS('Graficas excel'!$N$4*B346+'Graficas excel'!$N$5)+'Graficas excel'!$N$6)*COS(B346)+'Graficas excel'!$N$7</f>
        <v>11.303821815593189</v>
      </c>
      <c r="D346" s="11">
        <f>'Graficas excel'!$N$3*(COS('Graficas excel'!$N$4*B346+'Graficas excel'!$N$5)+'Graficas excel'!$N$6)*SIN(B346)+'Graficas excel'!$N$8</f>
        <v>16.520109042599387</v>
      </c>
      <c r="E346" s="9">
        <f t="shared" si="63"/>
        <v>1.941443632294501</v>
      </c>
      <c r="F346" s="9">
        <f>C346/(2*'Graficas excel'!$N$9*COS(E346/2))</f>
        <v>0.50043130798470636</v>
      </c>
      <c r="G346" s="9">
        <f t="shared" si="64"/>
        <v>0.8657762447588383</v>
      </c>
      <c r="H346" s="9">
        <f t="shared" si="65"/>
        <v>2.0933988959831793</v>
      </c>
      <c r="I346" s="9">
        <f t="shared" si="61"/>
        <v>2.0174212641388403</v>
      </c>
      <c r="J346" s="9">
        <f t="shared" si="66"/>
        <v>-0.46921371326300748</v>
      </c>
      <c r="K346" s="9">
        <f t="shared" si="67"/>
        <v>0.54510699659918516</v>
      </c>
      <c r="L346" s="9">
        <f t="shared" si="67"/>
        <v>0.17290018423150605</v>
      </c>
      <c r="M346" s="9">
        <f t="shared" si="62"/>
        <v>-2.0933988959831797</v>
      </c>
      <c r="N346" s="9">
        <f t="shared" si="68"/>
        <v>0.40631038862435376</v>
      </c>
      <c r="O346" s="9">
        <f t="shared" si="68"/>
        <v>0.47568639546129227</v>
      </c>
      <c r="P346" s="9">
        <f t="shared" si="68"/>
        <v>-3.2402723216146438</v>
      </c>
      <c r="Q346" s="15">
        <f t="shared" si="69"/>
        <v>115.58972393510281</v>
      </c>
      <c r="R346" s="15">
        <f t="shared" si="70"/>
        <v>-119.94292157718222</v>
      </c>
      <c r="S346" s="10">
        <f t="shared" si="71"/>
        <v>0.92865295667934133</v>
      </c>
    </row>
    <row r="347" spans="1:19" x14ac:dyDescent="0.35">
      <c r="A347" s="9">
        <v>344</v>
      </c>
      <c r="B347" s="9">
        <f t="shared" si="60"/>
        <v>36.023595761162959</v>
      </c>
      <c r="C347" s="9">
        <f>'Graficas excel'!$N$3*(COS('Graficas excel'!$N$4*B347+'Graficas excel'!$N$5)+'Graficas excel'!$N$6)*COS(B347)+'Graficas excel'!$N$7</f>
        <v>12.189782653689518</v>
      </c>
      <c r="D347" s="11">
        <f>'Graficas excel'!$N$3*(COS('Graficas excel'!$N$4*B347+'Graficas excel'!$N$5)+'Graficas excel'!$N$6)*SIN(B347)+'Graficas excel'!$N$8</f>
        <v>16.791296880069282</v>
      </c>
      <c r="E347" s="9">
        <f t="shared" si="63"/>
        <v>1.8857204663904401</v>
      </c>
      <c r="F347" s="9">
        <f>C347/(2*'Graficas excel'!$N$9*COS(E347/2))</f>
        <v>0.51873551308615728</v>
      </c>
      <c r="G347" s="9">
        <f t="shared" si="64"/>
        <v>0.85493477380630689</v>
      </c>
      <c r="H347" s="9">
        <f t="shared" si="65"/>
        <v>2.0508501715838636</v>
      </c>
      <c r="I347" s="9">
        <f t="shared" si="61"/>
        <v>1.9682853189871519</v>
      </c>
      <c r="J347" s="9">
        <f t="shared" si="66"/>
        <v>-0.41213024206512761</v>
      </c>
      <c r="K347" s="9">
        <f t="shared" si="67"/>
        <v>0.56321306155205253</v>
      </c>
      <c r="L347" s="9">
        <f t="shared" si="67"/>
        <v>-0.75519703579363584</v>
      </c>
      <c r="M347" s="9">
        <f t="shared" si="62"/>
        <v>-2.0508501715838636</v>
      </c>
      <c r="N347" s="9">
        <f t="shared" si="68"/>
        <v>0.45612415147081392</v>
      </c>
      <c r="O347" s="9">
        <f t="shared" si="68"/>
        <v>0.13636587142079531</v>
      </c>
      <c r="P347" s="9">
        <f t="shared" si="68"/>
        <v>-2.5679662812281685</v>
      </c>
      <c r="Q347" s="15">
        <f t="shared" si="69"/>
        <v>112.77444165552475</v>
      </c>
      <c r="R347" s="15">
        <f t="shared" si="70"/>
        <v>-117.5050592454361</v>
      </c>
      <c r="S347" s="10">
        <f t="shared" si="71"/>
        <v>0.92653626471495887</v>
      </c>
    </row>
    <row r="348" spans="1:19" x14ac:dyDescent="0.35">
      <c r="A348" s="9">
        <v>345</v>
      </c>
      <c r="B348" s="9">
        <f t="shared" si="60"/>
        <v>36.128315516282619</v>
      </c>
      <c r="C348" s="9">
        <f>'Graficas excel'!$N$3*(COS('Graficas excel'!$N$4*B348+'Graficas excel'!$N$5)+'Graficas excel'!$N$6)*COS(B348)+'Graficas excel'!$N$7</f>
        <v>12.999999999999977</v>
      </c>
      <c r="D348" s="11">
        <f>'Graficas excel'!$N$3*(COS('Graficas excel'!$N$4*B348+'Graficas excel'!$N$5)+'Graficas excel'!$N$6)*SIN(B348)+'Graficas excel'!$N$8</f>
        <v>17.199999999999996</v>
      </c>
      <c r="E348" s="9">
        <f t="shared" si="63"/>
        <v>1.8471693197836938</v>
      </c>
      <c r="F348" s="9">
        <f>C348/(2*'Graficas excel'!$N$9*COS(E348/2))</f>
        <v>0.53900371056236662</v>
      </c>
      <c r="G348" s="9">
        <f t="shared" si="64"/>
        <v>0.84230338952185191</v>
      </c>
      <c r="H348" s="9">
        <f t="shared" si="65"/>
        <v>2.0030849621376774</v>
      </c>
      <c r="I348" s="9">
        <f t="shared" si="61"/>
        <v>1.9251271409606856</v>
      </c>
      <c r="J348" s="9">
        <f t="shared" si="66"/>
        <v>-0.3531507081792028</v>
      </c>
      <c r="K348" s="9">
        <f t="shared" si="67"/>
        <v>0.48412901289665006</v>
      </c>
      <c r="L348" s="9">
        <f t="shared" si="67"/>
        <v>-1.3507556553806954</v>
      </c>
      <c r="M348" s="9">
        <f t="shared" si="62"/>
        <v>-2.0030849621376774</v>
      </c>
      <c r="N348" s="9">
        <f t="shared" si="68"/>
        <v>0.47040435213267862</v>
      </c>
      <c r="O348" s="9">
        <f t="shared" si="68"/>
        <v>-0.13255092870496185</v>
      </c>
      <c r="P348" s="9">
        <f t="shared" si="68"/>
        <v>-1.5941748232815134</v>
      </c>
      <c r="Q348" s="15">
        <f t="shared" si="69"/>
        <v>110.30166020313399</v>
      </c>
      <c r="R348" s="15">
        <f t="shared" si="70"/>
        <v>-114.76831433661121</v>
      </c>
      <c r="S348" s="10">
        <f t="shared" si="71"/>
        <v>0.90746371194856146</v>
      </c>
    </row>
    <row r="349" spans="1:19" x14ac:dyDescent="0.35">
      <c r="A349" s="9">
        <v>346</v>
      </c>
      <c r="B349" s="9">
        <f t="shared" si="60"/>
        <v>36.233035271402279</v>
      </c>
      <c r="C349" s="9">
        <f>'Graficas excel'!$N$3*(COS('Graficas excel'!$N$4*B349+'Graficas excel'!$N$5)+'Graficas excel'!$N$6)*COS(B349)+'Graficas excel'!$N$7</f>
        <v>13.715898217397275</v>
      </c>
      <c r="D349" s="11">
        <f>'Graficas excel'!$N$3*(COS('Graficas excel'!$N$4*B349+'Graficas excel'!$N$5)+'Graficas excel'!$N$6)*SIN(B349)+'Graficas excel'!$N$8</f>
        <v>17.688683447553881</v>
      </c>
      <c r="E349" s="9">
        <f t="shared" si="63"/>
        <v>1.822466236984529</v>
      </c>
      <c r="F349" s="9">
        <f>C349/(2*'Graficas excel'!$N$9*COS(E349/2))</f>
        <v>0.55958432453125884</v>
      </c>
      <c r="G349" s="9">
        <f t="shared" si="64"/>
        <v>0.82877342123097475</v>
      </c>
      <c r="H349" s="9">
        <f t="shared" si="65"/>
        <v>1.9538243335751211</v>
      </c>
      <c r="I349" s="9">
        <f t="shared" si="61"/>
        <v>1.8881452852798251</v>
      </c>
      <c r="J349" s="9">
        <f t="shared" si="66"/>
        <v>-0.302452836502343</v>
      </c>
      <c r="K349" s="9">
        <f t="shared" si="67"/>
        <v>0.3426782114386881</v>
      </c>
      <c r="L349" s="9">
        <f t="shared" si="67"/>
        <v>-1.6763124994832221</v>
      </c>
      <c r="M349" s="9">
        <f t="shared" si="62"/>
        <v>-1.9538243335751211</v>
      </c>
      <c r="N349" s="9">
        <f t="shared" si="68"/>
        <v>0.45652365133781153</v>
      </c>
      <c r="O349" s="9">
        <f t="shared" si="68"/>
        <v>-0.29949252581692881</v>
      </c>
      <c r="P349" s="9">
        <f t="shared" si="68"/>
        <v>-0.45447557689248214</v>
      </c>
      <c r="Q349" s="15">
        <f t="shared" si="69"/>
        <v>108.18275595405878</v>
      </c>
      <c r="R349" s="15">
        <f t="shared" si="70"/>
        <v>-111.94588822381515</v>
      </c>
      <c r="S349" s="10">
        <f t="shared" si="71"/>
        <v>0.86678819188183431</v>
      </c>
    </row>
    <row r="350" spans="1:19" x14ac:dyDescent="0.35">
      <c r="A350" s="9">
        <v>347</v>
      </c>
      <c r="B350" s="9">
        <f t="shared" si="60"/>
        <v>36.33775502652194</v>
      </c>
      <c r="C350" s="9">
        <f>'Graficas excel'!$N$3*(COS('Graficas excel'!$N$4*B350+'Graficas excel'!$N$5)+'Graficas excel'!$N$6)*COS(B350)+'Graficas excel'!$N$7</f>
        <v>14.339332501532498</v>
      </c>
      <c r="D350" s="11">
        <f>'Graficas excel'!$N$3*(COS('Graficas excel'!$N$4*B350+'Graficas excel'!$N$5)+'Graficas excel'!$N$6)*SIN(B350)+'Graficas excel'!$N$8</f>
        <v>18.198935986687051</v>
      </c>
      <c r="E350" s="9">
        <f t="shared" si="63"/>
        <v>1.8069277080114139</v>
      </c>
      <c r="F350" s="9">
        <f>C350/(2*'Graficas excel'!$N$9*COS(E350/2))</f>
        <v>0.57923318255530687</v>
      </c>
      <c r="G350" s="9">
        <f t="shared" si="64"/>
        <v>0.81516189816922291</v>
      </c>
      <c r="H350" s="9">
        <f t="shared" si="65"/>
        <v>1.9060172886006925</v>
      </c>
      <c r="I350" s="9">
        <f t="shared" si="61"/>
        <v>1.8564724983060532</v>
      </c>
      <c r="J350" s="9">
        <f t="shared" si="66"/>
        <v>-0.26656765811564059</v>
      </c>
      <c r="K350" s="9">
        <f t="shared" si="67"/>
        <v>0.16713517698878028</v>
      </c>
      <c r="L350" s="9">
        <f t="shared" si="67"/>
        <v>-1.7519305964502592</v>
      </c>
      <c r="M350" s="9">
        <f t="shared" si="62"/>
        <v>-1.9060172886006925</v>
      </c>
      <c r="N350" s="9">
        <f t="shared" si="68"/>
        <v>0.42516086737409436</v>
      </c>
      <c r="O350" s="9">
        <f t="shared" si="68"/>
        <v>-0.34708509693697565</v>
      </c>
      <c r="P350" s="9">
        <f t="shared" si="68"/>
        <v>0.69489719779978243</v>
      </c>
      <c r="Q350" s="15">
        <f t="shared" si="69"/>
        <v>106.36803893504472</v>
      </c>
      <c r="R350" s="15">
        <f t="shared" si="70"/>
        <v>-109.20674631578828</v>
      </c>
      <c r="S350" s="10">
        <f t="shared" si="71"/>
        <v>0.80562271587080092</v>
      </c>
    </row>
    <row r="351" spans="1:19" x14ac:dyDescent="0.35">
      <c r="A351" s="9">
        <v>348</v>
      </c>
      <c r="B351" s="9">
        <f t="shared" si="60"/>
        <v>36.4424747816416</v>
      </c>
      <c r="C351" s="9">
        <f>'Graficas excel'!$N$3*(COS('Graficas excel'!$N$4*B351+'Graficas excel'!$N$5)+'Graficas excel'!$N$6)*COS(B351)+'Graficas excel'!$N$7</f>
        <v>14.89082405893711</v>
      </c>
      <c r="D351" s="11">
        <f>'Graficas excel'!$N$3*(COS('Graficas excel'!$N$4*B351+'Graficas excel'!$N$5)+'Graficas excel'!$N$6)*SIN(B351)+'Graficas excel'!$N$8</f>
        <v>18.680641922114336</v>
      </c>
      <c r="E351" s="9">
        <f t="shared" si="63"/>
        <v>1.7956206501679091</v>
      </c>
      <c r="F351" s="9">
        <f>C351/(2*'Graficas excel'!$N$9*COS(E351/2))</f>
        <v>0.59723478621083137</v>
      </c>
      <c r="G351" s="9">
        <f t="shared" si="64"/>
        <v>0.80206646242047963</v>
      </c>
      <c r="H351" s="9">
        <f t="shared" si="65"/>
        <v>1.861494546682815</v>
      </c>
      <c r="I351" s="9">
        <f t="shared" si="61"/>
        <v>1.8285575984253621</v>
      </c>
      <c r="J351" s="9">
        <f t="shared" si="66"/>
        <v>-0.24906530330949453</v>
      </c>
      <c r="K351" s="9">
        <f t="shared" si="67"/>
        <v>-1.6326566058130352E-2</v>
      </c>
      <c r="L351" s="9">
        <f t="shared" si="67"/>
        <v>-1.5559127178749228</v>
      </c>
      <c r="M351" s="9">
        <f t="shared" si="62"/>
        <v>-1.8614945466828152</v>
      </c>
      <c r="N351" s="9">
        <f t="shared" si="68"/>
        <v>0.3888142010171709</v>
      </c>
      <c r="O351" s="9">
        <f t="shared" si="68"/>
        <v>-0.27431563255004465</v>
      </c>
      <c r="P351" s="9">
        <f t="shared" si="68"/>
        <v>1.6683618657524431</v>
      </c>
      <c r="Q351" s="15">
        <f t="shared" si="69"/>
        <v>104.76863298635088</v>
      </c>
      <c r="R351" s="15">
        <f t="shared" si="70"/>
        <v>-106.6557811115437</v>
      </c>
      <c r="S351" s="10">
        <f t="shared" si="71"/>
        <v>0.73224555042310813</v>
      </c>
    </row>
    <row r="352" spans="1:19" x14ac:dyDescent="0.35">
      <c r="A352" s="9">
        <v>349</v>
      </c>
      <c r="B352" s="9">
        <f t="shared" si="60"/>
        <v>36.547194536761261</v>
      </c>
      <c r="C352" s="9">
        <f>'Graficas excel'!$N$3*(COS('Graficas excel'!$N$4*B352+'Graficas excel'!$N$5)+'Graficas excel'!$N$6)*COS(B352)+'Graficas excel'!$N$7</f>
        <v>15.404406373625982</v>
      </c>
      <c r="D352" s="11">
        <f>'Graficas excel'!$N$3*(COS('Graficas excel'!$N$4*B352+'Graficas excel'!$N$5)+'Graficas excel'!$N$6)*SIN(B352)+'Graficas excel'!$N$8</f>
        <v>19.099614865426354</v>
      </c>
      <c r="E352" s="9">
        <f t="shared" si="63"/>
        <v>1.7841730629427253</v>
      </c>
      <c r="F352" s="9">
        <f>C352/(2*'Graficas excel'!$N$9*COS(E352/2))</f>
        <v>0.61343857869565066</v>
      </c>
      <c r="G352" s="9">
        <f t="shared" si="64"/>
        <v>0.78974243280189771</v>
      </c>
      <c r="H352" s="9">
        <f t="shared" si="65"/>
        <v>1.8207780187652507</v>
      </c>
      <c r="I352" s="9">
        <f t="shared" si="61"/>
        <v>1.8024755408539881</v>
      </c>
      <c r="J352" s="9">
        <f t="shared" si="66"/>
        <v>-0.25077501730904689</v>
      </c>
      <c r="K352" s="9">
        <f t="shared" si="67"/>
        <v>-0.17926136486155653</v>
      </c>
      <c r="L352" s="9">
        <f t="shared" si="67"/>
        <v>-1.0726347273862129</v>
      </c>
      <c r="M352" s="9">
        <f t="shared" si="62"/>
        <v>-1.8207780187652509</v>
      </c>
      <c r="N352" s="9">
        <f t="shared" si="68"/>
        <v>0.36008793515103565</v>
      </c>
      <c r="O352" s="9">
        <f t="shared" si="68"/>
        <v>-9.9605186517470121E-2</v>
      </c>
      <c r="P352" s="9">
        <f t="shared" si="68"/>
        <v>2.2755231826667872</v>
      </c>
      <c r="Q352" s="15">
        <f t="shared" si="69"/>
        <v>103.27424116649391</v>
      </c>
      <c r="R352" s="15">
        <f t="shared" si="70"/>
        <v>-104.32289590544069</v>
      </c>
      <c r="S352" s="10">
        <f t="shared" si="71"/>
        <v>0.66280096649651465</v>
      </c>
    </row>
    <row r="353" spans="1:19" x14ac:dyDescent="0.35">
      <c r="A353" s="9">
        <v>350</v>
      </c>
      <c r="B353" s="9">
        <f t="shared" si="60"/>
        <v>36.651914291880921</v>
      </c>
      <c r="C353" s="9">
        <f>'Graficas excel'!$N$3*(COS('Graficas excel'!$N$4*B353+'Graficas excel'!$N$5)+'Graficas excel'!$N$6)*COS(B353)+'Graficas excel'!$N$7</f>
        <v>15.919999999999998</v>
      </c>
      <c r="D353" s="11">
        <f>'Graficas excel'!$N$3*(COS('Graficas excel'!$N$4*B353+'Graficas excel'!$N$5)+'Graficas excel'!$N$6)*SIN(B353)+'Graficas excel'!$N$8</f>
        <v>19.442411641898879</v>
      </c>
      <c r="E353" s="9">
        <f t="shared" si="63"/>
        <v>1.769359186527822</v>
      </c>
      <c r="F353" s="9">
        <f>C353/(2*'Graficas excel'!$N$9*COS(E353/2))</f>
        <v>0.62821859772944733</v>
      </c>
      <c r="G353" s="9">
        <f t="shared" si="64"/>
        <v>0.77803688438713936</v>
      </c>
      <c r="H353" s="9">
        <f t="shared" si="65"/>
        <v>1.7830696983746905</v>
      </c>
      <c r="I353" s="9">
        <f t="shared" si="61"/>
        <v>1.7762144424512563</v>
      </c>
      <c r="J353" s="9">
        <f t="shared" si="66"/>
        <v>-0.26954722353976507</v>
      </c>
      <c r="K353" s="9">
        <f t="shared" si="67"/>
        <v>-0.29158741084628376</v>
      </c>
      <c r="L353" s="9">
        <f t="shared" si="67"/>
        <v>-0.3490230570994573</v>
      </c>
      <c r="M353" s="9">
        <f t="shared" si="62"/>
        <v>-1.7830696983746905</v>
      </c>
      <c r="N353" s="9">
        <f t="shared" si="68"/>
        <v>0.34965730441027815</v>
      </c>
      <c r="O353" s="9">
        <f t="shared" si="68"/>
        <v>0.13868704394050466</v>
      </c>
      <c r="P353" s="9">
        <f t="shared" si="68"/>
        <v>2.3720512123900677</v>
      </c>
      <c r="Q353" s="15">
        <f t="shared" si="69"/>
        <v>101.76959106263963</v>
      </c>
      <c r="R353" s="15">
        <f t="shared" si="70"/>
        <v>-102.16236829453447</v>
      </c>
      <c r="S353" s="10">
        <f t="shared" si="71"/>
        <v>0.61914975370863512</v>
      </c>
    </row>
    <row r="354" spans="1:19" x14ac:dyDescent="0.35">
      <c r="A354" s="9">
        <v>351</v>
      </c>
      <c r="B354" s="9">
        <f t="shared" si="60"/>
        <v>36.756634047000581</v>
      </c>
      <c r="C354" s="9">
        <f>'Graficas excel'!$N$3*(COS('Graficas excel'!$N$4*B354+'Graficas excel'!$N$5)+'Graficas excel'!$N$6)*COS(B354)+'Graficas excel'!$N$7</f>
        <v>16.474667529947634</v>
      </c>
      <c r="D354" s="11">
        <f>'Graficas excel'!$N$3*(COS('Graficas excel'!$N$4*B354+'Graficas excel'!$N$5)+'Graficas excel'!$N$6)*SIN(B354)+'Graficas excel'!$N$8</f>
        <v>19.717530432131849</v>
      </c>
      <c r="E354" s="9">
        <f t="shared" si="63"/>
        <v>1.7495213753369299</v>
      </c>
      <c r="F354" s="9">
        <f>C354/(2*'Graficas excel'!$N$9*COS(E354/2))</f>
        <v>0.64235683062665627</v>
      </c>
      <c r="G354" s="9">
        <f t="shared" si="64"/>
        <v>0.76640570336296243</v>
      </c>
      <c r="H354" s="9">
        <f t="shared" si="65"/>
        <v>1.7464536710810459</v>
      </c>
      <c r="I354" s="9">
        <f t="shared" si="61"/>
        <v>1.7479875232089879</v>
      </c>
      <c r="J354" s="9">
        <f t="shared" si="66"/>
        <v>-0.30008218579956353</v>
      </c>
      <c r="K354" s="9">
        <f t="shared" si="67"/>
        <v>-0.32813701991685396</v>
      </c>
      <c r="L354" s="9">
        <f t="shared" si="67"/>
        <v>0.48156020680572059</v>
      </c>
      <c r="M354" s="9">
        <f t="shared" si="62"/>
        <v>-1.7464536710810459</v>
      </c>
      <c r="N354" s="9">
        <f t="shared" si="68"/>
        <v>0.36418057768999729</v>
      </c>
      <c r="O354" s="9">
        <f t="shared" si="68"/>
        <v>0.38708766603328459</v>
      </c>
      <c r="P354" s="9">
        <f t="shared" si="68"/>
        <v>1.9132665239546036</v>
      </c>
      <c r="Q354" s="15">
        <f t="shared" si="69"/>
        <v>100.15230772140104</v>
      </c>
      <c r="R354" s="15">
        <f t="shared" si="70"/>
        <v>-100.0644244680728</v>
      </c>
      <c r="S354" s="10">
        <f t="shared" si="71"/>
        <v>0.61914975370863612</v>
      </c>
    </row>
    <row r="355" spans="1:19" x14ac:dyDescent="0.35">
      <c r="A355" s="9">
        <v>352</v>
      </c>
      <c r="B355" s="9">
        <f t="shared" si="60"/>
        <v>36.861353802120234</v>
      </c>
      <c r="C355" s="9">
        <f>'Graficas excel'!$N$3*(COS('Graficas excel'!$N$4*B355+'Graficas excel'!$N$5)+'Graficas excel'!$N$6)*COS(B355)+'Graficas excel'!$N$7</f>
        <v>17.094299899698562</v>
      </c>
      <c r="D355" s="11">
        <f>'Graficas excel'!$N$3*(COS('Graficas excel'!$N$4*B355+'Graficas excel'!$N$5)+'Graficas excel'!$N$6)*SIN(B355)+'Graficas excel'!$N$8</f>
        <v>19.952819291930812</v>
      </c>
      <c r="E355" s="9">
        <f t="shared" si="63"/>
        <v>1.7248092102265575</v>
      </c>
      <c r="F355" s="9">
        <f>C355/(2*'Graficas excel'!$N$9*COS(E355/2))</f>
        <v>0.65685333539786528</v>
      </c>
      <c r="G355" s="9">
        <f t="shared" si="64"/>
        <v>0.75401836567599567</v>
      </c>
      <c r="H355" s="9">
        <f t="shared" si="65"/>
        <v>1.7083167701660131</v>
      </c>
      <c r="I355" s="9">
        <f t="shared" si="61"/>
        <v>1.7165629901962853</v>
      </c>
      <c r="J355" s="9">
        <f t="shared" si="66"/>
        <v>-0.33444461417095139</v>
      </c>
      <c r="K355" s="9">
        <f t="shared" si="67"/>
        <v>-0.27770815298478618</v>
      </c>
      <c r="L355" s="9">
        <f t="shared" si="67"/>
        <v>1.2350743668807216</v>
      </c>
      <c r="M355" s="9">
        <f t="shared" si="62"/>
        <v>-1.7083167701660131</v>
      </c>
      <c r="N355" s="9">
        <f t="shared" si="68"/>
        <v>0.40471630328684349</v>
      </c>
      <c r="O355" s="9">
        <f t="shared" si="68"/>
        <v>0.58744446790045335</v>
      </c>
      <c r="P355" s="9">
        <f t="shared" si="68"/>
        <v>0.98061225090939474</v>
      </c>
      <c r="Q355" s="15">
        <f t="shared" si="69"/>
        <v>98.351814606603654</v>
      </c>
      <c r="R355" s="15">
        <f t="shared" si="70"/>
        <v>-97.879341001932815</v>
      </c>
      <c r="S355" s="10">
        <f t="shared" si="71"/>
        <v>0.66280096649646392</v>
      </c>
    </row>
    <row r="356" spans="1:19" x14ac:dyDescent="0.35">
      <c r="A356" s="9">
        <v>353</v>
      </c>
      <c r="B356" s="9">
        <f t="shared" si="60"/>
        <v>36.966073557239895</v>
      </c>
      <c r="C356" s="9">
        <f>'Graficas excel'!$N$3*(COS('Graficas excel'!$N$4*B356+'Graficas excel'!$N$5)+'Graficas excel'!$N$6)*COS(B356)+'Graficas excel'!$N$7</f>
        <v>17.787215255634649</v>
      </c>
      <c r="D356" s="11">
        <f>'Graficas excel'!$N$3*(COS('Graficas excel'!$N$4*B356+'Graficas excel'!$N$5)+'Graficas excel'!$N$6)*SIN(B356)+'Graficas excel'!$N$8</f>
        <v>20.189572022902198</v>
      </c>
      <c r="E356" s="9">
        <f t="shared" si="63"/>
        <v>1.6971450862055475</v>
      </c>
      <c r="F356" s="9">
        <f>C356/(2*'Graficas excel'!$N$9*COS(E356/2))</f>
        <v>0.67268298858853137</v>
      </c>
      <c r="G356" s="9">
        <f t="shared" si="64"/>
        <v>0.73993080545656553</v>
      </c>
      <c r="H356" s="9">
        <f t="shared" si="65"/>
        <v>1.6659349779928809</v>
      </c>
      <c r="I356" s="9">
        <f t="shared" si="61"/>
        <v>1.6815400320992142</v>
      </c>
      <c r="J356" s="9">
        <f t="shared" si="66"/>
        <v>-0.36352614394625121</v>
      </c>
      <c r="K356" s="9">
        <f t="shared" si="67"/>
        <v>-0.14837146773046819</v>
      </c>
      <c r="L356" s="9">
        <f t="shared" si="67"/>
        <v>1.7568247355817275</v>
      </c>
      <c r="M356" s="9">
        <f t="shared" si="62"/>
        <v>-1.6659349779928809</v>
      </c>
      <c r="N356" s="9">
        <f t="shared" si="68"/>
        <v>0.4662333441117778</v>
      </c>
      <c r="O356" s="9">
        <f t="shared" si="68"/>
        <v>0.69013394268302353</v>
      </c>
      <c r="P356" s="9">
        <f t="shared" si="68"/>
        <v>-0.23971030991226153</v>
      </c>
      <c r="Q356" s="15">
        <f t="shared" si="69"/>
        <v>96.34514692157795</v>
      </c>
      <c r="R356" s="15">
        <f t="shared" si="70"/>
        <v>-95.451043182211762</v>
      </c>
      <c r="S356" s="10">
        <f t="shared" si="71"/>
        <v>0.73224555042311013</v>
      </c>
    </row>
    <row r="357" spans="1:19" x14ac:dyDescent="0.35">
      <c r="A357" s="9">
        <v>354</v>
      </c>
      <c r="B357" s="9">
        <f t="shared" si="60"/>
        <v>37.070793312359555</v>
      </c>
      <c r="C357" s="9">
        <f>'Graficas excel'!$N$3*(COS('Graficas excel'!$N$4*B357+'Graficas excel'!$N$5)+'Graficas excel'!$N$6)*COS(B357)+'Graficas excel'!$N$7</f>
        <v>18.54082405893708</v>
      </c>
      <c r="D357" s="11">
        <f>'Graficas excel'!$N$3*(COS('Graficas excel'!$N$4*B357+'Graficas excel'!$N$5)+'Graficas excel'!$N$6)*SIN(B357)+'Graficas excel'!$N$8</f>
        <v>20.474355680986889</v>
      </c>
      <c r="E357" s="9">
        <f t="shared" si="63"/>
        <v>1.6698321902822617</v>
      </c>
      <c r="F357" s="9">
        <f>C357/(2*'Graficas excel'!$N$9*COS(E357/2))</f>
        <v>0.69054389674734851</v>
      </c>
      <c r="G357" s="9">
        <f t="shared" si="64"/>
        <v>0.72329048567293297</v>
      </c>
      <c r="H357" s="9">
        <f t="shared" si="65"/>
        <v>1.6171111363688755</v>
      </c>
      <c r="I357" s="9">
        <f t="shared" si="61"/>
        <v>1.6434716633255686</v>
      </c>
      <c r="J357" s="9">
        <f t="shared" si="66"/>
        <v>-0.37906356771373034</v>
      </c>
      <c r="K357" s="9">
        <f t="shared" si="67"/>
        <v>3.560278836781134E-2</v>
      </c>
      <c r="L357" s="9">
        <f t="shared" si="67"/>
        <v>1.9879604539651616</v>
      </c>
      <c r="M357" s="9">
        <f t="shared" si="62"/>
        <v>-1.6171111363688755</v>
      </c>
      <c r="N357" s="9">
        <f t="shared" si="68"/>
        <v>0.53850400158930933</v>
      </c>
      <c r="O357" s="9">
        <f t="shared" si="68"/>
        <v>0.66503153772935375</v>
      </c>
      <c r="P357" s="9">
        <f t="shared" si="68"/>
        <v>-1.5190296944968</v>
      </c>
      <c r="Q357" s="15">
        <f t="shared" si="69"/>
        <v>94.163990057900449</v>
      </c>
      <c r="R357" s="15">
        <f t="shared" si="70"/>
        <v>-92.653643117541094</v>
      </c>
      <c r="S357" s="10">
        <f t="shared" si="71"/>
        <v>0.80562271587078538</v>
      </c>
    </row>
    <row r="358" spans="1:19" x14ac:dyDescent="0.35">
      <c r="A358" s="9">
        <v>355</v>
      </c>
      <c r="B358" s="9">
        <f t="shared" si="60"/>
        <v>37.175513067479216</v>
      </c>
      <c r="C358" s="9">
        <f>'Graficas excel'!$N$3*(COS('Graficas excel'!$N$4*B358+'Graficas excel'!$N$5)+'Graficas excel'!$N$6)*COS(B358)+'Graficas excel'!$N$7</f>
        <v>19.321985447626368</v>
      </c>
      <c r="D358" s="11">
        <f>'Graficas excel'!$N$3*(COS('Graficas excel'!$N$4*B358+'Graficas excel'!$N$5)+'Graficas excel'!$N$6)*SIN(B358)+'Graficas excel'!$N$8</f>
        <v>20.849999999999984</v>
      </c>
      <c r="E358" s="9">
        <f t="shared" si="63"/>
        <v>1.6468333094881182</v>
      </c>
      <c r="F358" s="9">
        <f>C358/(2*'Graficas excel'!$N$9*COS(E358/2))</f>
        <v>0.71066061768183542</v>
      </c>
      <c r="G358" s="9">
        <f t="shared" si="64"/>
        <v>0.70353499307146916</v>
      </c>
      <c r="H358" s="9">
        <f t="shared" si="65"/>
        <v>1.5607191291914861</v>
      </c>
      <c r="I358" s="9">
        <f t="shared" si="61"/>
        <v>1.6037762193398022</v>
      </c>
      <c r="J358" s="9">
        <f t="shared" si="66"/>
        <v>-0.37533525243427607</v>
      </c>
      <c r="K358" s="9">
        <f t="shared" si="67"/>
        <v>0.24378152029461073</v>
      </c>
      <c r="L358" s="9">
        <f t="shared" si="67"/>
        <v>1.9675680631167087</v>
      </c>
      <c r="M358" s="9">
        <f t="shared" si="62"/>
        <v>-1.5607191291914861</v>
      </c>
      <c r="N358" s="9">
        <f t="shared" si="68"/>
        <v>0.60814594136717803</v>
      </c>
      <c r="O358" s="9">
        <f t="shared" si="68"/>
        <v>0.50595912010215727</v>
      </c>
      <c r="P358" s="9">
        <f t="shared" si="68"/>
        <v>-2.6518401800299056</v>
      </c>
      <c r="Q358" s="15">
        <f t="shared" si="69"/>
        <v>91.889608651618062</v>
      </c>
      <c r="R358" s="15">
        <f t="shared" si="70"/>
        <v>-89.422619108005236</v>
      </c>
      <c r="S358" s="10">
        <f t="shared" si="71"/>
        <v>0.86678819188183931</v>
      </c>
    </row>
    <row r="359" spans="1:19" x14ac:dyDescent="0.35">
      <c r="A359" s="9">
        <v>356</v>
      </c>
      <c r="B359" s="9">
        <f t="shared" si="60"/>
        <v>37.280232822598876</v>
      </c>
      <c r="C359" s="9">
        <f>'Graficas excel'!$N$3*(COS('Graficas excel'!$N$4*B359+'Graficas excel'!$N$5)+'Graficas excel'!$N$6)*COS(B359)+'Graficas excel'!$N$7</f>
        <v>20.081041405247539</v>
      </c>
      <c r="D359" s="11">
        <f>'Graficas excel'!$N$3*(COS('Graficas excel'!$N$4*B359+'Graficas excel'!$N$5)+'Graficas excel'!$N$6)*SIN(B359)+'Graficas excel'!$N$8</f>
        <v>21.347317244526295</v>
      </c>
      <c r="E359" s="9">
        <f t="shared" si="63"/>
        <v>1.6319081720997179</v>
      </c>
      <c r="F359" s="9">
        <f>C359/(2*'Graficas excel'!$N$9*COS(E359/2))</f>
        <v>0.73269885417616998</v>
      </c>
      <c r="G359" s="9">
        <f t="shared" si="64"/>
        <v>0.68055300240975181</v>
      </c>
      <c r="H359" s="9">
        <f t="shared" si="65"/>
        <v>1.4970342351345003</v>
      </c>
      <c r="I359" s="9">
        <f t="shared" si="61"/>
        <v>1.5644712036171091</v>
      </c>
      <c r="J359" s="9">
        <f t="shared" si="66"/>
        <v>-0.34980651132632606</v>
      </c>
      <c r="K359" s="9">
        <f t="shared" si="67"/>
        <v>0.44982476604545574</v>
      </c>
      <c r="L359" s="9">
        <f t="shared" si="67"/>
        <v>1.7751610962504243</v>
      </c>
      <c r="M359" s="9">
        <f t="shared" si="62"/>
        <v>-1.4970342351345003</v>
      </c>
      <c r="N359" s="9">
        <f t="shared" si="68"/>
        <v>0.66112985652483447</v>
      </c>
      <c r="O359" s="9">
        <f t="shared" si="68"/>
        <v>0.22825906583295108</v>
      </c>
      <c r="P359" s="9">
        <f t="shared" si="68"/>
        <v>-3.4838280772792261</v>
      </c>
      <c r="Q359" s="15">
        <f t="shared" si="69"/>
        <v>89.637597137012406</v>
      </c>
      <c r="R359" s="15">
        <f t="shared" si="70"/>
        <v>-85.773743459802162</v>
      </c>
      <c r="S359" s="10">
        <f t="shared" si="71"/>
        <v>0.90746371194854758</v>
      </c>
    </row>
    <row r="360" spans="1:19" x14ac:dyDescent="0.35">
      <c r="A360" s="9">
        <v>357</v>
      </c>
      <c r="B360" s="9">
        <f t="shared" si="60"/>
        <v>37.384952577718536</v>
      </c>
      <c r="C360" s="9">
        <f>'Graficas excel'!$N$3*(COS('Graficas excel'!$N$4*B360+'Graficas excel'!$N$5)+'Graficas excel'!$N$6)*COS(B360)+'Graficas excel'!$N$7</f>
        <v>20.758877380742025</v>
      </c>
      <c r="D360" s="11">
        <f>'Graficas excel'!$N$3*(COS('Graficas excel'!$N$4*B360+'Graficas excel'!$N$5)+'Graficas excel'!$N$6)*SIN(B360)+'Graficas excel'!$N$8</f>
        <v>21.978987918340906</v>
      </c>
      <c r="E360" s="9">
        <f t="shared" si="63"/>
        <v>1.6278782243665837</v>
      </c>
      <c r="F360" s="9">
        <f>C360/(2*'Graficas excel'!$N$9*COS(E360/2))</f>
        <v>0.75581367579221304</v>
      </c>
      <c r="G360" s="9">
        <f t="shared" si="64"/>
        <v>0.65478674962575678</v>
      </c>
      <c r="H360" s="9">
        <f t="shared" si="65"/>
        <v>1.4278008784569238</v>
      </c>
      <c r="I360" s="9">
        <f t="shared" si="61"/>
        <v>1.5278395514117538</v>
      </c>
      <c r="J360" s="9">
        <f t="shared" si="66"/>
        <v>-0.30270097197928769</v>
      </c>
      <c r="K360" s="9">
        <f t="shared" si="67"/>
        <v>0.63571920134274695</v>
      </c>
      <c r="L360" s="9">
        <f t="shared" si="67"/>
        <v>1.462671620065322</v>
      </c>
      <c r="M360" s="9">
        <f t="shared" si="62"/>
        <v>-1.4278008784569238</v>
      </c>
      <c r="N360" s="9">
        <f t="shared" si="68"/>
        <v>0.6850330900027034</v>
      </c>
      <c r="O360" s="9">
        <f t="shared" si="68"/>
        <v>-0.13656655729872458</v>
      </c>
      <c r="P360" s="9">
        <f t="shared" si="68"/>
        <v>-3.8935873993117585</v>
      </c>
      <c r="Q360" s="15">
        <f t="shared" si="69"/>
        <v>87.538758069054452</v>
      </c>
      <c r="R360" s="15">
        <f t="shared" si="70"/>
        <v>-81.806964320653165</v>
      </c>
      <c r="S360" s="10">
        <f t="shared" si="71"/>
        <v>0.92653626471496786</v>
      </c>
    </row>
    <row r="361" spans="1:19" x14ac:dyDescent="0.35">
      <c r="A361" s="9">
        <v>358</v>
      </c>
      <c r="B361" s="9">
        <f t="shared" si="60"/>
        <v>37.489672332838197</v>
      </c>
      <c r="C361" s="9">
        <f>'Graficas excel'!$N$3*(COS('Graficas excel'!$N$4*B361+'Graficas excel'!$N$5)+'Graficas excel'!$N$6)*COS(B361)+'Graficas excel'!$N$7</f>
        <v>21.295831012077837</v>
      </c>
      <c r="D361" s="11">
        <f>'Graficas excel'!$N$3*(COS('Graficas excel'!$N$4*B361+'Graficas excel'!$N$5)+'Graficas excel'!$N$6)*SIN(B361)+'Graficas excel'!$N$8</f>
        <v>22.736666683877171</v>
      </c>
      <c r="E361" s="9">
        <f t="shared" si="63"/>
        <v>1.6362171784802226</v>
      </c>
      <c r="F361" s="9">
        <f>C361/(2*'Graficas excel'!$N$9*COS(E361/2))</f>
        <v>0.77880855734444865</v>
      </c>
      <c r="G361" s="9">
        <f t="shared" si="64"/>
        <v>0.62726169260290288</v>
      </c>
      <c r="H361" s="9">
        <f t="shared" si="65"/>
        <v>1.3560643810229771</v>
      </c>
      <c r="I361" s="9">
        <f t="shared" si="61"/>
        <v>1.4961407797515998</v>
      </c>
      <c r="J361" s="9">
        <f t="shared" si="66"/>
        <v>-0.23612861288980955</v>
      </c>
      <c r="K361" s="9">
        <f t="shared" si="67"/>
        <v>0.78888981521646351</v>
      </c>
      <c r="L361" s="9">
        <f t="shared" si="67"/>
        <v>1.0216751354053073</v>
      </c>
      <c r="M361" s="9">
        <f t="shared" si="62"/>
        <v>-1.3560643810229769</v>
      </c>
      <c r="N361" s="9">
        <f t="shared" si="68"/>
        <v>0.67073187356484598</v>
      </c>
      <c r="O361" s="9">
        <f t="shared" si="68"/>
        <v>-0.54430207629164484</v>
      </c>
      <c r="P361" s="9">
        <f t="shared" si="68"/>
        <v>-3.7616301830559666</v>
      </c>
      <c r="Q361" s="15">
        <f t="shared" si="69"/>
        <v>85.722552237178718</v>
      </c>
      <c r="R361" s="15">
        <f t="shared" si="70"/>
        <v>-77.696765780636937</v>
      </c>
      <c r="S361" s="10">
        <f t="shared" si="71"/>
        <v>0.92865295667933745</v>
      </c>
    </row>
    <row r="362" spans="1:19" x14ac:dyDescent="0.35">
      <c r="A362" s="9">
        <v>359</v>
      </c>
      <c r="B362" s="9">
        <f t="shared" si="60"/>
        <v>37.594392087957857</v>
      </c>
      <c r="C362" s="9">
        <f>'Graficas excel'!$N$3*(COS('Graficas excel'!$N$4*B362+'Graficas excel'!$N$5)+'Graficas excel'!$N$6)*COS(B362)+'Graficas excel'!$N$7</f>
        <v>21.640945768803167</v>
      </c>
      <c r="D362" s="11">
        <f>'Graficas excel'!$N$3*(COS('Graficas excel'!$N$4*B362+'Graficas excel'!$N$5)+'Graficas excel'!$N$6)*SIN(B362)+'Graficas excel'!$N$8</f>
        <v>23.591800002997743</v>
      </c>
      <c r="E362" s="9">
        <f t="shared" si="63"/>
        <v>1.6570013949937523</v>
      </c>
      <c r="F362" s="9">
        <f>C362/(2*'Graficas excel'!$N$9*COS(E362/2))</f>
        <v>0.80035287574830249</v>
      </c>
      <c r="G362" s="9">
        <f t="shared" si="64"/>
        <v>0.5995292105322495</v>
      </c>
      <c r="H362" s="9">
        <f t="shared" si="65"/>
        <v>1.2858255034723156</v>
      </c>
      <c r="I362" s="9">
        <f t="shared" si="61"/>
        <v>1.471413449233034</v>
      </c>
      <c r="J362" s="9">
        <f t="shared" si="66"/>
        <v>-0.15351626462394785</v>
      </c>
      <c r="K362" s="9">
        <f t="shared" si="67"/>
        <v>0.89587938520795252</v>
      </c>
      <c r="L362" s="9">
        <f t="shared" si="67"/>
        <v>0.40495160337162367</v>
      </c>
      <c r="M362" s="9">
        <f t="shared" si="62"/>
        <v>-1.2858255034723156</v>
      </c>
      <c r="N362" s="9">
        <f t="shared" si="68"/>
        <v>0.61373269342446257</v>
      </c>
      <c r="O362" s="9">
        <f t="shared" si="68"/>
        <v>-0.93821906791198662</v>
      </c>
      <c r="P362" s="9">
        <f t="shared" si="68"/>
        <v>-2.9825529695338915</v>
      </c>
      <c r="Q362" s="15">
        <f t="shared" si="69"/>
        <v>84.30578055983986</v>
      </c>
      <c r="R362" s="15">
        <f t="shared" si="70"/>
        <v>-73.672374539247869</v>
      </c>
      <c r="S362" s="10">
        <f t="shared" si="71"/>
        <v>0.92214813819675967</v>
      </c>
    </row>
    <row r="363" spans="1:19" x14ac:dyDescent="0.35">
      <c r="A363" s="9">
        <v>360</v>
      </c>
      <c r="B363" s="9">
        <f t="shared" si="60"/>
        <v>37.699111843077517</v>
      </c>
      <c r="C363" s="9">
        <f>'Graficas excel'!$N$3*(COS('Graficas excel'!$N$4*B363+'Graficas excel'!$N$5)+'Graficas excel'!$N$6)*COS(B363)+'Graficas excel'!$N$7</f>
        <v>21.759999999999998</v>
      </c>
      <c r="D363" s="11">
        <f>'Graficas excel'!$N$3*(COS('Graficas excel'!$N$4*B363+'Graficas excel'!$N$5)+'Graficas excel'!$N$6)*SIN(B363)+'Graficas excel'!$N$8</f>
        <v>24.499999999999986</v>
      </c>
      <c r="E363" s="9">
        <f t="shared" si="63"/>
        <v>1.6891189610814819</v>
      </c>
      <c r="F363" s="9">
        <f>C363/(2*'Graficas excel'!$N$9*COS(E363/2))</f>
        <v>0.81920220336617722</v>
      </c>
      <c r="G363" s="9">
        <f t="shared" si="64"/>
        <v>0.57350479509765251</v>
      </c>
      <c r="H363" s="9">
        <f t="shared" si="65"/>
        <v>1.2215555661079767</v>
      </c>
      <c r="I363" s="9">
        <f t="shared" si="61"/>
        <v>1.4553372635947293</v>
      </c>
      <c r="J363" s="9">
        <f t="shared" si="66"/>
        <v>-5.9699994788219718E-2</v>
      </c>
      <c r="K363" s="9">
        <f t="shared" si="67"/>
        <v>0.93828581794834254</v>
      </c>
      <c r="L363" s="9">
        <f t="shared" si="67"/>
        <v>-0.40379439412998347</v>
      </c>
      <c r="M363" s="9">
        <f t="shared" si="62"/>
        <v>-1.2215555661079767</v>
      </c>
      <c r="N363" s="9">
        <f t="shared" si="68"/>
        <v>0.5154826223841239</v>
      </c>
      <c r="O363" s="9">
        <f t="shared" si="68"/>
        <v>-1.2505512845129898</v>
      </c>
      <c r="P363" s="9">
        <f t="shared" si="68"/>
        <v>-1.5541730626604624</v>
      </c>
      <c r="Q363" s="15">
        <f t="shared" si="69"/>
        <v>83.384682972096172</v>
      </c>
      <c r="R363" s="15">
        <f t="shared" si="70"/>
        <v>-69.989978378701082</v>
      </c>
      <c r="S363" s="10">
        <f t="shared" si="71"/>
        <v>0.91597005656339081</v>
      </c>
    </row>
    <row r="364" spans="1:19" x14ac:dyDescent="0.35">
      <c r="A364" s="9">
        <v>361</v>
      </c>
      <c r="B364" s="9">
        <f t="shared" si="60"/>
        <v>37.803831598197178</v>
      </c>
      <c r="C364" s="9">
        <f>'Graficas excel'!$N$3*(COS('Graficas excel'!$N$4*B364+'Graficas excel'!$N$5)+'Graficas excel'!$N$6)*COS(B364)+'Graficas excel'!$N$7</f>
        <v>21.640945768803174</v>
      </c>
      <c r="D364" s="11">
        <f>'Graficas excel'!$N$3*(COS('Graficas excel'!$N$4*B364+'Graficas excel'!$N$5)+'Graficas excel'!$N$6)*SIN(B364)+'Graficas excel'!$N$8</f>
        <v>25.408199997002232</v>
      </c>
      <c r="E364" s="9">
        <f t="shared" si="63"/>
        <v>1.7305966373962527</v>
      </c>
      <c r="F364" s="9">
        <f>C364/(2*'Graficas excel'!$N$9*COS(E364/2))</f>
        <v>0.83438119318148896</v>
      </c>
      <c r="G364" s="9">
        <f t="shared" si="64"/>
        <v>0.55118783047617703</v>
      </c>
      <c r="H364" s="9">
        <f t="shared" si="65"/>
        <v>1.1675743521234712</v>
      </c>
      <c r="I364" s="9">
        <f t="shared" si="61"/>
        <v>1.4490854947598619</v>
      </c>
      <c r="J364" s="9">
        <f t="shared" si="66"/>
        <v>3.8557066299580375E-2</v>
      </c>
      <c r="K364" s="9">
        <f t="shared" si="67"/>
        <v>0.89600056787635929</v>
      </c>
      <c r="L364" s="9">
        <f t="shared" si="67"/>
        <v>-1.3133978539231508</v>
      </c>
      <c r="M364" s="9">
        <f t="shared" si="62"/>
        <v>-1.1675743521234712</v>
      </c>
      <c r="N364" s="9">
        <f t="shared" si="68"/>
        <v>0.38452519810534763</v>
      </c>
      <c r="O364" s="9">
        <f t="shared" si="68"/>
        <v>-1.4133039070483651</v>
      </c>
      <c r="P364" s="9">
        <f t="shared" si="68"/>
        <v>0.3073900886665426</v>
      </c>
      <c r="Q364" s="15">
        <f t="shared" si="69"/>
        <v>83.026483003366863</v>
      </c>
      <c r="R364" s="15">
        <f t="shared" si="70"/>
        <v>-66.897082644396349</v>
      </c>
      <c r="S364" s="10">
        <f t="shared" si="71"/>
        <v>0.91597005656339348</v>
      </c>
    </row>
    <row r="365" spans="1:19" x14ac:dyDescent="0.35">
      <c r="A365" s="9">
        <v>362</v>
      </c>
      <c r="B365" s="9">
        <f t="shared" si="60"/>
        <v>37.908551353316838</v>
      </c>
      <c r="C365" s="9">
        <f>'Graficas excel'!$N$3*(COS('Graficas excel'!$N$4*B365+'Graficas excel'!$N$5)+'Graficas excel'!$N$6)*COS(B365)+'Graficas excel'!$N$7</f>
        <v>21.295831012077848</v>
      </c>
      <c r="D365" s="11">
        <f>'Graficas excel'!$N$3*(COS('Graficas excel'!$N$4*B365+'Graficas excel'!$N$5)+'Graficas excel'!$N$6)*SIN(B365)+'Graficas excel'!$N$8</f>
        <v>26.263333316122804</v>
      </c>
      <c r="E365" s="9">
        <f t="shared" si="63"/>
        <v>1.7789393950612324</v>
      </c>
      <c r="F365" s="9">
        <f>C365/(2*'Graficas excel'!$N$9*COS(E365/2))</f>
        <v>0.84530878062721204</v>
      </c>
      <c r="G365" s="9">
        <f t="shared" si="64"/>
        <v>0.53427807871419908</v>
      </c>
      <c r="H365" s="9">
        <f t="shared" si="65"/>
        <v>1.1273069675405407</v>
      </c>
      <c r="I365" s="9">
        <f t="shared" si="61"/>
        <v>1.4531231813008865</v>
      </c>
      <c r="J365" s="9">
        <f t="shared" si="66"/>
        <v>0.13238602635466881</v>
      </c>
      <c r="K365" s="9">
        <f t="shared" si="67"/>
        <v>0.75846186623884027</v>
      </c>
      <c r="L365" s="9">
        <f t="shared" si="67"/>
        <v>-2.1164434369629972</v>
      </c>
      <c r="M365" s="9">
        <f t="shared" si="62"/>
        <v>-1.1273069675405405</v>
      </c>
      <c r="N365" s="9">
        <f t="shared" si="68"/>
        <v>0.23652435904958446</v>
      </c>
      <c r="O365" s="9">
        <f t="shared" si="68"/>
        <v>-1.3811140922369942</v>
      </c>
      <c r="P365" s="9">
        <f t="shared" si="68"/>
        <v>2.1663177994662441</v>
      </c>
      <c r="Q365" s="15">
        <f t="shared" si="69"/>
        <v>83.257825401164339</v>
      </c>
      <c r="R365" s="15">
        <f t="shared" si="70"/>
        <v>-64.589931455764258</v>
      </c>
      <c r="S365" s="10">
        <f t="shared" si="71"/>
        <v>0.92214813819675834</v>
      </c>
    </row>
    <row r="366" spans="1:19" x14ac:dyDescent="0.35">
      <c r="A366" s="9">
        <v>363</v>
      </c>
      <c r="B366" s="9">
        <f t="shared" si="60"/>
        <v>38.013271108436498</v>
      </c>
      <c r="C366" s="9">
        <f>'Graficas excel'!$N$3*(COS('Graficas excel'!$N$4*B366+'Graficas excel'!$N$5)+'Graficas excel'!$N$6)*COS(B366)+'Graficas excel'!$N$7</f>
        <v>20.758877380742042</v>
      </c>
      <c r="D366" s="11">
        <f>'Graficas excel'!$N$3*(COS('Graficas excel'!$N$4*B366+'Graficas excel'!$N$5)+'Graficas excel'!$N$6)*SIN(B366)+'Graficas excel'!$N$8</f>
        <v>27.021012081659073</v>
      </c>
      <c r="E366" s="9">
        <f t="shared" si="63"/>
        <v>1.8314350325429909</v>
      </c>
      <c r="F366" s="9">
        <f>C366/(2*'Graficas excel'!$N$9*COS(E366/2))</f>
        <v>0.85186049475025893</v>
      </c>
      <c r="G366" s="9">
        <f t="shared" si="64"/>
        <v>0.52376874427923248</v>
      </c>
      <c r="H366" s="9">
        <f t="shared" si="65"/>
        <v>1.1025381945810333</v>
      </c>
      <c r="I366" s="9">
        <f t="shared" si="61"/>
        <v>1.4669866135620122</v>
      </c>
      <c r="J366" s="9">
        <f t="shared" si="66"/>
        <v>0.21181196725480031</v>
      </c>
      <c r="K366" s="9">
        <f t="shared" si="67"/>
        <v>0.53682842779546414</v>
      </c>
      <c r="L366" s="9">
        <f t="shared" si="67"/>
        <v>-2.5835685497717678</v>
      </c>
      <c r="M366" s="9">
        <f t="shared" si="62"/>
        <v>-1.1025381945810335</v>
      </c>
      <c r="N366" s="9">
        <f t="shared" si="68"/>
        <v>9.1894429518215262E-2</v>
      </c>
      <c r="O366" s="9">
        <f t="shared" si="68"/>
        <v>-1.1542578227655289</v>
      </c>
      <c r="P366" s="9">
        <f t="shared" si="68"/>
        <v>3.5523514884547498</v>
      </c>
      <c r="Q366" s="15">
        <f t="shared" si="69"/>
        <v>84.052141559292352</v>
      </c>
      <c r="R366" s="15">
        <f t="shared" si="70"/>
        <v>-63.170785301466751</v>
      </c>
      <c r="S366" s="10">
        <f t="shared" si="71"/>
        <v>0.92865295667933612</v>
      </c>
    </row>
    <row r="367" spans="1:19" x14ac:dyDescent="0.35">
      <c r="A367" s="9">
        <v>364</v>
      </c>
      <c r="B367" s="9">
        <f t="shared" si="60"/>
        <v>38.117990863556152</v>
      </c>
      <c r="C367" s="9">
        <f>'Graficas excel'!$N$3*(COS('Graficas excel'!$N$4*B367+'Graficas excel'!$N$5)+'Graficas excel'!$N$6)*COS(B367)+'Graficas excel'!$N$7</f>
        <v>20.0810414052476</v>
      </c>
      <c r="D367" s="11">
        <f>'Graficas excel'!$N$3*(COS('Graficas excel'!$N$4*B367+'Graficas excel'!$N$5)+'Graficas excel'!$N$6)*SIN(B367)+'Graficas excel'!$N$8</f>
        <v>27.652682755473645</v>
      </c>
      <c r="E367" s="9">
        <f t="shared" si="63"/>
        <v>1.8854199893836714</v>
      </c>
      <c r="F367" s="9">
        <f>C367/(2*'Graficas excel'!$N$9*COS(E367/2))</f>
        <v>0.85437077998011857</v>
      </c>
      <c r="G367" s="9">
        <f t="shared" si="64"/>
        <v>0.51966390130175855</v>
      </c>
      <c r="H367" s="9">
        <f t="shared" si="65"/>
        <v>1.0929150324250252</v>
      </c>
      <c r="I367" s="9">
        <f t="shared" si="61"/>
        <v>1.4891675109043483</v>
      </c>
      <c r="J367" s="9">
        <f t="shared" si="66"/>
        <v>0.26802850875481327</v>
      </c>
      <c r="K367" s="9">
        <f t="shared" si="67"/>
        <v>0.2662777619285101</v>
      </c>
      <c r="L367" s="9">
        <f t="shared" si="67"/>
        <v>-2.586887177827494</v>
      </c>
      <c r="M367" s="9">
        <f t="shared" si="62"/>
        <v>-1.0929150324250252</v>
      </c>
      <c r="N367" s="9">
        <f t="shared" si="68"/>
        <v>-2.8979167026742563E-2</v>
      </c>
      <c r="O367" s="9">
        <f t="shared" si="68"/>
        <v>-0.78225644479558865</v>
      </c>
      <c r="P367" s="9">
        <f t="shared" si="68"/>
        <v>4.1902921899646985</v>
      </c>
      <c r="Q367" s="15">
        <f t="shared" si="69"/>
        <v>85.323013362821158</v>
      </c>
      <c r="R367" s="15">
        <f t="shared" si="70"/>
        <v>-62.619418724357459</v>
      </c>
      <c r="S367" s="10">
        <f t="shared" si="71"/>
        <v>0.92653626471490991</v>
      </c>
    </row>
    <row r="368" spans="1:19" x14ac:dyDescent="0.35">
      <c r="A368" s="9">
        <v>365</v>
      </c>
      <c r="B368" s="9">
        <f t="shared" si="60"/>
        <v>38.222710618675812</v>
      </c>
      <c r="C368" s="9">
        <f>'Graficas excel'!$N$3*(COS('Graficas excel'!$N$4*B368+'Graficas excel'!$N$5)+'Graficas excel'!$N$6)*COS(B368)+'Graficas excel'!$N$7</f>
        <v>19.321985447626453</v>
      </c>
      <c r="D368" s="11">
        <f>'Graficas excel'!$N$3*(COS('Graficas excel'!$N$4*B368+'Graficas excel'!$N$5)+'Graficas excel'!$N$6)*SIN(B368)+'Graficas excel'!$N$8</f>
        <v>28.149999999999981</v>
      </c>
      <c r="E368" s="9">
        <f t="shared" si="63"/>
        <v>1.9385210577128424</v>
      </c>
      <c r="F368" s="9">
        <f>C368/(2*'Graficas excel'!$N$9*COS(E368/2))</f>
        <v>0.85358128700430713</v>
      </c>
      <c r="G368" s="9">
        <f t="shared" si="64"/>
        <v>0.52095967835915158</v>
      </c>
      <c r="H368" s="9">
        <f t="shared" si="65"/>
        <v>1.0959497236996374</v>
      </c>
      <c r="I368" s="9">
        <f t="shared" si="61"/>
        <v>1.5172353907062399</v>
      </c>
      <c r="J368" s="9">
        <f t="shared" si="66"/>
        <v>0.29591305077777791</v>
      </c>
      <c r="K368" s="9">
        <f t="shared" si="67"/>
        <v>-4.6204298557728342E-3</v>
      </c>
      <c r="L368" s="9">
        <f t="shared" si="67"/>
        <v>-2.146618421252743</v>
      </c>
      <c r="M368" s="9">
        <f t="shared" si="62"/>
        <v>-1.0959497236996374</v>
      </c>
      <c r="N368" s="9">
        <f t="shared" si="68"/>
        <v>-0.11089687036651226</v>
      </c>
      <c r="O368" s="9">
        <f t="shared" si="68"/>
        <v>-0.3434500727826626</v>
      </c>
      <c r="P368" s="9">
        <f t="shared" si="68"/>
        <v>4.0695669057362611</v>
      </c>
      <c r="Q368" s="15">
        <f t="shared" si="69"/>
        <v>86.931184415350032</v>
      </c>
      <c r="R368" s="15">
        <f t="shared" si="70"/>
        <v>-62.793293726517916</v>
      </c>
      <c r="S368" s="10">
        <f t="shared" si="71"/>
        <v>0.90746371194854047</v>
      </c>
    </row>
    <row r="369" spans="1:19" x14ac:dyDescent="0.35">
      <c r="A369" s="9">
        <v>366</v>
      </c>
      <c r="B369" s="9">
        <f t="shared" si="60"/>
        <v>38.327430373795472</v>
      </c>
      <c r="C369" s="9">
        <f>'Graficas excel'!$N$3*(COS('Graficas excel'!$N$4*B369+'Graficas excel'!$N$5)+'Graficas excel'!$N$6)*COS(B369)+'Graficas excel'!$N$7</f>
        <v>18.540824058937147</v>
      </c>
      <c r="D369" s="11">
        <f>'Graficas excel'!$N$3*(COS('Graficas excel'!$N$4*B369+'Graficas excel'!$N$5)+'Graficas excel'!$N$6)*SIN(B369)+'Graficas excel'!$N$8</f>
        <v>28.525644319013075</v>
      </c>
      <c r="E369" s="9">
        <f t="shared" si="63"/>
        <v>1.9888838490328453</v>
      </c>
      <c r="F369" s="9">
        <f>C369/(2*'Graficas excel'!$N$9*COS(E369/2))</f>
        <v>0.85054193775178777</v>
      </c>
      <c r="G369" s="9">
        <f t="shared" si="64"/>
        <v>0.52590722767940168</v>
      </c>
      <c r="H369" s="9">
        <f t="shared" si="65"/>
        <v>1.1075628168079554</v>
      </c>
      <c r="I369" s="9">
        <f t="shared" si="61"/>
        <v>1.5482233329204003</v>
      </c>
      <c r="J369" s="9">
        <f t="shared" si="66"/>
        <v>0.29542920049473381</v>
      </c>
      <c r="K369" s="9">
        <f t="shared" si="67"/>
        <v>-0.22941378526471073</v>
      </c>
      <c r="L369" s="9">
        <f t="shared" si="67"/>
        <v>-1.3901175657380787</v>
      </c>
      <c r="M369" s="9">
        <f t="shared" si="62"/>
        <v>-1.1075628168079552</v>
      </c>
      <c r="N369" s="9">
        <f t="shared" si="68"/>
        <v>-0.14686287788414201</v>
      </c>
      <c r="O369" s="9">
        <f t="shared" si="68"/>
        <v>8.2713977029110181E-2</v>
      </c>
      <c r="P369" s="9">
        <f t="shared" si="68"/>
        <v>3.3446211762990199</v>
      </c>
      <c r="Q369" s="15">
        <f t="shared" si="69"/>
        <v>88.706662720016709</v>
      </c>
      <c r="R369" s="15">
        <f t="shared" si="70"/>
        <v>-63.45867494871699</v>
      </c>
      <c r="S369" s="10">
        <f t="shared" si="71"/>
        <v>0.8667881918818553</v>
      </c>
    </row>
    <row r="370" spans="1:19" x14ac:dyDescent="0.35">
      <c r="A370" s="9">
        <v>367</v>
      </c>
      <c r="B370" s="9">
        <f t="shared" si="60"/>
        <v>38.432150128915133</v>
      </c>
      <c r="C370" s="9">
        <f>'Graficas excel'!$N$3*(COS('Graficas excel'!$N$4*B370+'Graficas excel'!$N$5)+'Graficas excel'!$N$6)*COS(B370)+'Graficas excel'!$N$7</f>
        <v>17.787215255634724</v>
      </c>
      <c r="D370" s="11">
        <f>'Graficas excel'!$N$3*(COS('Graficas excel'!$N$4*B370+'Graficas excel'!$N$5)+'Graficas excel'!$N$6)*SIN(B370)+'Graficas excel'!$N$8</f>
        <v>28.810427977097785</v>
      </c>
      <c r="E370" s="9">
        <f t="shared" si="63"/>
        <v>2.0353789514866603</v>
      </c>
      <c r="F370" s="9">
        <f>C370/(2*'Graficas excel'!$N$9*COS(E370/2))</f>
        <v>0.84647275014240086</v>
      </c>
      <c r="G370" s="9">
        <f t="shared" si="64"/>
        <v>0.53243204567940938</v>
      </c>
      <c r="H370" s="9">
        <f t="shared" si="65"/>
        <v>1.1229422614161511</v>
      </c>
      <c r="I370" s="9">
        <f t="shared" si="61"/>
        <v>1.5791606064514057</v>
      </c>
      <c r="J370" s="9">
        <f t="shared" si="66"/>
        <v>0.27140504508073909</v>
      </c>
      <c r="K370" s="9">
        <f t="shared" si="67"/>
        <v>-0.37498655633633987</v>
      </c>
      <c r="L370" s="9">
        <f t="shared" si="67"/>
        <v>-0.48660427449435933</v>
      </c>
      <c r="M370" s="9">
        <f t="shared" si="62"/>
        <v>-1.1229422614161511</v>
      </c>
      <c r="N370" s="9">
        <f t="shared" si="68"/>
        <v>-0.13820109046468043</v>
      </c>
      <c r="O370" s="9">
        <f t="shared" si="68"/>
        <v>0.43296188757917192</v>
      </c>
      <c r="P370" s="9">
        <f t="shared" si="68"/>
        <v>2.208900347770054</v>
      </c>
      <c r="Q370" s="15">
        <f t="shared" si="69"/>
        <v>90.479237922985106</v>
      </c>
      <c r="R370" s="15">
        <f t="shared" si="70"/>
        <v>-64.339852216021839</v>
      </c>
      <c r="S370" s="10">
        <f t="shared" si="71"/>
        <v>0.80562271587078504</v>
      </c>
    </row>
    <row r="371" spans="1:19" x14ac:dyDescent="0.35">
      <c r="A371" s="9">
        <v>368</v>
      </c>
      <c r="B371" s="9">
        <f t="shared" si="60"/>
        <v>38.536869884034793</v>
      </c>
      <c r="C371" s="9">
        <f>'Graficas excel'!$N$3*(COS('Graficas excel'!$N$4*B371+'Graficas excel'!$N$5)+'Graficas excel'!$N$6)*COS(B371)+'Graficas excel'!$N$7</f>
        <v>17.094299899698619</v>
      </c>
      <c r="D371" s="11">
        <f>'Graficas excel'!$N$3*(COS('Graficas excel'!$N$4*B371+'Graficas excel'!$N$5)+'Graficas excel'!$N$6)*SIN(B371)+'Graficas excel'!$N$8</f>
        <v>29.047180708069163</v>
      </c>
      <c r="E371" s="9">
        <f t="shared" si="63"/>
        <v>2.0777495068541194</v>
      </c>
      <c r="F371" s="9">
        <f>C371/(2*'Graficas excel'!$N$9*COS(E371/2))</f>
        <v>0.84259784155464013</v>
      </c>
      <c r="G371" s="9">
        <f t="shared" si="64"/>
        <v>0.53854329204573848</v>
      </c>
      <c r="H371" s="9">
        <f t="shared" si="65"/>
        <v>1.1374146457668826</v>
      </c>
      <c r="I371" s="9">
        <f t="shared" si="61"/>
        <v>1.6075820763105009</v>
      </c>
      <c r="J371" s="9">
        <f t="shared" si="66"/>
        <v>0.23213654472803308</v>
      </c>
      <c r="K371" s="9">
        <f t="shared" si="67"/>
        <v>-0.42594363680156888</v>
      </c>
      <c r="L371" s="9">
        <f t="shared" si="67"/>
        <v>0.4012701873890106</v>
      </c>
      <c r="M371" s="9">
        <f t="shared" si="62"/>
        <v>-1.1374146457668823</v>
      </c>
      <c r="N371" s="9">
        <f t="shared" si="68"/>
        <v>-9.2861427621243886E-2</v>
      </c>
      <c r="O371" s="9">
        <f t="shared" si="68"/>
        <v>0.66427739108138328</v>
      </c>
      <c r="P371" s="9">
        <f t="shared" si="68"/>
        <v>0.83468747851658032</v>
      </c>
      <c r="Q371" s="15">
        <f t="shared" si="69"/>
        <v>92.107668193469536</v>
      </c>
      <c r="R371" s="15">
        <f t="shared" si="70"/>
        <v>-65.169058758809925</v>
      </c>
      <c r="S371" s="10">
        <f t="shared" si="71"/>
        <v>0.73224555042312456</v>
      </c>
    </row>
    <row r="372" spans="1:19" x14ac:dyDescent="0.35">
      <c r="A372" s="9">
        <v>369</v>
      </c>
      <c r="B372" s="9">
        <f t="shared" si="60"/>
        <v>38.641589639154454</v>
      </c>
      <c r="C372" s="9">
        <f>'Graficas excel'!$N$3*(COS('Graficas excel'!$N$4*B372+'Graficas excel'!$N$5)+'Graficas excel'!$N$6)*COS(B372)+'Graficas excel'!$N$7</f>
        <v>16.474667529947652</v>
      </c>
      <c r="D372" s="11">
        <f>'Graficas excel'!$N$3*(COS('Graficas excel'!$N$4*B372+'Graficas excel'!$N$5)+'Graficas excel'!$N$6)*SIN(B372)+'Graficas excel'!$N$8</f>
        <v>29.282469567868141</v>
      </c>
      <c r="E372" s="9">
        <f t="shared" si="63"/>
        <v>2.1166436451300479</v>
      </c>
      <c r="F372" s="9">
        <f>C372/(2*'Graficas excel'!$N$9*COS(E372/2))</f>
        <v>0.83996937973038444</v>
      </c>
      <c r="G372" s="9">
        <f t="shared" si="64"/>
        <v>0.54263380019618501</v>
      </c>
      <c r="H372" s="9">
        <f t="shared" si="65"/>
        <v>1.147139071727441</v>
      </c>
      <c r="I372" s="9">
        <f t="shared" si="61"/>
        <v>1.6318913584287444</v>
      </c>
      <c r="J372" s="9">
        <f t="shared" si="66"/>
        <v>0.18753183138739549</v>
      </c>
      <c r="K372" s="9">
        <f t="shared" si="67"/>
        <v>-0.38392272104137171</v>
      </c>
      <c r="L372" s="9">
        <f t="shared" si="67"/>
        <v>1.1482126628677847</v>
      </c>
      <c r="M372" s="9">
        <f t="shared" si="62"/>
        <v>-1.147139071727441</v>
      </c>
      <c r="N372" s="9">
        <f t="shared" si="68"/>
        <v>-2.3298461895674975E-2</v>
      </c>
      <c r="O372" s="9">
        <f t="shared" si="68"/>
        <v>0.75168565943308585</v>
      </c>
      <c r="P372" s="9">
        <f t="shared" si="68"/>
        <v>-0.63034888912064313</v>
      </c>
      <c r="Q372" s="15">
        <f t="shared" si="69"/>
        <v>93.500487461837736</v>
      </c>
      <c r="R372" s="15">
        <f t="shared" si="70"/>
        <v>-65.72622732453739</v>
      </c>
      <c r="S372" s="10">
        <f t="shared" si="71"/>
        <v>0.66280096649650555</v>
      </c>
    </row>
    <row r="373" spans="1:19" x14ac:dyDescent="0.35">
      <c r="A373" s="9">
        <v>370</v>
      </c>
      <c r="B373" s="9">
        <f t="shared" si="60"/>
        <v>38.746309394274114</v>
      </c>
      <c r="C373" s="9">
        <f>'Graficas excel'!$N$3*(COS('Graficas excel'!$N$4*B373+'Graficas excel'!$N$5)+'Graficas excel'!$N$6)*COS(B373)+'Graficas excel'!$N$7</f>
        <v>15.920000000000014</v>
      </c>
      <c r="D373" s="11">
        <f>'Graficas excel'!$N$3*(COS('Graficas excel'!$N$4*B373+'Graficas excel'!$N$5)+'Graficas excel'!$N$6)*SIN(B373)+'Graficas excel'!$N$8</f>
        <v>29.557588358101114</v>
      </c>
      <c r="E373" s="9">
        <f t="shared" si="63"/>
        <v>2.1534804108257268</v>
      </c>
      <c r="F373" s="9">
        <f>C373/(2*'Graficas excel'!$N$9*COS(E373/2))</f>
        <v>0.83930679341159098</v>
      </c>
      <c r="G373" s="9">
        <f t="shared" si="64"/>
        <v>0.54365807869758809</v>
      </c>
      <c r="H373" s="9">
        <f t="shared" si="65"/>
        <v>1.1495788809518208</v>
      </c>
      <c r="I373" s="9">
        <f t="shared" si="61"/>
        <v>1.6515296458887738</v>
      </c>
      <c r="J373" s="9">
        <f t="shared" si="66"/>
        <v>0.1473275380550696</v>
      </c>
      <c r="K373" s="9">
        <f t="shared" si="67"/>
        <v>-0.26368217216056483</v>
      </c>
      <c r="L373" s="9">
        <f t="shared" si="67"/>
        <v>1.6819853294377001</v>
      </c>
      <c r="M373" s="9">
        <f t="shared" si="62"/>
        <v>-1.1495788809518208</v>
      </c>
      <c r="N373" s="9">
        <f t="shared" si="68"/>
        <v>5.5417876287117744E-2</v>
      </c>
      <c r="O373" s="9">
        <f t="shared" si="68"/>
        <v>0.68567567812442254</v>
      </c>
      <c r="P373" s="9">
        <f t="shared" si="68"/>
        <v>-2.047993724873344</v>
      </c>
      <c r="Q373" s="15">
        <f t="shared" si="69"/>
        <v>94.625678450162113</v>
      </c>
      <c r="R373" s="15">
        <f t="shared" si="70"/>
        <v>-65.866018095911443</v>
      </c>
      <c r="S373" s="10">
        <f t="shared" si="71"/>
        <v>0.61914975370863923</v>
      </c>
    </row>
    <row r="374" spans="1:19" x14ac:dyDescent="0.35">
      <c r="A374" s="9">
        <v>371</v>
      </c>
      <c r="B374" s="9">
        <f t="shared" si="60"/>
        <v>38.851029149393774</v>
      </c>
      <c r="C374" s="9">
        <f>'Graficas excel'!$N$3*(COS('Graficas excel'!$N$4*B374+'Graficas excel'!$N$5)+'Graficas excel'!$N$6)*COS(B374)+'Graficas excel'!$N$7</f>
        <v>15.404406373625996</v>
      </c>
      <c r="D374" s="11">
        <f>'Graficas excel'!$N$3*(COS('Graficas excel'!$N$4*B374+'Graficas excel'!$N$5)+'Graficas excel'!$N$6)*SIN(B374)+'Graficas excel'!$N$8</f>
        <v>29.900385134573639</v>
      </c>
      <c r="E374" s="9">
        <f t="shared" si="63"/>
        <v>2.1901399646747839</v>
      </c>
      <c r="F374" s="9">
        <f>C374/(2*'Graficas excel'!$N$9*COS(E374/2))</f>
        <v>0.84088077592770305</v>
      </c>
      <c r="G374" s="9">
        <f t="shared" si="64"/>
        <v>0.5412203993524487</v>
      </c>
      <c r="H374" s="9">
        <f t="shared" si="65"/>
        <v>1.1437755345177822</v>
      </c>
      <c r="I374" s="9">
        <f t="shared" si="61"/>
        <v>1.6669577495962831</v>
      </c>
      <c r="J374" s="9">
        <f t="shared" si="66"/>
        <v>0.11971480555699528</v>
      </c>
      <c r="K374" s="9">
        <f t="shared" si="67"/>
        <v>-8.754508034698863E-2</v>
      </c>
      <c r="L374" s="9">
        <f t="shared" si="67"/>
        <v>1.976000867052697</v>
      </c>
      <c r="M374" s="9">
        <f t="shared" si="62"/>
        <v>-1.1437755345177822</v>
      </c>
      <c r="N374" s="9">
        <f t="shared" si="68"/>
        <v>0.12722166539181393</v>
      </c>
      <c r="O374" s="9">
        <f t="shared" si="68"/>
        <v>0.47121027676908611</v>
      </c>
      <c r="P374" s="9">
        <f t="shared" si="68"/>
        <v>-3.2717894279615636</v>
      </c>
      <c r="Q374" s="15">
        <f t="shared" si="69"/>
        <v>95.509643678492523</v>
      </c>
      <c r="R374" s="15">
        <f t="shared" si="70"/>
        <v>-65.533510838188732</v>
      </c>
      <c r="S374" s="10">
        <f t="shared" si="71"/>
        <v>0.61914975370863656</v>
      </c>
    </row>
    <row r="375" spans="1:19" x14ac:dyDescent="0.35">
      <c r="A375" s="9">
        <v>372</v>
      </c>
      <c r="B375" s="9">
        <f t="shared" si="60"/>
        <v>38.955748904513435</v>
      </c>
      <c r="C375" s="9">
        <f>'Graficas excel'!$N$3*(COS('Graficas excel'!$N$4*B375+'Graficas excel'!$N$5)+'Graficas excel'!$N$6)*COS(B375)+'Graficas excel'!$N$7</f>
        <v>14.890824058937126</v>
      </c>
      <c r="D375" s="11">
        <f>'Graficas excel'!$N$3*(COS('Graficas excel'!$N$4*B375+'Graficas excel'!$N$5)+'Graficas excel'!$N$6)*SIN(B375)+'Graficas excel'!$N$8</f>
        <v>30.319358077885653</v>
      </c>
      <c r="E375" s="9">
        <f t="shared" si="63"/>
        <v>2.2285355965647824</v>
      </c>
      <c r="F375" s="9">
        <f>C375/(2*'Graficas excel'!$N$9*COS(E375/2))</f>
        <v>0.84446733041059319</v>
      </c>
      <c r="G375" s="9">
        <f t="shared" si="64"/>
        <v>0.53560706480516662</v>
      </c>
      <c r="H375" s="9">
        <f t="shared" si="65"/>
        <v>1.1304529128720362</v>
      </c>
      <c r="I375" s="9">
        <f t="shared" si="61"/>
        <v>1.6794942547184093</v>
      </c>
      <c r="J375" s="9">
        <f t="shared" si="66"/>
        <v>0.11054710618112769</v>
      </c>
      <c r="K375" s="9">
        <f t="shared" si="67"/>
        <v>0.11938124656700516</v>
      </c>
      <c r="L375" s="9">
        <f t="shared" si="67"/>
        <v>2.0176787330325436</v>
      </c>
      <c r="M375" s="9">
        <f t="shared" si="62"/>
        <v>-1.1304529128720362</v>
      </c>
      <c r="N375" s="9">
        <f t="shared" si="68"/>
        <v>0.17656669018493973</v>
      </c>
      <c r="O375" s="9">
        <f t="shared" si="68"/>
        <v>0.12858928906985942</v>
      </c>
      <c r="P375" s="9">
        <f t="shared" si="68"/>
        <v>-4.1266073971653743</v>
      </c>
      <c r="Q375" s="15">
        <f t="shared" si="69"/>
        <v>96.227932511834496</v>
      </c>
      <c r="R375" s="15">
        <f t="shared" si="70"/>
        <v>-64.770180845837842</v>
      </c>
      <c r="S375" s="10">
        <f t="shared" si="71"/>
        <v>0.6628009664965111</v>
      </c>
    </row>
    <row r="376" spans="1:19" x14ac:dyDescent="0.35">
      <c r="A376" s="9">
        <v>373</v>
      </c>
      <c r="B376" s="9">
        <f t="shared" si="60"/>
        <v>39.060468659633095</v>
      </c>
      <c r="C376" s="9">
        <f>'Graficas excel'!$N$3*(COS('Graficas excel'!$N$4*B376+'Graficas excel'!$N$5)+'Graficas excel'!$N$6)*COS(B376)+'Graficas excel'!$N$7</f>
        <v>14.339332501532514</v>
      </c>
      <c r="D376" s="11">
        <f>'Graficas excel'!$N$3*(COS('Graficas excel'!$N$4*B376+'Graficas excel'!$N$5)+'Graficas excel'!$N$6)*SIN(B376)+'Graficas excel'!$N$8</f>
        <v>30.801064013312935</v>
      </c>
      <c r="E376" s="9">
        <f t="shared" si="63"/>
        <v>2.2701785489001876</v>
      </c>
      <c r="F376" s="9">
        <f>C376/(2*'Graficas excel'!$N$9*COS(E376/2))</f>
        <v>0.84938286454847145</v>
      </c>
      <c r="G376" s="9">
        <f t="shared" si="64"/>
        <v>0.52777717780464228</v>
      </c>
      <c r="H376" s="9">
        <f t="shared" si="65"/>
        <v>1.1119628923135805</v>
      </c>
      <c r="I376" s="9">
        <f t="shared" si="61"/>
        <v>1.691070720606884</v>
      </c>
      <c r="J376" s="9">
        <f t="shared" si="66"/>
        <v>0.12304868108750419</v>
      </c>
      <c r="K376" s="9">
        <f t="shared" si="67"/>
        <v>0.33067206940031851</v>
      </c>
      <c r="L376" s="9">
        <f t="shared" si="67"/>
        <v>1.7749370171914287</v>
      </c>
      <c r="M376" s="9">
        <f t="shared" si="62"/>
        <v>-1.1119628923135805</v>
      </c>
      <c r="N376" s="9">
        <f t="shared" si="68"/>
        <v>0.19003252904734655</v>
      </c>
      <c r="O376" s="9">
        <f t="shared" si="68"/>
        <v>-0.3035480270362752</v>
      </c>
      <c r="P376" s="9">
        <f t="shared" si="68"/>
        <v>-4.4003019823163356</v>
      </c>
      <c r="Q376" s="15">
        <f t="shared" si="69"/>
        <v>96.891215148921262</v>
      </c>
      <c r="R376" s="15">
        <f t="shared" si="70"/>
        <v>-63.710780704728208</v>
      </c>
      <c r="S376" s="10">
        <f t="shared" si="71"/>
        <v>0.73224555042310568</v>
      </c>
    </row>
    <row r="377" spans="1:19" x14ac:dyDescent="0.35">
      <c r="A377" s="9">
        <v>374</v>
      </c>
      <c r="B377" s="9">
        <f t="shared" si="60"/>
        <v>39.165188414752755</v>
      </c>
      <c r="C377" s="9">
        <f>'Graficas excel'!$N$3*(COS('Graficas excel'!$N$4*B377+'Graficas excel'!$N$5)+'Graficas excel'!$N$6)*COS(B377)+'Graficas excel'!$N$7</f>
        <v>13.715898217397294</v>
      </c>
      <c r="D377" s="11">
        <f>'Graficas excel'!$N$3*(COS('Graficas excel'!$N$4*B377+'Graficas excel'!$N$5)+'Graficas excel'!$N$6)*SIN(B377)+'Graficas excel'!$N$8</f>
        <v>31.311316552446105</v>
      </c>
      <c r="E377" s="9">
        <f t="shared" si="63"/>
        <v>2.3158499643093564</v>
      </c>
      <c r="F377" s="9">
        <f>C377/(2*'Graficas excel'!$N$9*COS(E377/2))</f>
        <v>0.85459215717114423</v>
      </c>
      <c r="G377" s="9">
        <f t="shared" si="64"/>
        <v>0.51929976401070155</v>
      </c>
      <c r="H377" s="9">
        <f t="shared" si="65"/>
        <v>1.0920627324069727</v>
      </c>
      <c r="I377" s="9">
        <f t="shared" si="61"/>
        <v>1.7039563483581646</v>
      </c>
      <c r="J377" s="9">
        <f t="shared" si="66"/>
        <v>0.15767657922001668</v>
      </c>
      <c r="K377" s="9">
        <f t="shared" si="67"/>
        <v>0.51654303919342426</v>
      </c>
      <c r="L377" s="9">
        <f t="shared" si="67"/>
        <v>1.2006782595134327</v>
      </c>
      <c r="M377" s="9">
        <f t="shared" si="62"/>
        <v>-1.0920627324069727</v>
      </c>
      <c r="N377" s="9">
        <f t="shared" si="68"/>
        <v>0.15824505398905195</v>
      </c>
      <c r="O377" s="9">
        <f t="shared" si="68"/>
        <v>-0.76434657307699527</v>
      </c>
      <c r="P377" s="9">
        <f t="shared" si="68"/>
        <v>-3.8927803044275793</v>
      </c>
      <c r="Q377" s="15">
        <f t="shared" si="69"/>
        <v>97.629507235446297</v>
      </c>
      <c r="R377" s="15">
        <f t="shared" si="70"/>
        <v>-62.570585530444127</v>
      </c>
      <c r="S377" s="10">
        <f t="shared" si="71"/>
        <v>0.80562271587079815</v>
      </c>
    </row>
    <row r="378" spans="1:19" x14ac:dyDescent="0.35">
      <c r="A378" s="9">
        <v>375</v>
      </c>
      <c r="B378" s="9">
        <f t="shared" si="60"/>
        <v>39.269908169872416</v>
      </c>
      <c r="C378" s="9">
        <f>'Graficas excel'!$N$3*(COS('Graficas excel'!$N$4*B378+'Graficas excel'!$N$5)+'Graficas excel'!$N$6)*COS(B378)+'Graficas excel'!$N$7</f>
        <v>12.999999999999998</v>
      </c>
      <c r="D378" s="11">
        <f>'Graficas excel'!$N$3*(COS('Graficas excel'!$N$4*B378+'Graficas excel'!$N$5)+'Graficas excel'!$N$6)*SIN(B378)+'Graficas excel'!$N$8</f>
        <v>31.79999999999999</v>
      </c>
      <c r="E378" s="9">
        <f t="shared" si="63"/>
        <v>2.3654450531400388</v>
      </c>
      <c r="F378" s="9">
        <f>C378/(2*'Graficas excel'!$N$9*COS(E378/2))</f>
        <v>0.8588655308021157</v>
      </c>
      <c r="G378" s="9">
        <f t="shared" si="64"/>
        <v>0.51220113236891629</v>
      </c>
      <c r="H378" s="9">
        <f t="shared" si="65"/>
        <v>1.0754913491043416</v>
      </c>
      <c r="I378" s="9">
        <f t="shared" si="61"/>
        <v>1.7204682011221903</v>
      </c>
      <c r="J378" s="9">
        <f t="shared" si="66"/>
        <v>0.21176883979311689</v>
      </c>
      <c r="K378" s="9">
        <f t="shared" si="67"/>
        <v>0.64227777250717022</v>
      </c>
      <c r="L378" s="9">
        <f t="shared" si="67"/>
        <v>0.29743628970160435</v>
      </c>
      <c r="M378" s="9">
        <f t="shared" si="62"/>
        <v>-1.0754913491043419</v>
      </c>
      <c r="N378" s="9">
        <f t="shared" si="68"/>
        <v>7.8202868029877873E-2</v>
      </c>
      <c r="O378" s="9">
        <f t="shared" si="68"/>
        <v>-1.171997573291286</v>
      </c>
      <c r="P378" s="9">
        <f t="shared" si="68"/>
        <v>-2.553289377813325</v>
      </c>
      <c r="Q378" s="15">
        <f t="shared" si="69"/>
        <v>98.575566710766395</v>
      </c>
      <c r="R378" s="15">
        <f t="shared" si="70"/>
        <v>-61.62111520650982</v>
      </c>
      <c r="S378" s="10">
        <f t="shared" si="71"/>
        <v>0.86678819188183276</v>
      </c>
    </row>
    <row r="379" spans="1:19" x14ac:dyDescent="0.35">
      <c r="A379" s="9">
        <v>376</v>
      </c>
      <c r="B379" s="9">
        <f t="shared" si="60"/>
        <v>39.374627924992069</v>
      </c>
      <c r="C379" s="9">
        <f>'Graficas excel'!$N$3*(COS('Graficas excel'!$N$4*B379+'Graficas excel'!$N$5)+'Graficas excel'!$N$6)*COS(B379)+'Graficas excel'!$N$7</f>
        <v>12.189782653689601</v>
      </c>
      <c r="D379" s="11">
        <f>'Graficas excel'!$N$3*(COS('Graficas excel'!$N$4*B379+'Graficas excel'!$N$5)+'Graficas excel'!$N$6)*SIN(B379)+'Graficas excel'!$N$8</f>
        <v>32.208703119930675</v>
      </c>
      <c r="E379" s="9">
        <f t="shared" si="63"/>
        <v>2.417987200420002</v>
      </c>
      <c r="F379" s="9">
        <f>C379/(2*'Graficas excel'!$N$9*COS(E379/2))</f>
        <v>0.86095563104756767</v>
      </c>
      <c r="G379" s="9">
        <f t="shared" si="64"/>
        <v>0.50868005796127347</v>
      </c>
      <c r="H379" s="9">
        <f t="shared" si="65"/>
        <v>1.0673019639145982</v>
      </c>
      <c r="I379" s="9">
        <f t="shared" si="61"/>
        <v>1.7426445821673</v>
      </c>
      <c r="J379" s="9">
        <f t="shared" si="66"/>
        <v>0.2790280108488683</v>
      </c>
      <c r="K379" s="9">
        <f t="shared" si="67"/>
        <v>0.67342522792842241</v>
      </c>
      <c r="L379" s="9">
        <f t="shared" si="67"/>
        <v>-0.80276539491849896</v>
      </c>
      <c r="M379" s="9">
        <f t="shared" si="62"/>
        <v>-1.067301963914598</v>
      </c>
      <c r="N379" s="9">
        <f t="shared" si="68"/>
        <v>-4.452843084602108E-2</v>
      </c>
      <c r="O379" s="9">
        <f t="shared" si="68"/>
        <v>-1.4393774116855258</v>
      </c>
      <c r="P379" s="9">
        <f t="shared" si="68"/>
        <v>-0.62438274818342965</v>
      </c>
      <c r="Q379" s="15">
        <f t="shared" si="69"/>
        <v>99.846179749525092</v>
      </c>
      <c r="R379" s="15">
        <f t="shared" si="70"/>
        <v>-61.151897998330554</v>
      </c>
      <c r="S379" s="10">
        <f t="shared" si="71"/>
        <v>0.90746371194849307</v>
      </c>
    </row>
    <row r="380" spans="1:19" x14ac:dyDescent="0.35">
      <c r="A380" s="9">
        <v>377</v>
      </c>
      <c r="B380" s="9">
        <f t="shared" si="60"/>
        <v>39.479347680111729</v>
      </c>
      <c r="C380" s="9">
        <f>'Graficas excel'!$N$3*(COS('Graficas excel'!$N$4*B380+'Graficas excel'!$N$5)+'Graficas excel'!$N$6)*COS(B380)+'Graficas excel'!$N$7</f>
        <v>11.303821815593274</v>
      </c>
      <c r="D380" s="11">
        <f>'Graficas excel'!$N$3*(COS('Graficas excel'!$N$4*B380+'Graficas excel'!$N$5)+'Graficas excel'!$N$6)*SIN(B380)+'Graficas excel'!$N$8</f>
        <v>32.479890957400606</v>
      </c>
      <c r="E380" s="9">
        <f t="shared" si="63"/>
        <v>2.4717636839811825</v>
      </c>
      <c r="F380" s="9">
        <f>C380/(2*'Graficas excel'!$N$9*COS(E380/2))</f>
        <v>0.85976730290938186</v>
      </c>
      <c r="G380" s="9">
        <f t="shared" si="64"/>
        <v>0.51068599437220441</v>
      </c>
      <c r="H380" s="9">
        <f t="shared" si="65"/>
        <v>1.071964970288656</v>
      </c>
      <c r="I380" s="9">
        <f t="shared" si="61"/>
        <v>1.7718643271349193</v>
      </c>
      <c r="J380" s="9">
        <f t="shared" si="66"/>
        <v>0.34954893580893376</v>
      </c>
      <c r="K380" s="9">
        <f t="shared" si="67"/>
        <v>0.58935983235402023</v>
      </c>
      <c r="L380" s="9">
        <f t="shared" si="67"/>
        <v>-1.8428148109549687</v>
      </c>
      <c r="M380" s="9">
        <f t="shared" si="62"/>
        <v>-1.071964970288656</v>
      </c>
      <c r="N380" s="9">
        <f t="shared" si="68"/>
        <v>-0.19525968092249904</v>
      </c>
      <c r="O380" s="9">
        <f t="shared" si="68"/>
        <v>-1.5047626201762347</v>
      </c>
      <c r="P380" s="9">
        <f t="shared" si="68"/>
        <v>1.3902527384525012</v>
      </c>
      <c r="Q380" s="15">
        <f t="shared" si="69"/>
        <v>101.5203478146183</v>
      </c>
      <c r="R380" s="15">
        <f t="shared" si="70"/>
        <v>-61.419068583406677</v>
      </c>
      <c r="S380" s="10">
        <f t="shared" si="71"/>
        <v>0.92653626471496753</v>
      </c>
    </row>
    <row r="381" spans="1:19" x14ac:dyDescent="0.35">
      <c r="A381" s="9">
        <v>378</v>
      </c>
      <c r="B381" s="9">
        <f t="shared" si="60"/>
        <v>39.58406743523139</v>
      </c>
      <c r="C381" s="9">
        <f>'Graficas excel'!$N$3*(COS('Graficas excel'!$N$4*B381+'Graficas excel'!$N$5)+'Graficas excel'!$N$6)*COS(B381)+'Graficas excel'!$N$7</f>
        <v>10.379175941062929</v>
      </c>
      <c r="D381" s="11">
        <f>'Graficas excel'!$N$3*(COS('Graficas excel'!$N$4*B381+'Graficas excel'!$N$5)+'Graficas excel'!$N$6)*SIN(B381)+'Graficas excel'!$N$8</f>
        <v>32.566067060023592</v>
      </c>
      <c r="E381" s="9">
        <f t="shared" si="63"/>
        <v>2.5245254959307339</v>
      </c>
      <c r="F381" s="9">
        <f>C381/(2*'Graficas excel'!$N$9*COS(E381/2))</f>
        <v>0.85450132276575974</v>
      </c>
      <c r="G381" s="9">
        <f t="shared" si="64"/>
        <v>0.51944921733656202</v>
      </c>
      <c r="H381" s="9">
        <f t="shared" si="65"/>
        <v>1.0924125162596032</v>
      </c>
      <c r="I381" s="9">
        <f t="shared" si="61"/>
        <v>1.8084690060951685</v>
      </c>
      <c r="J381" s="9">
        <f t="shared" si="66"/>
        <v>0.41126655313041049</v>
      </c>
      <c r="K381" s="9">
        <f t="shared" si="67"/>
        <v>0.39638071661993379</v>
      </c>
      <c r="L381" s="9">
        <f t="shared" si="67"/>
        <v>-2.5579686324778668</v>
      </c>
      <c r="M381" s="9">
        <f t="shared" si="62"/>
        <v>-1.092412516259603</v>
      </c>
      <c r="N381" s="9">
        <f t="shared" si="68"/>
        <v>-0.35283805402057195</v>
      </c>
      <c r="O381" s="9">
        <f t="shared" si="68"/>
        <v>-1.3591756938510524</v>
      </c>
      <c r="P381" s="9">
        <f t="shared" si="68"/>
        <v>2.9788508950086219</v>
      </c>
      <c r="Q381" s="15">
        <f t="shared" si="69"/>
        <v>103.6176414294719</v>
      </c>
      <c r="R381" s="15">
        <f t="shared" si="70"/>
        <v>-62.590626668941674</v>
      </c>
      <c r="S381" s="10">
        <f t="shared" si="71"/>
        <v>0.92865295667933667</v>
      </c>
    </row>
    <row r="382" spans="1:19" x14ac:dyDescent="0.35">
      <c r="A382" s="9">
        <v>379</v>
      </c>
      <c r="B382" s="9">
        <f t="shared" si="60"/>
        <v>39.68878719035105</v>
      </c>
      <c r="C382" s="9">
        <f>'Graficas excel'!$N$3*(COS('Graficas excel'!$N$4*B382+'Graficas excel'!$N$5)+'Graficas excel'!$N$6)*COS(B382)+'Graficas excel'!$N$7</f>
        <v>9.4660513847193428</v>
      </c>
      <c r="D382" s="11">
        <f>'Graficas excel'!$N$3*(COS('Graficas excel'!$N$4*B382+'Graficas excel'!$N$5)+'Graficas excel'!$N$6)*SIN(B382)+'Graficas excel'!$N$8</f>
        <v>32.437378547008336</v>
      </c>
      <c r="E382" s="9">
        <f t="shared" si="63"/>
        <v>2.5737118467822486</v>
      </c>
      <c r="F382" s="9">
        <f>C382/(2*'Graficas excel'!$N$9*COS(E382/2))</f>
        <v>0.84475945386100293</v>
      </c>
      <c r="G382" s="9">
        <f t="shared" si="64"/>
        <v>0.53514620909846689</v>
      </c>
      <c r="H382" s="9">
        <f t="shared" si="65"/>
        <v>1.1293616308735344</v>
      </c>
      <c r="I382" s="9">
        <f t="shared" si="61"/>
        <v>1.8515367388278916</v>
      </c>
      <c r="J382" s="9">
        <f t="shared" si="66"/>
        <v>0.45277544470900521</v>
      </c>
      <c r="K382" s="9">
        <f t="shared" si="67"/>
        <v>0.1285108678230806</v>
      </c>
      <c r="L382" s="9">
        <f t="shared" si="67"/>
        <v>-2.7968585030871265</v>
      </c>
      <c r="M382" s="9">
        <f t="shared" si="62"/>
        <v>-1.1293616308735346</v>
      </c>
      <c r="N382" s="9">
        <f t="shared" si="68"/>
        <v>-0.49517059984524781</v>
      </c>
      <c r="O382" s="9">
        <f t="shared" si="68"/>
        <v>-1.0472311575877702</v>
      </c>
      <c r="P382" s="9">
        <f t="shared" si="68"/>
        <v>3.8687059304743192</v>
      </c>
      <c r="Q382" s="15">
        <f t="shared" si="69"/>
        <v>106.08524074825436</v>
      </c>
      <c r="R382" s="15">
        <f t="shared" si="70"/>
        <v>-64.707654993065105</v>
      </c>
      <c r="S382" s="10">
        <f t="shared" si="71"/>
        <v>0.92214813819675889</v>
      </c>
    </row>
    <row r="383" spans="1:19" x14ac:dyDescent="0.35">
      <c r="A383" s="9">
        <v>380</v>
      </c>
      <c r="B383" s="9">
        <f t="shared" si="60"/>
        <v>39.79350694547071</v>
      </c>
      <c r="C383" s="9">
        <f>'Graficas excel'!$N$3*(COS('Graficas excel'!$N$4*B383+'Graficas excel'!$N$5)+'Graficas excel'!$N$6)*COS(B383)+'Graficas excel'!$N$7</f>
        <v>8.6200000000000294</v>
      </c>
      <c r="D383" s="11">
        <f>'Graficas excel'!$N$3*(COS('Graficas excel'!$N$4*B383+'Graficas excel'!$N$5)+'Graficas excel'!$N$6)*SIN(B383)+'Graficas excel'!$N$8</f>
        <v>32.0863825371517</v>
      </c>
      <c r="E383" s="9">
        <f t="shared" si="63"/>
        <v>2.6166867702122434</v>
      </c>
      <c r="F383" s="9">
        <f>C383/(2*'Graficas excel'!$N$9*COS(E383/2))</f>
        <v>0.83060232072892193</v>
      </c>
      <c r="G383" s="9">
        <f t="shared" si="64"/>
        <v>0.55686603846861504</v>
      </c>
      <c r="H383" s="9">
        <f t="shared" si="65"/>
        <v>1.1812157748317842</v>
      </c>
      <c r="I383" s="9">
        <f t="shared" si="61"/>
        <v>1.8989512725220137</v>
      </c>
      <c r="J383" s="9">
        <f t="shared" si="66"/>
        <v>0.46623307131765318</v>
      </c>
      <c r="K383" s="9">
        <f t="shared" si="67"/>
        <v>-0.16437546972454142</v>
      </c>
      <c r="L383" s="9">
        <f t="shared" si="67"/>
        <v>-2.5420399297551648</v>
      </c>
      <c r="M383" s="9">
        <f t="shared" si="62"/>
        <v>-1.181215774831784</v>
      </c>
      <c r="N383" s="9">
        <f t="shared" si="68"/>
        <v>-0.60483639022151692</v>
      </c>
      <c r="O383" s="9">
        <f t="shared" si="68"/>
        <v>-0.64210121991852398</v>
      </c>
      <c r="P383" s="9">
        <f t="shared" si="68"/>
        <v>4.0541624305986765</v>
      </c>
      <c r="Q383" s="15">
        <f t="shared" si="69"/>
        <v>108.80189341650839</v>
      </c>
      <c r="R383" s="15">
        <f t="shared" si="70"/>
        <v>-67.678678592136592</v>
      </c>
      <c r="S383" s="10">
        <f t="shared" si="71"/>
        <v>0.91597005656339436</v>
      </c>
    </row>
    <row r="384" spans="1:19" x14ac:dyDescent="0.35">
      <c r="A384" s="9">
        <v>381</v>
      </c>
      <c r="B384" s="9">
        <f t="shared" si="60"/>
        <v>39.898226700590371</v>
      </c>
      <c r="C384" s="9">
        <f>'Graficas excel'!$N$3*(COS('Graficas excel'!$N$4*B384+'Graficas excel'!$N$5)+'Graficas excel'!$N$6)*COS(B384)+'Graficas excel'!$N$7</f>
        <v>7.8930028464775441</v>
      </c>
      <c r="D384" s="11">
        <f>'Graficas excel'!$N$3*(COS('Graficas excel'!$N$4*B384+'Graficas excel'!$N$5)+'Graficas excel'!$N$6)*SIN(B384)+'Graficas excel'!$N$8</f>
        <v>31.529178550006105</v>
      </c>
      <c r="E384" s="9">
        <f t="shared" si="63"/>
        <v>2.6509960776549302</v>
      </c>
      <c r="F384" s="9">
        <f>C384/(2*'Graficas excel'!$N$9*COS(E384/2))</f>
        <v>0.81255330362562528</v>
      </c>
      <c r="G384" s="9">
        <f t="shared" si="64"/>
        <v>0.58288689191564635</v>
      </c>
      <c r="H384" s="9">
        <f t="shared" si="65"/>
        <v>1.2445540935032402</v>
      </c>
      <c r="I384" s="9">
        <f t="shared" si="61"/>
        <v>1.9477750855790852</v>
      </c>
      <c r="J384" s="9">
        <f t="shared" si="66"/>
        <v>0.44901971238042016</v>
      </c>
      <c r="K384" s="9">
        <f t="shared" si="67"/>
        <v>-0.43057726867289942</v>
      </c>
      <c r="L384" s="9">
        <f t="shared" si="67"/>
        <v>-1.8601633062429075</v>
      </c>
      <c r="M384" s="9">
        <f t="shared" si="62"/>
        <v>-1.2445540935032402</v>
      </c>
      <c r="N384" s="9">
        <f t="shared" si="68"/>
        <v>-0.67207707273341954</v>
      </c>
      <c r="O384" s="9">
        <f t="shared" si="68"/>
        <v>-0.21755032297090593</v>
      </c>
      <c r="P384" s="9">
        <f t="shared" si="68"/>
        <v>3.663202408105608</v>
      </c>
      <c r="Q384" s="15">
        <f t="shared" si="69"/>
        <v>111.59929184441432</v>
      </c>
      <c r="R384" s="15">
        <f t="shared" si="70"/>
        <v>-71.307696933465692</v>
      </c>
      <c r="S384" s="10">
        <f t="shared" si="71"/>
        <v>0.91597005656339248</v>
      </c>
    </row>
    <row r="385" spans="1:19" x14ac:dyDescent="0.35">
      <c r="A385" s="9">
        <v>382</v>
      </c>
      <c r="B385" s="9">
        <f t="shared" si="60"/>
        <v>40.002946455710031</v>
      </c>
      <c r="C385" s="9">
        <f>'Graficas excel'!$N$3*(COS('Graficas excel'!$N$4*B385+'Graficas excel'!$N$5)+'Graficas excel'!$N$6)*COS(B385)+'Graficas excel'!$N$7</f>
        <v>7.3249930468592828</v>
      </c>
      <c r="D385" s="11">
        <f>'Graficas excel'!$N$3*(COS('Graficas excel'!$N$4*B385+'Graficas excel'!$N$5)+'Graficas excel'!$N$6)*SIN(B385)+'Graficas excel'!$N$8</f>
        <v>30.802733743900802</v>
      </c>
      <c r="E385" s="9">
        <f t="shared" si="63"/>
        <v>2.674658799825504</v>
      </c>
      <c r="F385" s="9">
        <f>C385/(2*'Graficas excel'!$N$9*COS(E385/2))</f>
        <v>0.7915427693885928</v>
      </c>
      <c r="G385" s="9">
        <f t="shared" si="64"/>
        <v>0.61111377355500418</v>
      </c>
      <c r="H385" s="9">
        <f t="shared" si="65"/>
        <v>1.3149338399814217</v>
      </c>
      <c r="I385" s="9">
        <f t="shared" si="61"/>
        <v>1.9947963199034628</v>
      </c>
      <c r="J385" s="9">
        <f t="shared" si="66"/>
        <v>0.40392976624490218</v>
      </c>
      <c r="K385" s="9">
        <f t="shared" si="67"/>
        <v>-0.62537311458523337</v>
      </c>
      <c r="L385" s="9">
        <f t="shared" si="67"/>
        <v>-0.86624210740950325</v>
      </c>
      <c r="M385" s="9">
        <f t="shared" si="62"/>
        <v>-1.3149338399814217</v>
      </c>
      <c r="N385" s="9">
        <f t="shared" si="68"/>
        <v>-0.69485888928113571</v>
      </c>
      <c r="O385" s="9">
        <f t="shared" si="68"/>
        <v>0.16605933615966131</v>
      </c>
      <c r="P385" s="9">
        <f t="shared" si="68"/>
        <v>2.838989277721724</v>
      </c>
      <c r="Q385" s="15">
        <f t="shared" si="69"/>
        <v>114.29341011869684</v>
      </c>
      <c r="R385" s="15">
        <f t="shared" si="70"/>
        <v>-75.340159369866214</v>
      </c>
      <c r="S385" s="10">
        <f t="shared" si="71"/>
        <v>0.92214813819675834</v>
      </c>
    </row>
    <row r="386" spans="1:19" x14ac:dyDescent="0.35">
      <c r="A386" s="9">
        <v>383</v>
      </c>
      <c r="B386" s="9">
        <f t="shared" si="60"/>
        <v>40.107666210829692</v>
      </c>
      <c r="C386" s="9">
        <f>'Graficas excel'!$N$3*(COS('Graficas excel'!$N$4*B386+'Graficas excel'!$N$5)+'Graficas excel'!$N$6)*COS(B386)+'Graficas excel'!$N$7</f>
        <v>6.9373008036647361</v>
      </c>
      <c r="D386" s="11">
        <f>'Graficas excel'!$N$3*(COS('Graficas excel'!$N$4*B386+'Graficas excel'!$N$5)+'Graficas excel'!$N$6)*SIN(B386)+'Graficas excel'!$N$8</f>
        <v>29.958878875741558</v>
      </c>
      <c r="E386" s="9">
        <f t="shared" si="63"/>
        <v>2.6864921995106799</v>
      </c>
      <c r="F386" s="9">
        <f>C386/(2*'Graficas excel'!$N$9*COS(E386/2))</f>
        <v>0.76878986316640885</v>
      </c>
      <c r="G386" s="9">
        <f t="shared" si="64"/>
        <v>0.63950148263516504</v>
      </c>
      <c r="H386" s="9">
        <f t="shared" si="65"/>
        <v>1.3876992927096612</v>
      </c>
      <c r="I386" s="9">
        <f t="shared" si="61"/>
        <v>2.0370957461101704</v>
      </c>
      <c r="J386" s="9">
        <f t="shared" si="66"/>
        <v>0.33844084682711761</v>
      </c>
      <c r="K386" s="9">
        <f t="shared" si="67"/>
        <v>-0.71608577594749456</v>
      </c>
      <c r="L386" s="9">
        <f t="shared" si="67"/>
        <v>0.27344508791851507</v>
      </c>
      <c r="M386" s="9">
        <f t="shared" si="62"/>
        <v>-1.387699292709661</v>
      </c>
      <c r="N386" s="9">
        <f t="shared" si="68"/>
        <v>-0.67746919626316271</v>
      </c>
      <c r="O386" s="9">
        <f t="shared" si="68"/>
        <v>0.46335759811001997</v>
      </c>
      <c r="P386" s="9">
        <f t="shared" si="68"/>
        <v>1.7125324142297951</v>
      </c>
      <c r="Q386" s="15">
        <f t="shared" si="69"/>
        <v>116.71698871616626</v>
      </c>
      <c r="R386" s="15">
        <f t="shared" si="70"/>
        <v>-79.509312705553029</v>
      </c>
      <c r="S386" s="10">
        <f t="shared" si="71"/>
        <v>0.92865295667933734</v>
      </c>
    </row>
    <row r="387" spans="1:19" x14ac:dyDescent="0.35">
      <c r="A387" s="9">
        <v>384</v>
      </c>
      <c r="B387" s="9">
        <f t="shared" ref="B387:B450" si="72">A387*$B$1</f>
        <v>40.212385965949352</v>
      </c>
      <c r="C387" s="9">
        <f>'Graficas excel'!$N$3*(COS('Graficas excel'!$N$4*B387+'Graficas excel'!$N$5)+'Graficas excel'!$N$6)*COS(B387)+'Graficas excel'!$N$7</f>
        <v>6.729175941062886</v>
      </c>
      <c r="D387" s="11">
        <f>'Graficas excel'!$N$3*(COS('Graficas excel'!$N$4*B387+'Graficas excel'!$N$5)+'Graficas excel'!$N$6)*SIN(B387)+'Graficas excel'!$N$8</f>
        <v>29.056020364457023</v>
      </c>
      <c r="E387" s="9">
        <f t="shared" si="63"/>
        <v>2.6864306763813408</v>
      </c>
      <c r="F387" s="9">
        <f>C387/(2*'Graficas excel'!$N$9*COS(E387/2))</f>
        <v>0.74562646825736445</v>
      </c>
      <c r="G387" s="9">
        <f t="shared" si="64"/>
        <v>0.66636414206802086</v>
      </c>
      <c r="H387" s="9">
        <f t="shared" si="65"/>
        <v>1.4586437010434523</v>
      </c>
      <c r="I387" s="9">
        <f t="shared" ref="I387:I450" si="73">(E387+H387)/2</f>
        <v>2.0725371887123964</v>
      </c>
      <c r="J387" s="9">
        <f t="shared" si="66"/>
        <v>0.26345251972522443</v>
      </c>
      <c r="K387" s="9">
        <f t="shared" si="67"/>
        <v>-0.68745067330199383</v>
      </c>
      <c r="L387" s="9">
        <f t="shared" si="67"/>
        <v>1.3377932983559366</v>
      </c>
      <c r="M387" s="9">
        <f t="shared" ref="M387:M450" si="74">E387-2*I387</f>
        <v>-1.4586437010434521</v>
      </c>
      <c r="N387" s="9">
        <f t="shared" si="68"/>
        <v>-0.62894650205624769</v>
      </c>
      <c r="O387" s="9">
        <f t="shared" si="68"/>
        <v>0.64269357316264386</v>
      </c>
      <c r="P387" s="9">
        <f t="shared" si="68"/>
        <v>0.43312193890792627</v>
      </c>
      <c r="Q387" s="15">
        <f t="shared" si="69"/>
        <v>118.74763379712896</v>
      </c>
      <c r="R387" s="15">
        <f t="shared" si="70"/>
        <v>-83.574127883131993</v>
      </c>
      <c r="S387" s="10">
        <f t="shared" si="71"/>
        <v>0.92653626471496819</v>
      </c>
    </row>
    <row r="388" spans="1:19" x14ac:dyDescent="0.35">
      <c r="A388" s="9">
        <v>385</v>
      </c>
      <c r="B388" s="9">
        <f t="shared" si="72"/>
        <v>40.317105721069012</v>
      </c>
      <c r="C388" s="9">
        <f>'Graficas excel'!$N$3*(COS('Graficas excel'!$N$4*B388+'Graficas excel'!$N$5)+'Graficas excel'!$N$6)*COS(B388)+'Graficas excel'!$N$7</f>
        <v>6.6780145523735985</v>
      </c>
      <c r="D388" s="11">
        <f>'Graficas excel'!$N$3*(COS('Graficas excel'!$N$4*B388+'Graficas excel'!$N$5)+'Graficas excel'!$N$6)*SIN(B388)+'Graficas excel'!$N$8</f>
        <v>28.150000000000009</v>
      </c>
      <c r="E388" s="9">
        <f t="shared" ref="E388:E451" si="75">ATAN2(C388,D388)*2</f>
        <v>2.6757449194052096</v>
      </c>
      <c r="F388" s="9">
        <f>C388/(2*'Graficas excel'!$N$9*COS(E388/2))</f>
        <v>0.72328174764476905</v>
      </c>
      <c r="G388" s="9">
        <f t="shared" ref="G388:G451" si="76">(1-F388^2)^(1/2)</f>
        <v>0.69055304902949244</v>
      </c>
      <c r="H388" s="9">
        <f t="shared" ref="H388:H451" si="77">ATAN2(F388,G388)*2</f>
        <v>1.5245068247221485</v>
      </c>
      <c r="I388" s="9">
        <f t="shared" si="73"/>
        <v>2.1001258720636793</v>
      </c>
      <c r="J388" s="9">
        <f t="shared" ref="J388:J451" si="78">(I389-I388)/$B$1</f>
        <v>0.19146285356019441</v>
      </c>
      <c r="K388" s="9">
        <f t="shared" ref="K388:L451" si="79">(J389-J388)/$B$1</f>
        <v>-0.54735728669743822</v>
      </c>
      <c r="L388" s="9">
        <f t="shared" si="79"/>
        <v>2.0888887107279808</v>
      </c>
      <c r="M388" s="9">
        <f t="shared" si="74"/>
        <v>-1.5245068247221489</v>
      </c>
      <c r="N388" s="9">
        <f t="shared" ref="N388:P451" si="80">(M389-M388)/$B$1</f>
        <v>-0.56164378845767648</v>
      </c>
      <c r="O388" s="9">
        <f t="shared" si="80"/>
        <v>0.68804999654203414</v>
      </c>
      <c r="P388" s="9">
        <f t="shared" si="80"/>
        <v>-0.80570832151371108</v>
      </c>
      <c r="Q388" s="15">
        <f t="shared" ref="Q388:Q451" si="81">DEGREES(I388)</f>
        <v>120.3283489154803</v>
      </c>
      <c r="R388" s="15">
        <f t="shared" ref="R388:R451" si="82">DEGREES(M388)</f>
        <v>-87.347806895469489</v>
      </c>
      <c r="S388" s="10">
        <f t="shared" si="71"/>
        <v>0.90746371194854747</v>
      </c>
    </row>
    <row r="389" spans="1:19" x14ac:dyDescent="0.35">
      <c r="A389" s="9">
        <v>386</v>
      </c>
      <c r="B389" s="9">
        <f t="shared" si="72"/>
        <v>40.421825476188673</v>
      </c>
      <c r="C389" s="9">
        <f>'Graficas excel'!$N$3*(COS('Graficas excel'!$N$4*B389+'Graficas excel'!$N$5)+'Graficas excel'!$N$6)*COS(B389)+'Graficas excel'!$N$7</f>
        <v>6.7432777236655923</v>
      </c>
      <c r="D389" s="11">
        <f>'Graficas excel'!$N$3*(COS('Graficas excel'!$N$4*B389+'Graficas excel'!$N$5)+'Graficas excel'!$N$6)*SIN(B389)+'Graficas excel'!$N$8</f>
        <v>27.285672233433004</v>
      </c>
      <c r="E389" s="9">
        <f t="shared" si="75"/>
        <v>2.6570296056921134</v>
      </c>
      <c r="F389" s="9">
        <f>C389/(2*'Graficas excel'!$N$9*COS(E389/2))</f>
        <v>0.70266443969046344</v>
      </c>
      <c r="G389" s="9">
        <f t="shared" si="76"/>
        <v>0.71152138772807605</v>
      </c>
      <c r="H389" s="9">
        <f t="shared" si="77"/>
        <v>1.583322024713915</v>
      </c>
      <c r="I389" s="9">
        <f t="shared" si="73"/>
        <v>2.1201758152030141</v>
      </c>
      <c r="J389" s="9">
        <f t="shared" si="78"/>
        <v>0.13414373253427728</v>
      </c>
      <c r="K389" s="9">
        <f t="shared" si="79"/>
        <v>-0.32860937243778227</v>
      </c>
      <c r="L389" s="9">
        <f t="shared" si="79"/>
        <v>2.3491704583196329</v>
      </c>
      <c r="M389" s="9">
        <f t="shared" si="74"/>
        <v>-1.5833220247139148</v>
      </c>
      <c r="N389" s="9">
        <f t="shared" si="80"/>
        <v>-0.48959136130971193</v>
      </c>
      <c r="O389" s="9">
        <f t="shared" si="80"/>
        <v>0.60367641841524622</v>
      </c>
      <c r="P389" s="9">
        <f t="shared" si="80"/>
        <v>-1.783958712597189</v>
      </c>
      <c r="Q389" s="15">
        <f t="shared" si="81"/>
        <v>121.47712603684147</v>
      </c>
      <c r="R389" s="15">
        <f t="shared" si="82"/>
        <v>-90.717669626215539</v>
      </c>
      <c r="S389" s="10">
        <f t="shared" ref="S389:S452" si="83">SQRT((C389-C388)^2+(D389-D388)^2)</f>
        <v>0.86678819188184308</v>
      </c>
    </row>
    <row r="390" spans="1:19" x14ac:dyDescent="0.35">
      <c r="A390" s="9">
        <v>387</v>
      </c>
      <c r="B390" s="9">
        <f t="shared" si="72"/>
        <v>40.526545231308326</v>
      </c>
      <c r="C390" s="9">
        <f>'Graficas excel'!$N$3*(COS('Graficas excel'!$N$4*B390+'Graficas excel'!$N$5)+'Graficas excel'!$N$6)*COS(B390)+'Graficas excel'!$N$7</f>
        <v>6.8734522428328004</v>
      </c>
      <c r="D390" s="11">
        <f>'Graficas excel'!$N$3*(COS('Graficas excel'!$N$4*B390+'Graficas excel'!$N$5)+'Graficas excel'!$N$6)*SIN(B390)+'Graficas excel'!$N$8</f>
        <v>26.490636036215207</v>
      </c>
      <c r="E390" s="9">
        <f t="shared" si="75"/>
        <v>2.6338547158707128</v>
      </c>
      <c r="F390" s="9">
        <f>C390/(2*'Graficas excel'!$N$9*COS(E390/2))</f>
        <v>0.68419576115763803</v>
      </c>
      <c r="G390" s="9">
        <f t="shared" si="76"/>
        <v>0.72929840285984471</v>
      </c>
      <c r="H390" s="9">
        <f t="shared" si="77"/>
        <v>1.6345919121789687</v>
      </c>
      <c r="I390" s="9">
        <f t="shared" si="73"/>
        <v>2.1342233140248408</v>
      </c>
      <c r="J390" s="9">
        <f t="shared" si="78"/>
        <v>9.9731839522567645E-2</v>
      </c>
      <c r="K390" s="9">
        <f t="shared" si="79"/>
        <v>-8.2604817308211426E-2</v>
      </c>
      <c r="L390" s="9">
        <f t="shared" si="79"/>
        <v>2.0674127635346631</v>
      </c>
      <c r="M390" s="9">
        <f t="shared" si="74"/>
        <v>-1.6345919121789687</v>
      </c>
      <c r="N390" s="9">
        <f t="shared" si="80"/>
        <v>-0.42637451460175407</v>
      </c>
      <c r="O390" s="9">
        <f t="shared" si="80"/>
        <v>0.41686069888848509</v>
      </c>
      <c r="P390" s="9">
        <f t="shared" si="80"/>
        <v>-2.3137896172294949</v>
      </c>
      <c r="Q390" s="15">
        <f t="shared" si="81"/>
        <v>122.28198843204713</v>
      </c>
      <c r="R390" s="15">
        <f t="shared" si="82"/>
        <v>-93.65521779407382</v>
      </c>
      <c r="S390" s="10">
        <f t="shared" si="83"/>
        <v>0.80562271587074186</v>
      </c>
    </row>
    <row r="391" spans="1:19" x14ac:dyDescent="0.35">
      <c r="A391" s="9">
        <v>388</v>
      </c>
      <c r="B391" s="9">
        <f t="shared" si="72"/>
        <v>40.631264986427986</v>
      </c>
      <c r="C391" s="9">
        <f>'Graficas excel'!$N$3*(COS('Graficas excel'!$N$4*B391+'Graficas excel'!$N$5)+'Graficas excel'!$N$6)*COS(B391)+'Graficas excel'!$N$7</f>
        <v>7.0148760413642712</v>
      </c>
      <c r="D391" s="11">
        <f>'Graficas excel'!$N$3*(COS('Graficas excel'!$N$4*B391+'Graficas excel'!$N$5)+'Graficas excel'!$N$6)*SIN(B391)+'Graficas excel'!$N$8</f>
        <v>25.772177369816522</v>
      </c>
      <c r="E391" s="9">
        <f t="shared" si="75"/>
        <v>2.6100926687372263</v>
      </c>
      <c r="F391" s="9">
        <f>C391/(2*'Graficas excel'!$N$9*COS(E391/2))</f>
        <v>0.66774509182817565</v>
      </c>
      <c r="G391" s="9">
        <f t="shared" si="76"/>
        <v>0.74439001359460844</v>
      </c>
      <c r="H391" s="9">
        <f t="shared" si="77"/>
        <v>1.679241746937328</v>
      </c>
      <c r="I391" s="9">
        <f t="shared" si="73"/>
        <v>2.1446672078372773</v>
      </c>
      <c r="J391" s="9">
        <f t="shared" si="78"/>
        <v>9.1081483282347511E-2</v>
      </c>
      <c r="K391" s="9">
        <f t="shared" si="79"/>
        <v>0.13389414102039754</v>
      </c>
      <c r="L391" s="9">
        <f t="shared" si="79"/>
        <v>1.3250890853735935</v>
      </c>
      <c r="M391" s="9">
        <f t="shared" si="74"/>
        <v>-1.6792417469373282</v>
      </c>
      <c r="N391" s="9">
        <f t="shared" si="80"/>
        <v>-0.38272096429514169</v>
      </c>
      <c r="O391" s="9">
        <f t="shared" si="80"/>
        <v>0.1745612167738011</v>
      </c>
      <c r="P391" s="9">
        <f t="shared" si="80"/>
        <v>-2.3019156470479305</v>
      </c>
      <c r="Q391" s="15">
        <f t="shared" si="81"/>
        <v>122.88037946918254</v>
      </c>
      <c r="R391" s="15">
        <f t="shared" si="82"/>
        <v>-96.213464881684345</v>
      </c>
      <c r="S391" s="10">
        <f t="shared" si="83"/>
        <v>0.73224555042311312</v>
      </c>
    </row>
    <row r="392" spans="1:19" x14ac:dyDescent="0.35">
      <c r="A392" s="9">
        <v>389</v>
      </c>
      <c r="B392" s="9">
        <f t="shared" si="72"/>
        <v>40.735984741547647</v>
      </c>
      <c r="C392" s="9">
        <f>'Graficas excel'!$N$3*(COS('Graficas excel'!$N$4*B392+'Graficas excel'!$N$5)+'Graficas excel'!$N$6)*COS(B392)+'Graficas excel'!$N$7</f>
        <v>7.1209260964263805</v>
      </c>
      <c r="D392" s="11">
        <f>'Graficas excel'!$N$3*(COS('Graficas excel'!$N$4*B392+'Graficas excel'!$N$5)+'Graficas excel'!$N$6)*SIN(B392)+'Graficas excel'!$N$8</f>
        <v>25.117915566705534</v>
      </c>
      <c r="E392" s="9">
        <f t="shared" si="75"/>
        <v>2.5890902843276047</v>
      </c>
      <c r="F392" s="9">
        <f>C392/(2*'Graficas excel'!$N$9*COS(E392/2))</f>
        <v>0.65269502396166723</v>
      </c>
      <c r="G392" s="9">
        <f t="shared" si="76"/>
        <v>0.75762075321078592</v>
      </c>
      <c r="H392" s="9">
        <f t="shared" si="77"/>
        <v>1.7193201925974757</v>
      </c>
      <c r="I392" s="9">
        <f t="shared" si="73"/>
        <v>2.1542052384625401</v>
      </c>
      <c r="J392" s="9">
        <f t="shared" si="78"/>
        <v>0.10510284494196073</v>
      </c>
      <c r="K392" s="9">
        <f t="shared" si="79"/>
        <v>0.27265714555245418</v>
      </c>
      <c r="L392" s="9">
        <f t="shared" si="79"/>
        <v>0.2863478245599716</v>
      </c>
      <c r="M392" s="9">
        <f t="shared" si="74"/>
        <v>-1.7193201925974755</v>
      </c>
      <c r="N392" s="9">
        <f t="shared" si="80"/>
        <v>-0.36444095642119939</v>
      </c>
      <c r="O392" s="9">
        <f t="shared" si="80"/>
        <v>-6.6494826091171341E-2</v>
      </c>
      <c r="P392" s="9">
        <f t="shared" si="80"/>
        <v>-1.7768438964159763</v>
      </c>
      <c r="Q392" s="15">
        <f t="shared" si="81"/>
        <v>123.42686836887663</v>
      </c>
      <c r="R392" s="15">
        <f t="shared" si="82"/>
        <v>-98.509790667455192</v>
      </c>
      <c r="S392" s="10">
        <f t="shared" si="83"/>
        <v>0.66280096649651687</v>
      </c>
    </row>
    <row r="393" spans="1:19" x14ac:dyDescent="0.35">
      <c r="A393" s="9">
        <v>390</v>
      </c>
      <c r="B393" s="9">
        <f t="shared" si="72"/>
        <v>40.840704496667307</v>
      </c>
      <c r="C393" s="9">
        <f>'Graficas excel'!$N$3*(COS('Graficas excel'!$N$4*B393+'Graficas excel'!$N$5)+'Graficas excel'!$N$6)*COS(B393)+'Graficas excel'!$N$7</f>
        <v>7.16</v>
      </c>
      <c r="D393" s="11">
        <f>'Graficas excel'!$N$3*(COS('Graficas excel'!$N$4*B393+'Graficas excel'!$N$5)+'Graficas excel'!$N$6)*SIN(B393)+'Graficas excel'!$N$8</f>
        <v>24.500000000000028</v>
      </c>
      <c r="E393" s="9">
        <f t="shared" si="75"/>
        <v>2.5729388049850055</v>
      </c>
      <c r="F393" s="9">
        <f>C393/(2*'Graficas excel'!$N$9*COS(E393/2))</f>
        <v>0.63812009057856867</v>
      </c>
      <c r="G393" s="9">
        <f t="shared" si="76"/>
        <v>0.76993684805963092</v>
      </c>
      <c r="H393" s="9">
        <f t="shared" si="77"/>
        <v>1.7574843603094783</v>
      </c>
      <c r="I393" s="9">
        <f t="shared" si="73"/>
        <v>2.1652115826472418</v>
      </c>
      <c r="J393" s="9">
        <f t="shared" si="78"/>
        <v>0.13365543445583916</v>
      </c>
      <c r="K393" s="9">
        <f t="shared" si="79"/>
        <v>0.30264341961942171</v>
      </c>
      <c r="L393" s="9">
        <f t="shared" si="79"/>
        <v>-0.86365257680411134</v>
      </c>
      <c r="M393" s="9">
        <f t="shared" si="74"/>
        <v>-1.7574843603094781</v>
      </c>
      <c r="N393" s="9">
        <f t="shared" si="80"/>
        <v>-0.37140427832619122</v>
      </c>
      <c r="O393" s="9">
        <f t="shared" si="80"/>
        <v>-0.2525654838097145</v>
      </c>
      <c r="P393" s="9">
        <f t="shared" si="80"/>
        <v>-0.86905953915133716</v>
      </c>
      <c r="Q393" s="15">
        <f t="shared" si="81"/>
        <v>124.05748543852839</v>
      </c>
      <c r="R393" s="15">
        <f t="shared" si="82"/>
        <v>-100.69643640598238</v>
      </c>
      <c r="S393" s="10">
        <f t="shared" si="83"/>
        <v>0.61914975370863767</v>
      </c>
    </row>
    <row r="394" spans="1:19" x14ac:dyDescent="0.35">
      <c r="A394" s="9">
        <v>391</v>
      </c>
      <c r="B394" s="9">
        <f t="shared" si="72"/>
        <v>40.945424251786967</v>
      </c>
      <c r="C394" s="9">
        <f>'Graficas excel'!$N$3*(COS('Graficas excel'!$N$4*B394+'Graficas excel'!$N$5)+'Graficas excel'!$N$6)*COS(B394)+'Graficas excel'!$N$7</f>
        <v>7.1209260964263814</v>
      </c>
      <c r="D394" s="11">
        <f>'Graficas excel'!$N$3*(COS('Graficas excel'!$N$4*B394+'Graficas excel'!$N$5)+'Graficas excel'!$N$6)*SIN(B394)+'Graficas excel'!$N$8</f>
        <v>23.882084433294526</v>
      </c>
      <c r="E394" s="9">
        <f t="shared" si="75"/>
        <v>2.5620381686415472</v>
      </c>
      <c r="F394" s="9">
        <f>C394/(2*'Graficas excel'!$N$9*COS(E394/2))</f>
        <v>0.62302766057664694</v>
      </c>
      <c r="G394" s="9">
        <f t="shared" si="76"/>
        <v>0.78219980449779614</v>
      </c>
      <c r="H394" s="9">
        <f t="shared" si="77"/>
        <v>1.7963777253861906</v>
      </c>
      <c r="I394" s="9">
        <f t="shared" si="73"/>
        <v>2.179207947013869</v>
      </c>
      <c r="J394" s="9">
        <f t="shared" si="78"/>
        <v>0.16534817924696144</v>
      </c>
      <c r="K394" s="9">
        <f t="shared" si="79"/>
        <v>0.21220193326803202</v>
      </c>
      <c r="L394" s="9">
        <f t="shared" si="79"/>
        <v>-1.9537974620561103</v>
      </c>
      <c r="M394" s="9">
        <f t="shared" si="74"/>
        <v>-1.7963777253861908</v>
      </c>
      <c r="N394" s="9">
        <f t="shared" si="80"/>
        <v>-0.39785287394242291</v>
      </c>
      <c r="O394" s="9">
        <f t="shared" si="80"/>
        <v>-0.3435731859340469</v>
      </c>
      <c r="P394" s="9">
        <f t="shared" si="80"/>
        <v>0.23923826417589597</v>
      </c>
      <c r="Q394" s="15">
        <f t="shared" si="81"/>
        <v>124.85941804526342</v>
      </c>
      <c r="R394" s="15">
        <f t="shared" si="82"/>
        <v>-102.92486207593953</v>
      </c>
      <c r="S394" s="10">
        <f t="shared" si="83"/>
        <v>0.61914975370863412</v>
      </c>
    </row>
    <row r="395" spans="1:19" x14ac:dyDescent="0.35">
      <c r="A395" s="9">
        <v>392</v>
      </c>
      <c r="B395" s="9">
        <f t="shared" si="72"/>
        <v>41.050144006906628</v>
      </c>
      <c r="C395" s="9">
        <f>'Graficas excel'!$N$3*(COS('Graficas excel'!$N$4*B395+'Graficas excel'!$N$5)+'Graficas excel'!$N$6)*COS(B395)+'Graficas excel'!$N$7</f>
        <v>7.0148760413642952</v>
      </c>
      <c r="D395" s="11">
        <f>'Graficas excel'!$N$3*(COS('Graficas excel'!$N$4*B395+'Graficas excel'!$N$5)+'Graficas excel'!$N$6)*SIN(B395)+'Graficas excel'!$N$8</f>
        <v>23.227822630183546</v>
      </c>
      <c r="E395" s="9">
        <f t="shared" si="75"/>
        <v>2.5550055547890906</v>
      </c>
      <c r="F395" s="9">
        <f>C395/(2*'Graficas excel'!$N$9*COS(E395/2))</f>
        <v>0.6065992447731523</v>
      </c>
      <c r="G395" s="9">
        <f t="shared" si="76"/>
        <v>0.79500777118254717</v>
      </c>
      <c r="H395" s="9">
        <f t="shared" si="77"/>
        <v>1.838040780919094</v>
      </c>
      <c r="I395" s="9">
        <f t="shared" si="73"/>
        <v>2.1965231678540924</v>
      </c>
      <c r="J395" s="9">
        <f t="shared" si="78"/>
        <v>0.18756991373470813</v>
      </c>
      <c r="K395" s="9">
        <f t="shared" si="79"/>
        <v>7.6007414881034147E-3</v>
      </c>
      <c r="L395" s="9">
        <f t="shared" si="79"/>
        <v>-2.8273005440733621</v>
      </c>
      <c r="M395" s="9">
        <f t="shared" si="74"/>
        <v>-1.8380407809190942</v>
      </c>
      <c r="N395" s="9">
        <f t="shared" si="80"/>
        <v>-0.43383177383911764</v>
      </c>
      <c r="O395" s="9">
        <f t="shared" si="80"/>
        <v>-0.3185202134942946</v>
      </c>
      <c r="P395" s="9">
        <f t="shared" si="80"/>
        <v>1.3662263799646885</v>
      </c>
      <c r="Q395" s="15">
        <f t="shared" si="81"/>
        <v>125.8515071207452</v>
      </c>
      <c r="R395" s="15">
        <f t="shared" si="82"/>
        <v>-105.31197931959407</v>
      </c>
      <c r="S395" s="10">
        <f t="shared" si="83"/>
        <v>0.66280096649650622</v>
      </c>
    </row>
    <row r="396" spans="1:19" x14ac:dyDescent="0.35">
      <c r="A396" s="9">
        <v>393</v>
      </c>
      <c r="B396" s="9">
        <f t="shared" si="72"/>
        <v>41.154863762026288</v>
      </c>
      <c r="C396" s="9">
        <f>'Graficas excel'!$N$3*(COS('Graficas excel'!$N$4*B396+'Graficas excel'!$N$5)+'Graficas excel'!$N$6)*COS(B396)+'Graficas excel'!$N$7</f>
        <v>6.8734522428327978</v>
      </c>
      <c r="D396" s="11">
        <f>'Graficas excel'!$N$3*(COS('Graficas excel'!$N$4*B396+'Graficas excel'!$N$5)+'Graficas excel'!$N$6)*SIN(B396)+'Graficas excel'!$N$8</f>
        <v>22.50936396378486</v>
      </c>
      <c r="E396" s="9">
        <f t="shared" si="75"/>
        <v>2.5488593485377593</v>
      </c>
      <c r="F396" s="9">
        <f>C396/(2*'Graficas excel'!$N$9*COS(E396/2))</f>
        <v>0.58838540291878394</v>
      </c>
      <c r="G396" s="9">
        <f t="shared" si="76"/>
        <v>0.80858061912965762</v>
      </c>
      <c r="H396" s="9">
        <f t="shared" si="77"/>
        <v>1.8834715380386542</v>
      </c>
      <c r="I396" s="9">
        <f t="shared" si="73"/>
        <v>2.2161654432882067</v>
      </c>
      <c r="J396" s="9">
        <f t="shared" si="78"/>
        <v>0.18836586152207016</v>
      </c>
      <c r="K396" s="9">
        <f t="shared" si="79"/>
        <v>-0.28847347913693988</v>
      </c>
      <c r="L396" s="9">
        <f t="shared" si="79"/>
        <v>-3.3199177425281632</v>
      </c>
      <c r="M396" s="9">
        <f t="shared" si="74"/>
        <v>-1.8834715380386542</v>
      </c>
      <c r="N396" s="9">
        <f t="shared" si="80"/>
        <v>-0.46718713259690192</v>
      </c>
      <c r="O396" s="9">
        <f t="shared" si="80"/>
        <v>-0.17544932154637319</v>
      </c>
      <c r="P396" s="9">
        <f t="shared" si="80"/>
        <v>2.359414300597825</v>
      </c>
      <c r="Q396" s="15">
        <f t="shared" si="81"/>
        <v>126.97692660315344</v>
      </c>
      <c r="R396" s="15">
        <f t="shared" si="82"/>
        <v>-107.91496996262877</v>
      </c>
      <c r="S396" s="10">
        <f t="shared" si="83"/>
        <v>0.73224555042311823</v>
      </c>
    </row>
    <row r="397" spans="1:19" x14ac:dyDescent="0.35">
      <c r="A397" s="9">
        <v>394</v>
      </c>
      <c r="B397" s="9">
        <f t="shared" si="72"/>
        <v>41.259583517145948</v>
      </c>
      <c r="C397" s="9">
        <f>'Graficas excel'!$N$3*(COS('Graficas excel'!$N$4*B397+'Graficas excel'!$N$5)+'Graficas excel'!$N$6)*COS(B397)+'Graficas excel'!$N$7</f>
        <v>6.7432777236656065</v>
      </c>
      <c r="D397" s="11">
        <f>'Graficas excel'!$N$3*(COS('Graficas excel'!$N$4*B397+'Graficas excel'!$N$5)+'Graficas excel'!$N$6)*SIN(B397)+'Graficas excel'!$N$8</f>
        <v>21.714327766567028</v>
      </c>
      <c r="E397" s="9">
        <f t="shared" si="75"/>
        <v>2.5393868802001456</v>
      </c>
      <c r="F397" s="9">
        <f>C397/(2*'Graficas excel'!$N$9*COS(E397/2))</f>
        <v>0.56843195767632815</v>
      </c>
      <c r="G397" s="9">
        <f t="shared" si="76"/>
        <v>0.82273027748604044</v>
      </c>
      <c r="H397" s="9">
        <f t="shared" si="77"/>
        <v>1.9323952601592582</v>
      </c>
      <c r="I397" s="9">
        <f t="shared" si="73"/>
        <v>2.2358910701797017</v>
      </c>
      <c r="J397" s="9">
        <f t="shared" si="78"/>
        <v>0.15815698942833353</v>
      </c>
      <c r="K397" s="9">
        <f t="shared" si="79"/>
        <v>-0.63613445215190279</v>
      </c>
      <c r="L397" s="9">
        <f t="shared" si="79"/>
        <v>-3.2418338343355022</v>
      </c>
      <c r="M397" s="9">
        <f t="shared" si="74"/>
        <v>-1.9323952601592578</v>
      </c>
      <c r="N397" s="9">
        <f t="shared" si="80"/>
        <v>-0.48556014258514857</v>
      </c>
      <c r="O397" s="9">
        <f t="shared" si="80"/>
        <v>7.1627966238054341E-2</v>
      </c>
      <c r="P397" s="9">
        <f t="shared" si="80"/>
        <v>3.0910475719146424</v>
      </c>
      <c r="Q397" s="15">
        <f t="shared" si="81"/>
        <v>128.10712177228586</v>
      </c>
      <c r="R397" s="15">
        <f t="shared" si="82"/>
        <v>-110.71809275821019</v>
      </c>
      <c r="S397" s="10">
        <f t="shared" si="83"/>
        <v>0.80562271587077416</v>
      </c>
    </row>
    <row r="398" spans="1:19" x14ac:dyDescent="0.35">
      <c r="A398" s="9">
        <v>395</v>
      </c>
      <c r="B398" s="9">
        <f t="shared" si="72"/>
        <v>41.364303272265609</v>
      </c>
      <c r="C398" s="9">
        <f>'Graficas excel'!$N$3*(COS('Graficas excel'!$N$4*B398+'Graficas excel'!$N$5)+'Graficas excel'!$N$6)*COS(B398)+'Graficas excel'!$N$7</f>
        <v>6.6780145523735897</v>
      </c>
      <c r="D398" s="11">
        <f>'Graficas excel'!$N$3*(COS('Graficas excel'!$N$4*B398+'Graficas excel'!$N$5)+'Graficas excel'!$N$6)*SIN(B398)+'Graficas excel'!$N$8</f>
        <v>20.850000000000012</v>
      </c>
      <c r="E398" s="9">
        <f t="shared" si="75"/>
        <v>2.5216634633795572</v>
      </c>
      <c r="F398" s="9">
        <f>C398/(2*'Graficas excel'!$N$9*COS(E398/2))</f>
        <v>0.54733352398338564</v>
      </c>
      <c r="G398" s="9">
        <f t="shared" si="76"/>
        <v>0.83691457958618964</v>
      </c>
      <c r="H398" s="9">
        <f t="shared" si="77"/>
        <v>1.9832429993866412</v>
      </c>
      <c r="I398" s="9">
        <f t="shared" si="73"/>
        <v>2.2524532313830994</v>
      </c>
      <c r="J398" s="9">
        <f t="shared" si="78"/>
        <v>9.1541145375807348E-2</v>
      </c>
      <c r="K398" s="9">
        <f t="shared" si="79"/>
        <v>-0.97561849742214424</v>
      </c>
      <c r="L398" s="9">
        <f t="shared" si="79"/>
        <v>-2.4079156435084914</v>
      </c>
      <c r="M398" s="9">
        <f t="shared" si="74"/>
        <v>-1.9832429993866416</v>
      </c>
      <c r="N398" s="9">
        <f t="shared" si="80"/>
        <v>-0.47805927950098026</v>
      </c>
      <c r="O398" s="9">
        <f t="shared" si="80"/>
        <v>0.39532171103217462</v>
      </c>
      <c r="P398" s="9">
        <f t="shared" si="80"/>
        <v>3.4321458063532062</v>
      </c>
      <c r="Q398" s="15">
        <f t="shared" si="81"/>
        <v>129.05606370885587</v>
      </c>
      <c r="R398" s="15">
        <f t="shared" si="82"/>
        <v>-113.63145361372108</v>
      </c>
      <c r="S398" s="10">
        <f t="shared" si="83"/>
        <v>0.86678819188185552</v>
      </c>
    </row>
    <row r="399" spans="1:19" x14ac:dyDescent="0.35">
      <c r="A399" s="9">
        <v>396</v>
      </c>
      <c r="B399" s="9">
        <f t="shared" si="72"/>
        <v>41.469023027385269</v>
      </c>
      <c r="C399" s="9">
        <f>'Graficas excel'!$N$3*(COS('Graficas excel'!$N$4*B399+'Graficas excel'!$N$5)+'Graficas excel'!$N$6)*COS(B399)+'Graficas excel'!$N$7</f>
        <v>6.7291759410628904</v>
      </c>
      <c r="D399" s="11">
        <f>'Graficas excel'!$N$3*(COS('Graficas excel'!$N$4*B399+'Graficas excel'!$N$5)+'Graficas excel'!$N$6)*SIN(B399)+'Graficas excel'!$N$8</f>
        <v>19.943979635543009</v>
      </c>
      <c r="E399" s="9">
        <f t="shared" si="75"/>
        <v>2.490773545351789</v>
      </c>
      <c r="F399" s="9">
        <f>C399/(2*'Graficas excel'!$N$9*COS(E399/2))</f>
        <v>0.52621533885184157</v>
      </c>
      <c r="G399" s="9">
        <f t="shared" si="76"/>
        <v>0.85035134924161881</v>
      </c>
      <c r="H399" s="9">
        <f t="shared" si="77"/>
        <v>2.0333052500686657</v>
      </c>
      <c r="I399" s="9">
        <f t="shared" si="73"/>
        <v>2.2620393977102271</v>
      </c>
      <c r="J399" s="9">
        <f t="shared" si="78"/>
        <v>-1.062538476445E-2</v>
      </c>
      <c r="K399" s="9">
        <f t="shared" si="79"/>
        <v>-1.2277748339591514</v>
      </c>
      <c r="L399" s="9">
        <f t="shared" si="79"/>
        <v>-0.76735498835414273</v>
      </c>
      <c r="M399" s="9">
        <f t="shared" si="74"/>
        <v>-2.0333052500686652</v>
      </c>
      <c r="N399" s="9">
        <f t="shared" si="80"/>
        <v>-0.43666128672820603</v>
      </c>
      <c r="O399" s="9">
        <f t="shared" si="80"/>
        <v>0.75473517940844959</v>
      </c>
      <c r="P399" s="9">
        <f t="shared" si="80"/>
        <v>3.242557418339751</v>
      </c>
      <c r="Q399" s="15">
        <f t="shared" si="81"/>
        <v>129.6053105811107</v>
      </c>
      <c r="R399" s="15">
        <f t="shared" si="82"/>
        <v>-116.49980929072696</v>
      </c>
      <c r="S399" s="10">
        <f t="shared" si="83"/>
        <v>0.90746371194853759</v>
      </c>
    </row>
    <row r="400" spans="1:19" x14ac:dyDescent="0.35">
      <c r="A400" s="9">
        <v>397</v>
      </c>
      <c r="B400" s="9">
        <f t="shared" si="72"/>
        <v>41.573742782504929</v>
      </c>
      <c r="C400" s="9">
        <f>'Graficas excel'!$N$3*(COS('Graficas excel'!$N$4*B400+'Graficas excel'!$N$5)+'Graficas excel'!$N$6)*COS(B400)+'Graficas excel'!$N$7</f>
        <v>6.9373008036647228</v>
      </c>
      <c r="D400" s="11">
        <f>'Graficas excel'!$N$3*(COS('Graficas excel'!$N$4*B400+'Graficas excel'!$N$5)+'Graficas excel'!$N$6)*SIN(B400)+'Graficas excel'!$N$8</f>
        <v>19.041121124258463</v>
      </c>
      <c r="E400" s="9">
        <f t="shared" si="75"/>
        <v>2.442821106954205</v>
      </c>
      <c r="F400" s="9">
        <f>C400/(2*'Graficas excel'!$N$9*COS(E400/2))</f>
        <v>0.50663746660531894</v>
      </c>
      <c r="G400" s="9">
        <f t="shared" si="76"/>
        <v>0.8621591949470494</v>
      </c>
      <c r="H400" s="9">
        <f t="shared" si="77"/>
        <v>2.079032313085079</v>
      </c>
      <c r="I400" s="9">
        <f t="shared" si="73"/>
        <v>2.2609267100196417</v>
      </c>
      <c r="J400" s="9">
        <f t="shared" si="78"/>
        <v>-0.13919766471873327</v>
      </c>
      <c r="K400" s="9">
        <f t="shared" si="79"/>
        <v>-1.3081320604294466</v>
      </c>
      <c r="L400" s="9">
        <f t="shared" si="79"/>
        <v>1.3922985110492416</v>
      </c>
      <c r="M400" s="9">
        <f t="shared" si="74"/>
        <v>-2.0790323130850785</v>
      </c>
      <c r="N400" s="9">
        <f t="shared" si="80"/>
        <v>-0.35762560356036072</v>
      </c>
      <c r="O400" s="9">
        <f t="shared" si="80"/>
        <v>1.0942949982184245</v>
      </c>
      <c r="P400" s="9">
        <f t="shared" si="80"/>
        <v>2.4236127056461814</v>
      </c>
      <c r="Q400" s="15">
        <f t="shared" si="81"/>
        <v>129.54155827252401</v>
      </c>
      <c r="R400" s="15">
        <f t="shared" si="82"/>
        <v>-119.11977701109619</v>
      </c>
      <c r="S400" s="10">
        <f t="shared" si="83"/>
        <v>0.92653626471497452</v>
      </c>
    </row>
    <row r="401" spans="1:19" x14ac:dyDescent="0.35">
      <c r="A401" s="9">
        <v>398</v>
      </c>
      <c r="B401" s="9">
        <f t="shared" si="72"/>
        <v>41.67846253762459</v>
      </c>
      <c r="C401" s="9">
        <f>'Graficas excel'!$N$3*(COS('Graficas excel'!$N$4*B401+'Graficas excel'!$N$5)+'Graficas excel'!$N$6)*COS(B401)+'Graficas excel'!$N$7</f>
        <v>7.3249930468592721</v>
      </c>
      <c r="D401" s="11">
        <f>'Graficas excel'!$N$3*(COS('Graficas excel'!$N$4*B401+'Graficas excel'!$N$5)+'Graficas excel'!$N$6)*SIN(B401)+'Graficas excel'!$N$8</f>
        <v>18.197266256099226</v>
      </c>
      <c r="E401" s="9">
        <f t="shared" si="75"/>
        <v>2.376217150599695</v>
      </c>
      <c r="F401" s="9">
        <f>C401/(2*'Graficas excel'!$N$9*COS(E401/2))</f>
        <v>0.49040545873536134</v>
      </c>
      <c r="G401" s="9">
        <f t="shared" si="76"/>
        <v>0.87149439817049867</v>
      </c>
      <c r="H401" s="9">
        <f t="shared" si="77"/>
        <v>2.1164827787144396</v>
      </c>
      <c r="I401" s="9">
        <f t="shared" si="73"/>
        <v>2.2463499646570675</v>
      </c>
      <c r="J401" s="9">
        <f t="shared" si="78"/>
        <v>-0.27618493375108089</v>
      </c>
      <c r="K401" s="9">
        <f t="shared" si="79"/>
        <v>-1.1623309012989032</v>
      </c>
      <c r="L401" s="9">
        <f t="shared" si="79"/>
        <v>3.3749476231872086</v>
      </c>
      <c r="M401" s="9">
        <f t="shared" si="74"/>
        <v>-2.11648277871444</v>
      </c>
      <c r="N401" s="9">
        <f t="shared" si="80"/>
        <v>-0.24303129931825879</v>
      </c>
      <c r="O401" s="9">
        <f t="shared" si="80"/>
        <v>1.3480951272585886</v>
      </c>
      <c r="P401" s="9">
        <f t="shared" si="80"/>
        <v>1.0343465276339376</v>
      </c>
      <c r="Q401" s="15">
        <f t="shared" si="81"/>
        <v>128.7063722842116</v>
      </c>
      <c r="R401" s="15">
        <f t="shared" si="82"/>
        <v>-121.26553063245836</v>
      </c>
      <c r="S401" s="10">
        <f t="shared" si="83"/>
        <v>0.92865295667933201</v>
      </c>
    </row>
    <row r="402" spans="1:19" x14ac:dyDescent="0.35">
      <c r="A402" s="9">
        <v>399</v>
      </c>
      <c r="B402" s="9">
        <f t="shared" si="72"/>
        <v>41.783182292744243</v>
      </c>
      <c r="C402" s="9">
        <f>'Graficas excel'!$N$3*(COS('Graficas excel'!$N$4*B402+'Graficas excel'!$N$5)+'Graficas excel'!$N$6)*COS(B402)+'Graficas excel'!$N$7</f>
        <v>7.8930028464774784</v>
      </c>
      <c r="D402" s="11">
        <f>'Graficas excel'!$N$3*(COS('Graficas excel'!$N$4*B402+'Graficas excel'!$N$5)+'Graficas excel'!$N$6)*SIN(B402)+'Graficas excel'!$N$8</f>
        <v>17.470821449993959</v>
      </c>
      <c r="E402" s="9">
        <f t="shared" si="75"/>
        <v>2.2929229351883689</v>
      </c>
      <c r="F402" s="9">
        <f>C402/(2*'Graficas excel'!$N$9*COS(E402/2))</f>
        <v>0.47927620955462008</v>
      </c>
      <c r="G402" s="9">
        <f t="shared" si="76"/>
        <v>0.87766412422689122</v>
      </c>
      <c r="H402" s="9">
        <f t="shared" si="77"/>
        <v>2.1419329568654608</v>
      </c>
      <c r="I402" s="9">
        <f t="shared" si="73"/>
        <v>2.2174279460269148</v>
      </c>
      <c r="J402" s="9">
        <f t="shared" si="78"/>
        <v>-0.39790394110311544</v>
      </c>
      <c r="K402" s="9">
        <f t="shared" si="79"/>
        <v>-0.80890721265706089</v>
      </c>
      <c r="L402" s="9">
        <f t="shared" si="79"/>
        <v>4.3954632223775336</v>
      </c>
      <c r="M402" s="9">
        <f t="shared" si="74"/>
        <v>-2.1419329568654608</v>
      </c>
      <c r="N402" s="9">
        <f t="shared" si="80"/>
        <v>-0.10185910771373283</v>
      </c>
      <c r="O402" s="9">
        <f t="shared" si="80"/>
        <v>1.456411642341285</v>
      </c>
      <c r="P402" s="9">
        <f t="shared" si="80"/>
        <v>-0.63109103977948999</v>
      </c>
      <c r="Q402" s="15">
        <f t="shared" si="81"/>
        <v>127.04926268170512</v>
      </c>
      <c r="R402" s="15">
        <f t="shared" si="82"/>
        <v>-122.72371842836792</v>
      </c>
      <c r="S402" s="10">
        <f t="shared" si="83"/>
        <v>0.9221481381966965</v>
      </c>
    </row>
    <row r="403" spans="1:19" x14ac:dyDescent="0.35">
      <c r="A403" s="9">
        <v>400</v>
      </c>
      <c r="B403" s="9">
        <f t="shared" si="72"/>
        <v>41.887902047863903</v>
      </c>
      <c r="C403" s="9">
        <f>'Graficas excel'!$N$3*(COS('Graficas excel'!$N$4*B403+'Graficas excel'!$N$5)+'Graficas excel'!$N$6)*COS(B403)+'Graficas excel'!$N$7</f>
        <v>8.6199999999999513</v>
      </c>
      <c r="D403" s="11">
        <f>'Graficas excel'!$N$3*(COS('Graficas excel'!$N$4*B403+'Graficas excel'!$N$5)+'Graficas excel'!$N$6)*SIN(B403)+'Graficas excel'!$N$8</f>
        <v>16.913617462848343</v>
      </c>
      <c r="E403" s="9">
        <f t="shared" si="75"/>
        <v>2.1989194678249482</v>
      </c>
      <c r="F403" s="9">
        <f>C403/(2*'Graficas excel'!$N$9*COS(E403/2))</f>
        <v>0.47458854263428002</v>
      </c>
      <c r="G403" s="9">
        <f t="shared" si="76"/>
        <v>0.8802077682003665</v>
      </c>
      <c r="H403" s="9">
        <f t="shared" si="77"/>
        <v>2.15259961768195</v>
      </c>
      <c r="I403" s="9">
        <f t="shared" si="73"/>
        <v>2.1757595427534491</v>
      </c>
      <c r="J403" s="9">
        <f t="shared" si="78"/>
        <v>-0.48261250632708941</v>
      </c>
      <c r="K403" s="9">
        <f t="shared" si="79"/>
        <v>-0.34861538037221496</v>
      </c>
      <c r="L403" s="9">
        <f t="shared" si="79"/>
        <v>4.1344290043289238</v>
      </c>
      <c r="M403" s="9">
        <f t="shared" si="74"/>
        <v>-2.15259961768195</v>
      </c>
      <c r="N403" s="9">
        <f t="shared" si="80"/>
        <v>5.0655962825668026E-2</v>
      </c>
      <c r="O403" s="9">
        <f t="shared" si="80"/>
        <v>1.3903239431973653</v>
      </c>
      <c r="P403" s="9">
        <f t="shared" si="80"/>
        <v>-2.1361756659728726</v>
      </c>
      <c r="Q403" s="15">
        <f t="shared" si="81"/>
        <v>124.66183903508643</v>
      </c>
      <c r="R403" s="15">
        <f t="shared" si="82"/>
        <v>-123.3348730746503</v>
      </c>
      <c r="S403" s="10">
        <f t="shared" si="83"/>
        <v>0.91597005656339558</v>
      </c>
    </row>
    <row r="404" spans="1:19" x14ac:dyDescent="0.35">
      <c r="A404" s="9">
        <v>401</v>
      </c>
      <c r="B404" s="9">
        <f t="shared" si="72"/>
        <v>41.992621802983564</v>
      </c>
      <c r="C404" s="9">
        <f>'Graficas excel'!$N$3*(COS('Graficas excel'!$N$4*B404+'Graficas excel'!$N$5)+'Graficas excel'!$N$6)*COS(B404)+'Graficas excel'!$N$7</f>
        <v>9.4660513847192558</v>
      </c>
      <c r="D404" s="11">
        <f>'Graficas excel'!$N$3*(COS('Graficas excel'!$N$4*B404+'Graficas excel'!$N$5)+'Graficas excel'!$N$6)*SIN(B404)+'Graficas excel'!$N$8</f>
        <v>16.562621452991689</v>
      </c>
      <c r="E404" s="9">
        <f t="shared" si="75"/>
        <v>2.1031460208868866</v>
      </c>
      <c r="F404" s="9">
        <f>C404/(2*'Graficas excel'!$N$9*COS(E404/2))</f>
        <v>0.47692148083649843</v>
      </c>
      <c r="G404" s="9">
        <f t="shared" si="76"/>
        <v>0.87894590340744039</v>
      </c>
      <c r="H404" s="9">
        <f t="shared" si="77"/>
        <v>2.1472949376594954</v>
      </c>
      <c r="I404" s="9">
        <f t="shared" si="73"/>
        <v>2.125220479273191</v>
      </c>
      <c r="J404" s="9">
        <f t="shared" si="78"/>
        <v>-0.5191194235906148</v>
      </c>
      <c r="K404" s="9">
        <f t="shared" si="79"/>
        <v>8.4341012520728731E-2</v>
      </c>
      <c r="L404" s="9">
        <f t="shared" si="79"/>
        <v>2.9400603910482115</v>
      </c>
      <c r="M404" s="9">
        <f t="shared" si="74"/>
        <v>-2.1472949376594954</v>
      </c>
      <c r="N404" s="9">
        <f t="shared" si="80"/>
        <v>0.19625034569429589</v>
      </c>
      <c r="O404" s="9">
        <f t="shared" si="80"/>
        <v>1.16662415056411</v>
      </c>
      <c r="P404" s="9">
        <f t="shared" si="80"/>
        <v>-3.125701068047865</v>
      </c>
      <c r="Q404" s="15">
        <f t="shared" si="81"/>
        <v>121.7661639971239</v>
      </c>
      <c r="R404" s="15">
        <f t="shared" si="82"/>
        <v>-123.0309372976963</v>
      </c>
      <c r="S404" s="10">
        <f t="shared" si="83"/>
        <v>0.91597005656339303</v>
      </c>
    </row>
    <row r="405" spans="1:19" x14ac:dyDescent="0.35">
      <c r="A405" s="9">
        <v>402</v>
      </c>
      <c r="B405" s="9">
        <f t="shared" si="72"/>
        <v>42.097341558103224</v>
      </c>
      <c r="C405" s="9">
        <f>'Graficas excel'!$N$3*(COS('Graficas excel'!$N$4*B405+'Graficas excel'!$N$5)+'Graficas excel'!$N$6)*COS(B405)+'Graficas excel'!$N$7</f>
        <v>10.379175941062838</v>
      </c>
      <c r="D405" s="11">
        <f>'Graficas excel'!$N$3*(COS('Graficas excel'!$N$4*B405+'Graficas excel'!$N$5)+'Graficas excel'!$N$6)*SIN(B405)+'Graficas excel'!$N$8</f>
        <v>16.433932939976415</v>
      </c>
      <c r="E405" s="9">
        <f t="shared" si="75"/>
        <v>2.0149731911976057</v>
      </c>
      <c r="F405" s="9">
        <f>C405/(2*'Graficas excel'!$N$9*COS(E405/2))</f>
        <v>0.4859278785807491</v>
      </c>
      <c r="G405" s="9">
        <f t="shared" si="76"/>
        <v>0.87399891122244122</v>
      </c>
      <c r="H405" s="9">
        <f t="shared" si="77"/>
        <v>2.1267436495162397</v>
      </c>
      <c r="I405" s="9">
        <f t="shared" si="73"/>
        <v>2.0708584203569229</v>
      </c>
      <c r="J405" s="9">
        <f t="shared" si="78"/>
        <v>-0.51028725341289993</v>
      </c>
      <c r="K405" s="9">
        <f t="shared" si="79"/>
        <v>0.39222341670830857</v>
      </c>
      <c r="L405" s="9">
        <f t="shared" si="79"/>
        <v>1.4599306474334468</v>
      </c>
      <c r="M405" s="9">
        <f t="shared" si="74"/>
        <v>-2.1267436495162402</v>
      </c>
      <c r="N405" s="9">
        <f t="shared" si="80"/>
        <v>0.31841894105805058</v>
      </c>
      <c r="O405" s="9">
        <f t="shared" si="80"/>
        <v>0.83930150014087856</v>
      </c>
      <c r="P405" s="9">
        <f t="shared" si="80"/>
        <v>-3.4722684775610801</v>
      </c>
      <c r="Q405" s="15">
        <f t="shared" si="81"/>
        <v>118.65144745558021</v>
      </c>
      <c r="R405" s="15">
        <f t="shared" si="82"/>
        <v>-121.85343522353052</v>
      </c>
      <c r="S405" s="10">
        <f t="shared" si="83"/>
        <v>0.92214813819675778</v>
      </c>
    </row>
    <row r="406" spans="1:19" x14ac:dyDescent="0.35">
      <c r="A406" s="9">
        <v>403</v>
      </c>
      <c r="B406" s="9">
        <f t="shared" si="72"/>
        <v>42.202061313222885</v>
      </c>
      <c r="C406" s="9">
        <f>'Graficas excel'!$N$3*(COS('Graficas excel'!$N$4*B406+'Graficas excel'!$N$5)+'Graficas excel'!$N$6)*COS(B406)+'Graficas excel'!$N$7</f>
        <v>11.303821815593185</v>
      </c>
      <c r="D406" s="11">
        <f>'Graficas excel'!$N$3*(COS('Graficas excel'!$N$4*B406+'Graficas excel'!$N$5)+'Graficas excel'!$N$6)*SIN(B406)+'Graficas excel'!$N$8</f>
        <v>16.52010904259938</v>
      </c>
      <c r="E406" s="9">
        <f t="shared" si="75"/>
        <v>1.9414436322945008</v>
      </c>
      <c r="F406" s="9">
        <f>C406/(2*'Graficas excel'!$N$9*COS(E406/2))</f>
        <v>0.50043130798470625</v>
      </c>
      <c r="G406" s="9">
        <f t="shared" si="76"/>
        <v>0.86577624475883841</v>
      </c>
      <c r="H406" s="9">
        <f t="shared" si="77"/>
        <v>2.0933988959831797</v>
      </c>
      <c r="I406" s="9">
        <f t="shared" si="73"/>
        <v>2.0174212641388403</v>
      </c>
      <c r="J406" s="9">
        <f t="shared" si="78"/>
        <v>-0.46921371326300959</v>
      </c>
      <c r="K406" s="9">
        <f t="shared" si="79"/>
        <v>0.54510699659922546</v>
      </c>
      <c r="L406" s="9">
        <f t="shared" si="79"/>
        <v>0.17290018423112122</v>
      </c>
      <c r="M406" s="9">
        <f t="shared" si="74"/>
        <v>-2.0933988959831797</v>
      </c>
      <c r="N406" s="9">
        <f t="shared" si="80"/>
        <v>0.40631038862436647</v>
      </c>
      <c r="O406" s="9">
        <f t="shared" si="80"/>
        <v>0.47568639546096841</v>
      </c>
      <c r="P406" s="9">
        <f t="shared" si="80"/>
        <v>-3.240272321608459</v>
      </c>
      <c r="Q406" s="15">
        <f t="shared" si="81"/>
        <v>115.58972393510281</v>
      </c>
      <c r="R406" s="15">
        <f t="shared" si="82"/>
        <v>-119.94292157718222</v>
      </c>
      <c r="S406" s="10">
        <f t="shared" si="83"/>
        <v>0.92865295667933634</v>
      </c>
    </row>
    <row r="407" spans="1:19" x14ac:dyDescent="0.35">
      <c r="A407" s="9">
        <v>404</v>
      </c>
      <c r="B407" s="9">
        <f t="shared" si="72"/>
        <v>42.306781068342545</v>
      </c>
      <c r="C407" s="9">
        <f>'Graficas excel'!$N$3*(COS('Graficas excel'!$N$4*B407+'Graficas excel'!$N$5)+'Graficas excel'!$N$6)*COS(B407)+'Graficas excel'!$N$7</f>
        <v>12.189782653689518</v>
      </c>
      <c r="D407" s="11">
        <f>'Graficas excel'!$N$3*(COS('Graficas excel'!$N$4*B407+'Graficas excel'!$N$5)+'Graficas excel'!$N$6)*SIN(B407)+'Graficas excel'!$N$8</f>
        <v>16.791296880069293</v>
      </c>
      <c r="E407" s="9">
        <f t="shared" si="75"/>
        <v>1.8857204663904408</v>
      </c>
      <c r="F407" s="9">
        <f>C407/(2*'Graficas excel'!$N$9*COS(E407/2))</f>
        <v>0.51873551308615762</v>
      </c>
      <c r="G407" s="9">
        <f t="shared" si="76"/>
        <v>0.85493477380630667</v>
      </c>
      <c r="H407" s="9">
        <f t="shared" si="77"/>
        <v>2.0508501715838627</v>
      </c>
      <c r="I407" s="9">
        <f t="shared" si="73"/>
        <v>1.9682853189871516</v>
      </c>
      <c r="J407" s="9">
        <f t="shared" si="78"/>
        <v>-0.4121302420651255</v>
      </c>
      <c r="K407" s="9">
        <f t="shared" si="79"/>
        <v>0.56321306155205253</v>
      </c>
      <c r="L407" s="9">
        <f t="shared" si="79"/>
        <v>-0.75519703579421305</v>
      </c>
      <c r="M407" s="9">
        <f t="shared" si="74"/>
        <v>-2.0508501715838623</v>
      </c>
      <c r="N407" s="9">
        <f t="shared" si="80"/>
        <v>0.45612415147079272</v>
      </c>
      <c r="O407" s="9">
        <f t="shared" si="80"/>
        <v>0.13636587142111919</v>
      </c>
      <c r="P407" s="9">
        <f t="shared" si="80"/>
        <v>-2.5679662812330029</v>
      </c>
      <c r="Q407" s="15">
        <f t="shared" si="81"/>
        <v>112.77444165552475</v>
      </c>
      <c r="R407" s="15">
        <f t="shared" si="82"/>
        <v>-117.50505924543603</v>
      </c>
      <c r="S407" s="10">
        <f t="shared" si="83"/>
        <v>0.92653626471496742</v>
      </c>
    </row>
    <row r="408" spans="1:19" x14ac:dyDescent="0.35">
      <c r="A408" s="9">
        <v>405</v>
      </c>
      <c r="B408" s="9">
        <f t="shared" si="72"/>
        <v>42.411500823462205</v>
      </c>
      <c r="C408" s="9">
        <f>'Graficas excel'!$N$3*(COS('Graficas excel'!$N$4*B408+'Graficas excel'!$N$5)+'Graficas excel'!$N$6)*COS(B408)+'Graficas excel'!$N$7</f>
        <v>12.999999999999975</v>
      </c>
      <c r="D408" s="11">
        <f>'Graficas excel'!$N$3*(COS('Graficas excel'!$N$4*B408+'Graficas excel'!$N$5)+'Graficas excel'!$N$6)*SIN(B408)+'Graficas excel'!$N$8</f>
        <v>17.199999999999985</v>
      </c>
      <c r="E408" s="9">
        <f t="shared" si="75"/>
        <v>1.8471693197836931</v>
      </c>
      <c r="F408" s="9">
        <f>C408/(2*'Graficas excel'!$N$9*COS(E408/2))</f>
        <v>0.5390037105623664</v>
      </c>
      <c r="G408" s="9">
        <f t="shared" si="76"/>
        <v>0.84230338952185202</v>
      </c>
      <c r="H408" s="9">
        <f t="shared" si="77"/>
        <v>2.0030849621376778</v>
      </c>
      <c r="I408" s="9">
        <f t="shared" si="73"/>
        <v>1.9251271409606856</v>
      </c>
      <c r="J408" s="9">
        <f t="shared" si="78"/>
        <v>-0.35315070817920069</v>
      </c>
      <c r="K408" s="9">
        <f t="shared" si="79"/>
        <v>0.48412901289658961</v>
      </c>
      <c r="L408" s="9">
        <f t="shared" si="79"/>
        <v>-1.3507556553795408</v>
      </c>
      <c r="M408" s="9">
        <f t="shared" si="74"/>
        <v>-2.0030849621376783</v>
      </c>
      <c r="N408" s="9">
        <f t="shared" si="80"/>
        <v>0.47040435213269133</v>
      </c>
      <c r="O408" s="9">
        <f t="shared" si="80"/>
        <v>-0.13255092870514421</v>
      </c>
      <c r="P408" s="9">
        <f t="shared" si="80"/>
        <v>-1.5941748232795747</v>
      </c>
      <c r="Q408" s="15">
        <f t="shared" si="81"/>
        <v>110.30166020313399</v>
      </c>
      <c r="R408" s="15">
        <f t="shared" si="82"/>
        <v>-114.76831433661127</v>
      </c>
      <c r="S408" s="10">
        <f t="shared" si="83"/>
        <v>0.90746371194855024</v>
      </c>
    </row>
    <row r="409" spans="1:19" x14ac:dyDescent="0.35">
      <c r="A409" s="9">
        <v>406</v>
      </c>
      <c r="B409" s="9">
        <f t="shared" si="72"/>
        <v>42.516220578581866</v>
      </c>
      <c r="C409" s="9">
        <f>'Graficas excel'!$N$3*(COS('Graficas excel'!$N$4*B409+'Graficas excel'!$N$5)+'Graficas excel'!$N$6)*COS(B409)+'Graficas excel'!$N$7</f>
        <v>13.715898217397273</v>
      </c>
      <c r="D409" s="11">
        <f>'Graficas excel'!$N$3*(COS('Graficas excel'!$N$4*B409+'Graficas excel'!$N$5)+'Graficas excel'!$N$6)*SIN(B409)+'Graficas excel'!$N$8</f>
        <v>17.688683447553892</v>
      </c>
      <c r="E409" s="9">
        <f t="shared" si="75"/>
        <v>1.8224662369845299</v>
      </c>
      <c r="F409" s="9">
        <f>C409/(2*'Graficas excel'!$N$9*COS(E409/2))</f>
        <v>0.55958432453125906</v>
      </c>
      <c r="G409" s="9">
        <f t="shared" si="76"/>
        <v>0.82877342123097464</v>
      </c>
      <c r="H409" s="9">
        <f t="shared" si="77"/>
        <v>1.9538243335751206</v>
      </c>
      <c r="I409" s="9">
        <f t="shared" si="73"/>
        <v>1.8881452852798253</v>
      </c>
      <c r="J409" s="9">
        <f t="shared" si="78"/>
        <v>-0.30245283650234722</v>
      </c>
      <c r="K409" s="9">
        <f t="shared" si="79"/>
        <v>0.34267821143874855</v>
      </c>
      <c r="L409" s="9">
        <f t="shared" si="79"/>
        <v>-1.676312499483992</v>
      </c>
      <c r="M409" s="9">
        <f t="shared" si="74"/>
        <v>-1.9538243335751206</v>
      </c>
      <c r="N409" s="9">
        <f t="shared" si="80"/>
        <v>0.45652365133780515</v>
      </c>
      <c r="O409" s="9">
        <f t="shared" si="80"/>
        <v>-0.29949252581690816</v>
      </c>
      <c r="P409" s="9">
        <f t="shared" si="80"/>
        <v>-0.45447557689210261</v>
      </c>
      <c r="Q409" s="15">
        <f t="shared" si="81"/>
        <v>108.18275595405879</v>
      </c>
      <c r="R409" s="15">
        <f t="shared" si="82"/>
        <v>-111.94588822381512</v>
      </c>
      <c r="S409" s="10">
        <f t="shared" si="83"/>
        <v>0.8667881918818463</v>
      </c>
    </row>
    <row r="410" spans="1:19" x14ac:dyDescent="0.35">
      <c r="A410" s="9">
        <v>407</v>
      </c>
      <c r="B410" s="9">
        <f t="shared" si="72"/>
        <v>42.620940333701526</v>
      </c>
      <c r="C410" s="9">
        <f>'Graficas excel'!$N$3*(COS('Graficas excel'!$N$4*B410+'Graficas excel'!$N$5)+'Graficas excel'!$N$6)*COS(B410)+'Graficas excel'!$N$7</f>
        <v>14.339332501532498</v>
      </c>
      <c r="D410" s="11">
        <f>'Graficas excel'!$N$3*(COS('Graficas excel'!$N$4*B410+'Graficas excel'!$N$5)+'Graficas excel'!$N$6)*SIN(B410)+'Graficas excel'!$N$8</f>
        <v>18.19893598668704</v>
      </c>
      <c r="E410" s="9">
        <f t="shared" si="75"/>
        <v>1.8069277080114132</v>
      </c>
      <c r="F410" s="9">
        <f>C410/(2*'Graficas excel'!$N$9*COS(E410/2))</f>
        <v>0.57923318255530676</v>
      </c>
      <c r="G410" s="9">
        <f t="shared" si="76"/>
        <v>0.81516189816922302</v>
      </c>
      <c r="H410" s="9">
        <f t="shared" si="77"/>
        <v>1.9060172886006927</v>
      </c>
      <c r="I410" s="9">
        <f t="shared" si="73"/>
        <v>1.856472498306053</v>
      </c>
      <c r="J410" s="9">
        <f t="shared" si="78"/>
        <v>-0.26656765811563848</v>
      </c>
      <c r="K410" s="9">
        <f t="shared" si="79"/>
        <v>0.16713517698876013</v>
      </c>
      <c r="L410" s="9">
        <f t="shared" si="79"/>
        <v>-1.7519305964500669</v>
      </c>
      <c r="M410" s="9">
        <f t="shared" si="74"/>
        <v>-1.9060172886006927</v>
      </c>
      <c r="N410" s="9">
        <f t="shared" si="80"/>
        <v>0.42516086737409015</v>
      </c>
      <c r="O410" s="9">
        <f t="shared" si="80"/>
        <v>-0.34708509693691525</v>
      </c>
      <c r="P410" s="9">
        <f t="shared" si="80"/>
        <v>0.69489719779939818</v>
      </c>
      <c r="Q410" s="15">
        <f t="shared" si="81"/>
        <v>106.36803893504471</v>
      </c>
      <c r="R410" s="15">
        <f t="shared" si="82"/>
        <v>-109.20674631578829</v>
      </c>
      <c r="S410" s="10">
        <f t="shared" si="83"/>
        <v>0.80562271587078882</v>
      </c>
    </row>
    <row r="411" spans="1:19" x14ac:dyDescent="0.35">
      <c r="A411" s="9">
        <v>408</v>
      </c>
      <c r="B411" s="9">
        <f t="shared" si="72"/>
        <v>42.725660088821186</v>
      </c>
      <c r="C411" s="9">
        <f>'Graficas excel'!$N$3*(COS('Graficas excel'!$N$4*B411+'Graficas excel'!$N$5)+'Graficas excel'!$N$6)*COS(B411)+'Graficas excel'!$N$7</f>
        <v>14.890824058937111</v>
      </c>
      <c r="D411" s="11">
        <f>'Graficas excel'!$N$3*(COS('Graficas excel'!$N$4*B411+'Graficas excel'!$N$5)+'Graficas excel'!$N$6)*SIN(B411)+'Graficas excel'!$N$8</f>
        <v>18.680641922114326</v>
      </c>
      <c r="E411" s="9">
        <f t="shared" si="75"/>
        <v>1.7956206501679084</v>
      </c>
      <c r="F411" s="9">
        <f>C411/(2*'Graficas excel'!$N$9*COS(E411/2))</f>
        <v>0.59723478621083104</v>
      </c>
      <c r="G411" s="9">
        <f t="shared" si="76"/>
        <v>0.80206646242047974</v>
      </c>
      <c r="H411" s="9">
        <f t="shared" si="77"/>
        <v>1.8614945466828157</v>
      </c>
      <c r="I411" s="9">
        <f t="shared" si="73"/>
        <v>1.8285575984253621</v>
      </c>
      <c r="J411" s="9">
        <f t="shared" si="78"/>
        <v>-0.24906530330949453</v>
      </c>
      <c r="K411" s="9">
        <f t="shared" si="79"/>
        <v>-1.6326566058130352E-2</v>
      </c>
      <c r="L411" s="9">
        <f t="shared" si="79"/>
        <v>-1.555912717872989</v>
      </c>
      <c r="M411" s="9">
        <f t="shared" si="74"/>
        <v>-1.8614945466828159</v>
      </c>
      <c r="N411" s="9">
        <f t="shared" si="80"/>
        <v>0.38881420101717301</v>
      </c>
      <c r="O411" s="9">
        <f t="shared" si="80"/>
        <v>-0.2743156325500245</v>
      </c>
      <c r="P411" s="9">
        <f t="shared" si="80"/>
        <v>1.6683618657499326</v>
      </c>
      <c r="Q411" s="15">
        <f t="shared" si="81"/>
        <v>104.76863298635088</v>
      </c>
      <c r="R411" s="15">
        <f t="shared" si="82"/>
        <v>-106.65578111154375</v>
      </c>
      <c r="S411" s="10">
        <f t="shared" si="83"/>
        <v>0.73224555042310946</v>
      </c>
    </row>
    <row r="412" spans="1:19" x14ac:dyDescent="0.35">
      <c r="A412" s="9">
        <v>409</v>
      </c>
      <c r="B412" s="9">
        <f t="shared" si="72"/>
        <v>42.830379843940847</v>
      </c>
      <c r="C412" s="9">
        <f>'Graficas excel'!$N$3*(COS('Graficas excel'!$N$4*B412+'Graficas excel'!$N$5)+'Graficas excel'!$N$6)*COS(B412)+'Graficas excel'!$N$7</f>
        <v>15.404406373625982</v>
      </c>
      <c r="D412" s="11">
        <f>'Graficas excel'!$N$3*(COS('Graficas excel'!$N$4*B412+'Graficas excel'!$N$5)+'Graficas excel'!$N$6)*SIN(B412)+'Graficas excel'!$N$8</f>
        <v>19.099614865426346</v>
      </c>
      <c r="E412" s="9">
        <f t="shared" si="75"/>
        <v>1.7841730629427248</v>
      </c>
      <c r="F412" s="9">
        <f>C412/(2*'Graficas excel'!$N$9*COS(E412/2))</f>
        <v>0.61343857869565055</v>
      </c>
      <c r="G412" s="9">
        <f t="shared" si="76"/>
        <v>0.78974243280189793</v>
      </c>
      <c r="H412" s="9">
        <f t="shared" si="77"/>
        <v>1.8207780187652511</v>
      </c>
      <c r="I412" s="9">
        <f t="shared" si="73"/>
        <v>1.8024755408539881</v>
      </c>
      <c r="J412" s="9">
        <f t="shared" si="78"/>
        <v>-0.25077501730904689</v>
      </c>
      <c r="K412" s="9">
        <f t="shared" si="79"/>
        <v>-0.17926136486135402</v>
      </c>
      <c r="L412" s="9">
        <f t="shared" si="79"/>
        <v>-1.0726347273922114</v>
      </c>
      <c r="M412" s="9">
        <f t="shared" si="74"/>
        <v>-1.8207780187652514</v>
      </c>
      <c r="N412" s="9">
        <f t="shared" si="80"/>
        <v>0.36008793515103987</v>
      </c>
      <c r="O412" s="9">
        <f t="shared" si="80"/>
        <v>-9.9605186517712899E-2</v>
      </c>
      <c r="P412" s="9">
        <f t="shared" si="80"/>
        <v>2.2755231826731652</v>
      </c>
      <c r="Q412" s="15">
        <f t="shared" si="81"/>
        <v>103.27424116649391</v>
      </c>
      <c r="R412" s="15">
        <f t="shared" si="82"/>
        <v>-104.32289590544072</v>
      </c>
      <c r="S412" s="10">
        <f t="shared" si="83"/>
        <v>0.66280096649651554</v>
      </c>
    </row>
    <row r="413" spans="1:19" x14ac:dyDescent="0.35">
      <c r="A413" s="9">
        <v>410</v>
      </c>
      <c r="B413" s="9">
        <f t="shared" si="72"/>
        <v>42.935099599060507</v>
      </c>
      <c r="C413" s="9">
        <f>'Graficas excel'!$N$3*(COS('Graficas excel'!$N$4*B413+'Graficas excel'!$N$5)+'Graficas excel'!$N$6)*COS(B413)+'Graficas excel'!$N$7</f>
        <v>15.919999999999998</v>
      </c>
      <c r="D413" s="11">
        <f>'Graficas excel'!$N$3*(COS('Graficas excel'!$N$4*B413+'Graficas excel'!$N$5)+'Graficas excel'!$N$6)*SIN(B413)+'Graficas excel'!$N$8</f>
        <v>19.442411641898879</v>
      </c>
      <c r="E413" s="9">
        <f t="shared" si="75"/>
        <v>1.769359186527822</v>
      </c>
      <c r="F413" s="9">
        <f>C413/(2*'Graficas excel'!$N$9*COS(E413/2))</f>
        <v>0.62821859772944733</v>
      </c>
      <c r="G413" s="9">
        <f t="shared" si="76"/>
        <v>0.77803688438713936</v>
      </c>
      <c r="H413" s="9">
        <f t="shared" si="77"/>
        <v>1.7830696983746905</v>
      </c>
      <c r="I413" s="9">
        <f t="shared" si="73"/>
        <v>1.7762144424512563</v>
      </c>
      <c r="J413" s="9">
        <f t="shared" si="78"/>
        <v>-0.26954722353974386</v>
      </c>
      <c r="K413" s="9">
        <f t="shared" si="79"/>
        <v>-0.29158741084670942</v>
      </c>
      <c r="L413" s="9">
        <f t="shared" si="79"/>
        <v>-0.34902305709287679</v>
      </c>
      <c r="M413" s="9">
        <f t="shared" si="74"/>
        <v>-1.7830696983746905</v>
      </c>
      <c r="N413" s="9">
        <f t="shared" si="80"/>
        <v>0.34965730441025694</v>
      </c>
      <c r="O413" s="9">
        <f t="shared" si="80"/>
        <v>0.13868704394092979</v>
      </c>
      <c r="P413" s="9">
        <f t="shared" si="80"/>
        <v>2.3720512123836897</v>
      </c>
      <c r="Q413" s="15">
        <f t="shared" si="81"/>
        <v>101.76959106263963</v>
      </c>
      <c r="R413" s="15">
        <f t="shared" si="82"/>
        <v>-102.16236829453447</v>
      </c>
      <c r="S413" s="10">
        <f t="shared" si="83"/>
        <v>0.61914975370863901</v>
      </c>
    </row>
    <row r="414" spans="1:19" x14ac:dyDescent="0.35">
      <c r="A414" s="9">
        <v>411</v>
      </c>
      <c r="B414" s="9">
        <f t="shared" si="72"/>
        <v>43.03981935418016</v>
      </c>
      <c r="C414" s="9">
        <f>'Graficas excel'!$N$3*(COS('Graficas excel'!$N$4*B414+'Graficas excel'!$N$5)+'Graficas excel'!$N$6)*COS(B414)+'Graficas excel'!$N$7</f>
        <v>16.474667529947588</v>
      </c>
      <c r="D414" s="11">
        <f>'Graficas excel'!$N$3*(COS('Graficas excel'!$N$4*B414+'Graficas excel'!$N$5)+'Graficas excel'!$N$6)*SIN(B414)+'Graficas excel'!$N$8</f>
        <v>19.717530432131838</v>
      </c>
      <c r="E414" s="9">
        <f t="shared" si="75"/>
        <v>1.7495213753369321</v>
      </c>
      <c r="F414" s="9">
        <f>C414/(2*'Graficas excel'!$N$9*COS(E414/2))</f>
        <v>0.64235683062665538</v>
      </c>
      <c r="G414" s="9">
        <f t="shared" si="76"/>
        <v>0.76640570336296321</v>
      </c>
      <c r="H414" s="9">
        <f t="shared" si="77"/>
        <v>1.7464536710810481</v>
      </c>
      <c r="I414" s="9">
        <f t="shared" si="73"/>
        <v>1.7479875232089901</v>
      </c>
      <c r="J414" s="9">
        <f t="shared" si="78"/>
        <v>-0.3000821857995869</v>
      </c>
      <c r="K414" s="9">
        <f t="shared" si="79"/>
        <v>-0.3281370199165905</v>
      </c>
      <c r="L414" s="9">
        <f t="shared" si="79"/>
        <v>0.48156020680262801</v>
      </c>
      <c r="M414" s="9">
        <f t="shared" si="74"/>
        <v>-1.7464536710810481</v>
      </c>
      <c r="N414" s="9">
        <f t="shared" si="80"/>
        <v>0.3641805776900206</v>
      </c>
      <c r="O414" s="9">
        <f t="shared" si="80"/>
        <v>0.38708766603304184</v>
      </c>
      <c r="P414" s="9">
        <f t="shared" si="80"/>
        <v>1.9132665239565327</v>
      </c>
      <c r="Q414" s="15">
        <f t="shared" si="81"/>
        <v>100.15230772140117</v>
      </c>
      <c r="R414" s="15">
        <f t="shared" si="82"/>
        <v>-100.06442446807293</v>
      </c>
      <c r="S414" s="10">
        <f t="shared" si="83"/>
        <v>0.61914975370858993</v>
      </c>
    </row>
    <row r="415" spans="1:19" x14ac:dyDescent="0.35">
      <c r="A415" s="9">
        <v>412</v>
      </c>
      <c r="B415" s="9">
        <f t="shared" si="72"/>
        <v>43.144539109299821</v>
      </c>
      <c r="C415" s="9">
        <f>'Graficas excel'!$N$3*(COS('Graficas excel'!$N$4*B415+'Graficas excel'!$N$5)+'Graficas excel'!$N$6)*COS(B415)+'Graficas excel'!$N$7</f>
        <v>17.094299899698562</v>
      </c>
      <c r="D415" s="11">
        <f>'Graficas excel'!$N$3*(COS('Graficas excel'!$N$4*B415+'Graficas excel'!$N$5)+'Graficas excel'!$N$6)*SIN(B415)+'Graficas excel'!$N$8</f>
        <v>19.952819291930808</v>
      </c>
      <c r="E415" s="9">
        <f t="shared" si="75"/>
        <v>1.7248092102265573</v>
      </c>
      <c r="F415" s="9">
        <f>C415/(2*'Graficas excel'!$N$9*COS(E415/2))</f>
        <v>0.65685333539786517</v>
      </c>
      <c r="G415" s="9">
        <f t="shared" si="76"/>
        <v>0.75401836567599567</v>
      </c>
      <c r="H415" s="9">
        <f t="shared" si="77"/>
        <v>1.7083167701660131</v>
      </c>
      <c r="I415" s="9">
        <f t="shared" si="73"/>
        <v>1.7165629901962851</v>
      </c>
      <c r="J415" s="9">
        <f t="shared" si="78"/>
        <v>-0.33444461417094717</v>
      </c>
      <c r="K415" s="9">
        <f t="shared" si="79"/>
        <v>-0.27770815298484658</v>
      </c>
      <c r="L415" s="9">
        <f t="shared" si="79"/>
        <v>1.2350743668820727</v>
      </c>
      <c r="M415" s="9">
        <f t="shared" si="74"/>
        <v>-1.7083167701660129</v>
      </c>
      <c r="N415" s="9">
        <f t="shared" si="80"/>
        <v>0.40471630328684138</v>
      </c>
      <c r="O415" s="9">
        <f t="shared" si="80"/>
        <v>0.5874444679004126</v>
      </c>
      <c r="P415" s="9">
        <f t="shared" si="80"/>
        <v>0.98061225091036586</v>
      </c>
      <c r="Q415" s="15">
        <f t="shared" si="81"/>
        <v>98.351814606603639</v>
      </c>
      <c r="R415" s="15">
        <f t="shared" si="82"/>
        <v>-97.879341001932801</v>
      </c>
      <c r="S415" s="10">
        <f t="shared" si="83"/>
        <v>0.66280096649650966</v>
      </c>
    </row>
    <row r="416" spans="1:19" x14ac:dyDescent="0.35">
      <c r="A416" s="9">
        <v>413</v>
      </c>
      <c r="B416" s="9">
        <f t="shared" si="72"/>
        <v>43.249258864419481</v>
      </c>
      <c r="C416" s="9">
        <f>'Graficas excel'!$N$3*(COS('Graficas excel'!$N$4*B416+'Graficas excel'!$N$5)+'Graficas excel'!$N$6)*COS(B416)+'Graficas excel'!$N$7</f>
        <v>17.787215255634642</v>
      </c>
      <c r="D416" s="11">
        <f>'Graficas excel'!$N$3*(COS('Graficas excel'!$N$4*B416+'Graficas excel'!$N$5)+'Graficas excel'!$N$6)*SIN(B416)+'Graficas excel'!$N$8</f>
        <v>20.189572022902201</v>
      </c>
      <c r="E416" s="9">
        <f t="shared" si="75"/>
        <v>1.6971450862055479</v>
      </c>
      <c r="F416" s="9">
        <f>C416/(2*'Graficas excel'!$N$9*COS(E416/2))</f>
        <v>0.67268298858853126</v>
      </c>
      <c r="G416" s="9">
        <f t="shared" si="76"/>
        <v>0.73993080545656564</v>
      </c>
      <c r="H416" s="9">
        <f t="shared" si="77"/>
        <v>1.6659349779928811</v>
      </c>
      <c r="I416" s="9">
        <f t="shared" si="73"/>
        <v>1.6815400320992144</v>
      </c>
      <c r="J416" s="9">
        <f t="shared" si="78"/>
        <v>-0.36352614394625332</v>
      </c>
      <c r="K416" s="9">
        <f t="shared" si="79"/>
        <v>-0.14837146773038709</v>
      </c>
      <c r="L416" s="9">
        <f t="shared" si="79"/>
        <v>1.7568247355795965</v>
      </c>
      <c r="M416" s="9">
        <f t="shared" si="74"/>
        <v>-1.6659349779928809</v>
      </c>
      <c r="N416" s="9">
        <f t="shared" si="80"/>
        <v>0.46623334411177142</v>
      </c>
      <c r="O416" s="9">
        <f t="shared" si="80"/>
        <v>0.69013394268308448</v>
      </c>
      <c r="P416" s="9">
        <f t="shared" si="80"/>
        <v>-0.23971030991225623</v>
      </c>
      <c r="Q416" s="15">
        <f t="shared" si="81"/>
        <v>96.345146921577964</v>
      </c>
      <c r="R416" s="15">
        <f t="shared" si="82"/>
        <v>-95.451043182211762</v>
      </c>
      <c r="S416" s="10">
        <f t="shared" si="83"/>
        <v>0.73224555042310568</v>
      </c>
    </row>
    <row r="417" spans="1:19" x14ac:dyDescent="0.35">
      <c r="A417" s="9">
        <v>414</v>
      </c>
      <c r="B417" s="9">
        <f t="shared" si="72"/>
        <v>43.353978619539141</v>
      </c>
      <c r="C417" s="9">
        <f>'Graficas excel'!$N$3*(COS('Graficas excel'!$N$4*B417+'Graficas excel'!$N$5)+'Graficas excel'!$N$6)*COS(B417)+'Graficas excel'!$N$7</f>
        <v>18.540824058937083</v>
      </c>
      <c r="D417" s="11">
        <f>'Graficas excel'!$N$3*(COS('Graficas excel'!$N$4*B417+'Graficas excel'!$N$5)+'Graficas excel'!$N$6)*SIN(B417)+'Graficas excel'!$N$8</f>
        <v>20.474355680986882</v>
      </c>
      <c r="E417" s="9">
        <f t="shared" si="75"/>
        <v>1.669832190282261</v>
      </c>
      <c r="F417" s="9">
        <f>C417/(2*'Graficas excel'!$N$9*COS(E417/2))</f>
        <v>0.69054389674734828</v>
      </c>
      <c r="G417" s="9">
        <f t="shared" si="76"/>
        <v>0.72329048567293319</v>
      </c>
      <c r="H417" s="9">
        <f t="shared" si="77"/>
        <v>1.6171111363688762</v>
      </c>
      <c r="I417" s="9">
        <f t="shared" si="73"/>
        <v>1.6434716633255686</v>
      </c>
      <c r="J417" s="9">
        <f t="shared" si="78"/>
        <v>-0.37906356771372396</v>
      </c>
      <c r="K417" s="9">
        <f t="shared" si="79"/>
        <v>3.560278836766928E-2</v>
      </c>
      <c r="L417" s="9">
        <f t="shared" si="79"/>
        <v>1.9879604539678699</v>
      </c>
      <c r="M417" s="9">
        <f t="shared" si="74"/>
        <v>-1.6171111363688762</v>
      </c>
      <c r="N417" s="9">
        <f t="shared" si="80"/>
        <v>0.53850400158930933</v>
      </c>
      <c r="O417" s="9">
        <f t="shared" si="80"/>
        <v>0.66503153772941526</v>
      </c>
      <c r="P417" s="9">
        <f t="shared" si="80"/>
        <v>-1.5190296944985515</v>
      </c>
      <c r="Q417" s="15">
        <f t="shared" si="81"/>
        <v>94.163990057900449</v>
      </c>
      <c r="R417" s="15">
        <f t="shared" si="82"/>
        <v>-92.653643117541122</v>
      </c>
      <c r="S417" s="10">
        <f t="shared" si="83"/>
        <v>0.80562271587079159</v>
      </c>
    </row>
    <row r="418" spans="1:19" x14ac:dyDescent="0.35">
      <c r="A418" s="9">
        <v>415</v>
      </c>
      <c r="B418" s="9">
        <f t="shared" si="72"/>
        <v>43.458698374658802</v>
      </c>
      <c r="C418" s="9">
        <f>'Graficas excel'!$N$3*(COS('Graficas excel'!$N$4*B418+'Graficas excel'!$N$5)+'Graficas excel'!$N$6)*COS(B418)+'Graficas excel'!$N$7</f>
        <v>19.321985447626357</v>
      </c>
      <c r="D418" s="11">
        <f>'Graficas excel'!$N$3*(COS('Graficas excel'!$N$4*B418+'Graficas excel'!$N$5)+'Graficas excel'!$N$6)*SIN(B418)+'Graficas excel'!$N$8</f>
        <v>20.849999999999987</v>
      </c>
      <c r="E418" s="9">
        <f t="shared" si="75"/>
        <v>1.6468333094881189</v>
      </c>
      <c r="F418" s="9">
        <f>C418/(2*'Graficas excel'!$N$9*COS(E418/2))</f>
        <v>0.71066061768183519</v>
      </c>
      <c r="G418" s="9">
        <f t="shared" si="76"/>
        <v>0.70353499307146938</v>
      </c>
      <c r="H418" s="9">
        <f t="shared" si="77"/>
        <v>1.5607191291914868</v>
      </c>
      <c r="I418" s="9">
        <f t="shared" si="73"/>
        <v>1.6037762193398029</v>
      </c>
      <c r="J418" s="9">
        <f t="shared" si="78"/>
        <v>-0.37533525243428456</v>
      </c>
      <c r="K418" s="9">
        <f t="shared" si="79"/>
        <v>0.24378152029475228</v>
      </c>
      <c r="L418" s="9">
        <f t="shared" si="79"/>
        <v>1.9675680631143901</v>
      </c>
      <c r="M418" s="9">
        <f t="shared" si="74"/>
        <v>-1.5607191291914868</v>
      </c>
      <c r="N418" s="9">
        <f t="shared" si="80"/>
        <v>0.60814594136718447</v>
      </c>
      <c r="O418" s="9">
        <f t="shared" si="80"/>
        <v>0.50595912010203536</v>
      </c>
      <c r="P418" s="9">
        <f t="shared" si="80"/>
        <v>-2.6518401800279721</v>
      </c>
      <c r="Q418" s="15">
        <f t="shared" si="81"/>
        <v>91.889608651618104</v>
      </c>
      <c r="R418" s="15">
        <f t="shared" si="82"/>
        <v>-89.422619108005279</v>
      </c>
      <c r="S418" s="10">
        <f t="shared" si="83"/>
        <v>0.86678819188183109</v>
      </c>
    </row>
    <row r="419" spans="1:19" x14ac:dyDescent="0.35">
      <c r="A419" s="9">
        <v>416</v>
      </c>
      <c r="B419" s="9">
        <f t="shared" si="72"/>
        <v>43.563418129778462</v>
      </c>
      <c r="C419" s="9">
        <f>'Graficas excel'!$N$3*(COS('Graficas excel'!$N$4*B419+'Graficas excel'!$N$5)+'Graficas excel'!$N$6)*COS(B419)+'Graficas excel'!$N$7</f>
        <v>20.081041405247547</v>
      </c>
      <c r="D419" s="11">
        <f>'Graficas excel'!$N$3*(COS('Graficas excel'!$N$4*B419+'Graficas excel'!$N$5)+'Graficas excel'!$N$6)*SIN(B419)+'Graficas excel'!$N$8</f>
        <v>21.347317244526291</v>
      </c>
      <c r="E419" s="9">
        <f t="shared" si="75"/>
        <v>1.6319081720997175</v>
      </c>
      <c r="F419" s="9">
        <f>C419/(2*'Graficas excel'!$N$9*COS(E419/2))</f>
        <v>0.73269885417616998</v>
      </c>
      <c r="G419" s="9">
        <f t="shared" si="76"/>
        <v>0.68055300240975181</v>
      </c>
      <c r="H419" s="9">
        <f t="shared" si="77"/>
        <v>1.4970342351345003</v>
      </c>
      <c r="I419" s="9">
        <f t="shared" si="73"/>
        <v>1.5644712036171089</v>
      </c>
      <c r="J419" s="9">
        <f t="shared" si="78"/>
        <v>-0.34980651132631974</v>
      </c>
      <c r="K419" s="9">
        <f t="shared" si="79"/>
        <v>0.44982476604535448</v>
      </c>
      <c r="L419" s="9">
        <f t="shared" si="79"/>
        <v>1.7751610962517814</v>
      </c>
      <c r="M419" s="9">
        <f t="shared" si="74"/>
        <v>-1.4970342351345003</v>
      </c>
      <c r="N419" s="9">
        <f t="shared" si="80"/>
        <v>0.66112985652482814</v>
      </c>
      <c r="O419" s="9">
        <f t="shared" si="80"/>
        <v>0.22825906583303165</v>
      </c>
      <c r="P419" s="9">
        <f t="shared" si="80"/>
        <v>-3.4838280772797932</v>
      </c>
      <c r="Q419" s="15">
        <f t="shared" si="81"/>
        <v>89.637597137012392</v>
      </c>
      <c r="R419" s="15">
        <f t="shared" si="82"/>
        <v>-85.773743459802162</v>
      </c>
      <c r="S419" s="10">
        <f t="shared" si="83"/>
        <v>0.90746371194855857</v>
      </c>
    </row>
    <row r="420" spans="1:19" x14ac:dyDescent="0.35">
      <c r="A420" s="9">
        <v>417</v>
      </c>
      <c r="B420" s="9">
        <f t="shared" si="72"/>
        <v>43.668137884898123</v>
      </c>
      <c r="C420" s="9">
        <f>'Graficas excel'!$N$3*(COS('Graficas excel'!$N$4*B420+'Graficas excel'!$N$5)+'Graficas excel'!$N$6)*COS(B420)+'Graficas excel'!$N$7</f>
        <v>20.758877380742017</v>
      </c>
      <c r="D420" s="11">
        <f>'Graficas excel'!$N$3*(COS('Graficas excel'!$N$4*B420+'Graficas excel'!$N$5)+'Graficas excel'!$N$6)*SIN(B420)+'Graficas excel'!$N$8</f>
        <v>21.978987918340906</v>
      </c>
      <c r="E420" s="9">
        <f t="shared" si="75"/>
        <v>1.6278782243665839</v>
      </c>
      <c r="F420" s="9">
        <f>C420/(2*'Graficas excel'!$N$9*COS(E420/2))</f>
        <v>0.75581367579221281</v>
      </c>
      <c r="G420" s="9">
        <f t="shared" si="76"/>
        <v>0.654786749625757</v>
      </c>
      <c r="H420" s="9">
        <f t="shared" si="77"/>
        <v>1.4278008784569245</v>
      </c>
      <c r="I420" s="9">
        <f t="shared" si="73"/>
        <v>1.5278395514117542</v>
      </c>
      <c r="J420" s="9">
        <f t="shared" si="78"/>
        <v>-0.30270097197929197</v>
      </c>
      <c r="K420" s="9">
        <f t="shared" si="79"/>
        <v>0.63571920134278781</v>
      </c>
      <c r="L420" s="9">
        <f t="shared" si="79"/>
        <v>1.4626716200649319</v>
      </c>
      <c r="M420" s="9">
        <f t="shared" si="74"/>
        <v>-1.4278008784569245</v>
      </c>
      <c r="N420" s="9">
        <f t="shared" si="80"/>
        <v>0.68503309000270551</v>
      </c>
      <c r="O420" s="9">
        <f t="shared" si="80"/>
        <v>-0.13656655729870337</v>
      </c>
      <c r="P420" s="9">
        <f t="shared" si="80"/>
        <v>-3.8935873993123553</v>
      </c>
      <c r="Q420" s="15">
        <f t="shared" si="81"/>
        <v>87.538758069054467</v>
      </c>
      <c r="R420" s="15">
        <f t="shared" si="82"/>
        <v>-81.806964320653194</v>
      </c>
      <c r="S420" s="10">
        <f t="shared" si="83"/>
        <v>0.92653626471495976</v>
      </c>
    </row>
    <row r="421" spans="1:19" x14ac:dyDescent="0.35">
      <c r="A421" s="9">
        <v>418</v>
      </c>
      <c r="B421" s="9">
        <f t="shared" si="72"/>
        <v>43.772857640017783</v>
      </c>
      <c r="C421" s="9">
        <f>'Graficas excel'!$N$3*(COS('Graficas excel'!$N$4*B421+'Graficas excel'!$N$5)+'Graficas excel'!$N$6)*COS(B421)+'Graficas excel'!$N$7</f>
        <v>21.295831012077841</v>
      </c>
      <c r="D421" s="11">
        <f>'Graficas excel'!$N$3*(COS('Graficas excel'!$N$4*B421+'Graficas excel'!$N$5)+'Graficas excel'!$N$6)*SIN(B421)+'Graficas excel'!$N$8</f>
        <v>22.736666683877168</v>
      </c>
      <c r="E421" s="9">
        <f t="shared" si="75"/>
        <v>1.6362171784802222</v>
      </c>
      <c r="F421" s="9">
        <f>C421/(2*'Graficas excel'!$N$9*COS(E421/2))</f>
        <v>0.77880855734444865</v>
      </c>
      <c r="G421" s="9">
        <f t="shared" si="76"/>
        <v>0.62726169260290288</v>
      </c>
      <c r="H421" s="9">
        <f t="shared" si="77"/>
        <v>1.3560643810229771</v>
      </c>
      <c r="I421" s="9">
        <f t="shared" si="73"/>
        <v>1.4961407797515998</v>
      </c>
      <c r="J421" s="9">
        <f t="shared" si="78"/>
        <v>-0.23612861288980955</v>
      </c>
      <c r="K421" s="9">
        <f t="shared" si="79"/>
        <v>0.78888981521646351</v>
      </c>
      <c r="L421" s="9">
        <f t="shared" si="79"/>
        <v>1.0216751354051155</v>
      </c>
      <c r="M421" s="9">
        <f t="shared" si="74"/>
        <v>-1.3560643810229773</v>
      </c>
      <c r="N421" s="9">
        <f t="shared" si="80"/>
        <v>0.67073187356485031</v>
      </c>
      <c r="O421" s="9">
        <f t="shared" si="80"/>
        <v>-0.54430207629168614</v>
      </c>
      <c r="P421" s="9">
        <f t="shared" si="80"/>
        <v>-3.7616301830553796</v>
      </c>
      <c r="Q421" s="15">
        <f t="shared" si="81"/>
        <v>85.722552237178718</v>
      </c>
      <c r="R421" s="15">
        <f t="shared" si="82"/>
        <v>-77.696765780636966</v>
      </c>
      <c r="S421" s="10">
        <f t="shared" si="83"/>
        <v>0.92865295667934067</v>
      </c>
    </row>
    <row r="422" spans="1:19" x14ac:dyDescent="0.35">
      <c r="A422" s="9">
        <v>419</v>
      </c>
      <c r="B422" s="9">
        <f t="shared" si="72"/>
        <v>43.877577395137443</v>
      </c>
      <c r="C422" s="9">
        <f>'Graficas excel'!$N$3*(COS('Graficas excel'!$N$4*B422+'Graficas excel'!$N$5)+'Graficas excel'!$N$6)*COS(B422)+'Graficas excel'!$N$7</f>
        <v>21.640945768803164</v>
      </c>
      <c r="D422" s="11">
        <f>'Graficas excel'!$N$3*(COS('Graficas excel'!$N$4*B422+'Graficas excel'!$N$5)+'Graficas excel'!$N$6)*SIN(B422)+'Graficas excel'!$N$8</f>
        <v>23.59180000299774</v>
      </c>
      <c r="E422" s="9">
        <f t="shared" si="75"/>
        <v>1.6570013949937523</v>
      </c>
      <c r="F422" s="9">
        <f>C422/(2*'Graficas excel'!$N$9*COS(E422/2))</f>
        <v>0.80035287574830238</v>
      </c>
      <c r="G422" s="9">
        <f t="shared" si="76"/>
        <v>0.5995292105322495</v>
      </c>
      <c r="H422" s="9">
        <f t="shared" si="77"/>
        <v>1.2858255034723158</v>
      </c>
      <c r="I422" s="9">
        <f t="shared" si="73"/>
        <v>1.471413449233034</v>
      </c>
      <c r="J422" s="9">
        <f t="shared" si="78"/>
        <v>-0.15351626462394785</v>
      </c>
      <c r="K422" s="9">
        <f t="shared" si="79"/>
        <v>0.89587938520793242</v>
      </c>
      <c r="L422" s="9">
        <f t="shared" si="79"/>
        <v>0.40495160337258845</v>
      </c>
      <c r="M422" s="9">
        <f t="shared" si="74"/>
        <v>-1.2858255034723156</v>
      </c>
      <c r="N422" s="9">
        <f t="shared" si="80"/>
        <v>0.61373269342446257</v>
      </c>
      <c r="O422" s="9">
        <f t="shared" si="80"/>
        <v>-0.93821906791196641</v>
      </c>
      <c r="P422" s="9">
        <f t="shared" si="80"/>
        <v>-2.9825529695350474</v>
      </c>
      <c r="Q422" s="15">
        <f t="shared" si="81"/>
        <v>84.30578055983986</v>
      </c>
      <c r="R422" s="15">
        <f t="shared" si="82"/>
        <v>-73.672374539247869</v>
      </c>
      <c r="S422" s="10">
        <f t="shared" si="83"/>
        <v>0.92214813819675689</v>
      </c>
    </row>
    <row r="423" spans="1:19" x14ac:dyDescent="0.35">
      <c r="A423" s="9">
        <v>420</v>
      </c>
      <c r="B423" s="9">
        <f t="shared" si="72"/>
        <v>43.982297150257104</v>
      </c>
      <c r="C423" s="9">
        <f>'Graficas excel'!$N$3*(COS('Graficas excel'!$N$4*B423+'Graficas excel'!$N$5)+'Graficas excel'!$N$6)*COS(B423)+'Graficas excel'!$N$7</f>
        <v>21.759999999999998</v>
      </c>
      <c r="D423" s="11">
        <f>'Graficas excel'!$N$3*(COS('Graficas excel'!$N$4*B423+'Graficas excel'!$N$5)+'Graficas excel'!$N$6)*SIN(B423)+'Graficas excel'!$N$8</f>
        <v>24.499999999999986</v>
      </c>
      <c r="E423" s="9">
        <f t="shared" si="75"/>
        <v>1.6891189610814819</v>
      </c>
      <c r="F423" s="9">
        <f>C423/(2*'Graficas excel'!$N$9*COS(E423/2))</f>
        <v>0.81920220336617722</v>
      </c>
      <c r="G423" s="9">
        <f t="shared" si="76"/>
        <v>0.57350479509765251</v>
      </c>
      <c r="H423" s="9">
        <f t="shared" si="77"/>
        <v>1.2215555661079767</v>
      </c>
      <c r="I423" s="9">
        <f t="shared" si="73"/>
        <v>1.4553372635947293</v>
      </c>
      <c r="J423" s="9">
        <f t="shared" si="78"/>
        <v>-5.9699994788221834E-2</v>
      </c>
      <c r="K423" s="9">
        <f t="shared" si="79"/>
        <v>0.93828581794842347</v>
      </c>
      <c r="L423" s="9">
        <f t="shared" si="79"/>
        <v>-0.40379439413365809</v>
      </c>
      <c r="M423" s="9">
        <f t="shared" si="74"/>
        <v>-1.2215555661079767</v>
      </c>
      <c r="N423" s="9">
        <f t="shared" si="80"/>
        <v>0.51548262238412601</v>
      </c>
      <c r="O423" s="9">
        <f t="shared" si="80"/>
        <v>-1.2505512845130906</v>
      </c>
      <c r="P423" s="9">
        <f t="shared" si="80"/>
        <v>-1.5541730626581491</v>
      </c>
      <c r="Q423" s="15">
        <f t="shared" si="81"/>
        <v>83.384682972096172</v>
      </c>
      <c r="R423" s="15">
        <f t="shared" si="82"/>
        <v>-69.989978378701082</v>
      </c>
      <c r="S423" s="10">
        <f t="shared" si="83"/>
        <v>0.91597005656339481</v>
      </c>
    </row>
    <row r="424" spans="1:19" x14ac:dyDescent="0.35">
      <c r="A424" s="9">
        <v>421</v>
      </c>
      <c r="B424" s="9">
        <f t="shared" si="72"/>
        <v>44.087016905376764</v>
      </c>
      <c r="C424" s="9">
        <f>'Graficas excel'!$N$3*(COS('Graficas excel'!$N$4*B424+'Graficas excel'!$N$5)+'Graficas excel'!$N$6)*COS(B424)+'Graficas excel'!$N$7</f>
        <v>21.640945768803178</v>
      </c>
      <c r="D424" s="11">
        <f>'Graficas excel'!$N$3*(COS('Graficas excel'!$N$4*B424+'Graficas excel'!$N$5)+'Graficas excel'!$N$6)*SIN(B424)+'Graficas excel'!$N$8</f>
        <v>25.408199997002232</v>
      </c>
      <c r="E424" s="9">
        <f t="shared" si="75"/>
        <v>1.7305966373962525</v>
      </c>
      <c r="F424" s="9">
        <f>C424/(2*'Graficas excel'!$N$9*COS(E424/2))</f>
        <v>0.83438119318148907</v>
      </c>
      <c r="G424" s="9">
        <f t="shared" si="76"/>
        <v>0.55118783047617681</v>
      </c>
      <c r="H424" s="9">
        <f t="shared" si="77"/>
        <v>1.1675743521234707</v>
      </c>
      <c r="I424" s="9">
        <f t="shared" si="73"/>
        <v>1.4490854947598617</v>
      </c>
      <c r="J424" s="9">
        <f t="shared" si="78"/>
        <v>3.8557066299586738E-2</v>
      </c>
      <c r="K424" s="9">
        <f t="shared" si="79"/>
        <v>0.89600056787605542</v>
      </c>
      <c r="L424" s="9">
        <f t="shared" si="79"/>
        <v>-1.3133978539163815</v>
      </c>
      <c r="M424" s="9">
        <f t="shared" si="74"/>
        <v>-1.1675743521234709</v>
      </c>
      <c r="N424" s="9">
        <f t="shared" si="80"/>
        <v>0.38452519810533919</v>
      </c>
      <c r="O424" s="9">
        <f t="shared" si="80"/>
        <v>-1.4133039070482236</v>
      </c>
      <c r="P424" s="9">
        <f t="shared" si="80"/>
        <v>0.30739008866519191</v>
      </c>
      <c r="Q424" s="15">
        <f t="shared" si="81"/>
        <v>83.026483003366849</v>
      </c>
      <c r="R424" s="15">
        <f t="shared" si="82"/>
        <v>-66.897082644396335</v>
      </c>
      <c r="S424" s="10">
        <f t="shared" si="83"/>
        <v>0.91597005656339292</v>
      </c>
    </row>
    <row r="425" spans="1:19" x14ac:dyDescent="0.35">
      <c r="A425" s="9">
        <v>422</v>
      </c>
      <c r="B425" s="9">
        <f t="shared" si="72"/>
        <v>44.191736660496424</v>
      </c>
      <c r="C425" s="9">
        <f>'Graficas excel'!$N$3*(COS('Graficas excel'!$N$4*B425+'Graficas excel'!$N$5)+'Graficas excel'!$N$6)*COS(B425)+'Graficas excel'!$N$7</f>
        <v>21.295831012077841</v>
      </c>
      <c r="D425" s="11">
        <f>'Graficas excel'!$N$3*(COS('Graficas excel'!$N$4*B425+'Graficas excel'!$N$5)+'Graficas excel'!$N$6)*SIN(B425)+'Graficas excel'!$N$8</f>
        <v>26.2633333161228</v>
      </c>
      <c r="E425" s="9">
        <f t="shared" si="75"/>
        <v>1.7789393950612327</v>
      </c>
      <c r="F425" s="9">
        <f>C425/(2*'Graficas excel'!$N$9*COS(E425/2))</f>
        <v>0.84530878062721193</v>
      </c>
      <c r="G425" s="9">
        <f t="shared" si="76"/>
        <v>0.53427807871419919</v>
      </c>
      <c r="H425" s="9">
        <f t="shared" si="77"/>
        <v>1.1273069675405409</v>
      </c>
      <c r="I425" s="9">
        <f t="shared" si="73"/>
        <v>1.4531231813008869</v>
      </c>
      <c r="J425" s="9">
        <f t="shared" si="78"/>
        <v>0.13238602635464336</v>
      </c>
      <c r="K425" s="9">
        <f t="shared" si="79"/>
        <v>0.75846186623924527</v>
      </c>
      <c r="L425" s="9">
        <f t="shared" si="79"/>
        <v>-2.1164434369666747</v>
      </c>
      <c r="M425" s="9">
        <f t="shared" si="74"/>
        <v>-1.1273069675405412</v>
      </c>
      <c r="N425" s="9">
        <f t="shared" si="80"/>
        <v>0.23652435904959082</v>
      </c>
      <c r="O425" s="9">
        <f t="shared" si="80"/>
        <v>-1.3811140922369942</v>
      </c>
      <c r="P425" s="9">
        <f t="shared" si="80"/>
        <v>2.1663177994631506</v>
      </c>
      <c r="Q425" s="15">
        <f t="shared" si="81"/>
        <v>83.257825401164368</v>
      </c>
      <c r="R425" s="15">
        <f t="shared" si="82"/>
        <v>-64.589931455764301</v>
      </c>
      <c r="S425" s="10">
        <f t="shared" si="83"/>
        <v>0.922148138196759</v>
      </c>
    </row>
    <row r="426" spans="1:19" x14ac:dyDescent="0.35">
      <c r="A426" s="9">
        <v>423</v>
      </c>
      <c r="B426" s="9">
        <f t="shared" si="72"/>
        <v>44.296456415616078</v>
      </c>
      <c r="C426" s="9">
        <f>'Graficas excel'!$N$3*(COS('Graficas excel'!$N$4*B426+'Graficas excel'!$N$5)+'Graficas excel'!$N$6)*COS(B426)+'Graficas excel'!$N$7</f>
        <v>20.758877380742103</v>
      </c>
      <c r="D426" s="11">
        <f>'Graficas excel'!$N$3*(COS('Graficas excel'!$N$4*B426+'Graficas excel'!$N$5)+'Graficas excel'!$N$6)*SIN(B426)+'Graficas excel'!$N$8</f>
        <v>27.02101208165903</v>
      </c>
      <c r="E426" s="9">
        <f t="shared" si="75"/>
        <v>1.8314350325429865</v>
      </c>
      <c r="F426" s="9">
        <f>C426/(2*'Graficas excel'!$N$9*COS(E426/2))</f>
        <v>0.85186049475025893</v>
      </c>
      <c r="G426" s="9">
        <f t="shared" si="76"/>
        <v>0.52376874427923248</v>
      </c>
      <c r="H426" s="9">
        <f t="shared" si="77"/>
        <v>1.1025381945810333</v>
      </c>
      <c r="I426" s="9">
        <f t="shared" si="73"/>
        <v>1.46698661356201</v>
      </c>
      <c r="J426" s="9">
        <f t="shared" si="78"/>
        <v>0.21181196725481727</v>
      </c>
      <c r="K426" s="9">
        <f t="shared" si="79"/>
        <v>0.53682842779548401</v>
      </c>
      <c r="L426" s="9">
        <f t="shared" si="79"/>
        <v>-2.5835685497756273</v>
      </c>
      <c r="M426" s="9">
        <f t="shared" si="74"/>
        <v>-1.1025381945810335</v>
      </c>
      <c r="N426" s="9">
        <f t="shared" si="80"/>
        <v>9.1894429518221618E-2</v>
      </c>
      <c r="O426" s="9">
        <f t="shared" si="80"/>
        <v>-1.1542578227658529</v>
      </c>
      <c r="P426" s="9">
        <f t="shared" si="80"/>
        <v>3.5523514884632568</v>
      </c>
      <c r="Q426" s="15">
        <f t="shared" si="81"/>
        <v>84.052141559292224</v>
      </c>
      <c r="R426" s="15">
        <f t="shared" si="82"/>
        <v>-63.170785301466751</v>
      </c>
      <c r="S426" s="10">
        <f t="shared" si="83"/>
        <v>0.92865295667926528</v>
      </c>
    </row>
    <row r="427" spans="1:19" x14ac:dyDescent="0.35">
      <c r="A427" s="9">
        <v>424</v>
      </c>
      <c r="B427" s="9">
        <f t="shared" si="72"/>
        <v>44.401176170735738</v>
      </c>
      <c r="C427" s="9">
        <f>'Graficas excel'!$N$3*(COS('Graficas excel'!$N$4*B427+'Graficas excel'!$N$5)+'Graficas excel'!$N$6)*COS(B427)+'Graficas excel'!$N$7</f>
        <v>20.08104140524761</v>
      </c>
      <c r="D427" s="11">
        <f>'Graficas excel'!$N$3*(COS('Graficas excel'!$N$4*B427+'Graficas excel'!$N$5)+'Graficas excel'!$N$6)*SIN(B427)+'Graficas excel'!$N$8</f>
        <v>27.652682755473649</v>
      </c>
      <c r="E427" s="9">
        <f t="shared" si="75"/>
        <v>1.8854199893836712</v>
      </c>
      <c r="F427" s="9">
        <f>C427/(2*'Graficas excel'!$N$9*COS(E427/2))</f>
        <v>0.85437077998011879</v>
      </c>
      <c r="G427" s="9">
        <f t="shared" si="76"/>
        <v>0.5196639013017581</v>
      </c>
      <c r="H427" s="9">
        <f t="shared" si="77"/>
        <v>1.0929150324250243</v>
      </c>
      <c r="I427" s="9">
        <f t="shared" si="73"/>
        <v>1.4891675109043478</v>
      </c>
      <c r="J427" s="9">
        <f t="shared" si="78"/>
        <v>0.26802850875483231</v>
      </c>
      <c r="K427" s="9">
        <f t="shared" si="79"/>
        <v>0.2662777619281258</v>
      </c>
      <c r="L427" s="9">
        <f t="shared" si="79"/>
        <v>-2.5868871778218905</v>
      </c>
      <c r="M427" s="9">
        <f t="shared" si="74"/>
        <v>-1.0929150324250245</v>
      </c>
      <c r="N427" s="9">
        <f t="shared" si="80"/>
        <v>-2.8979167026770128E-2</v>
      </c>
      <c r="O427" s="9">
        <f t="shared" si="80"/>
        <v>-0.78225644479502177</v>
      </c>
      <c r="P427" s="9">
        <f t="shared" si="80"/>
        <v>4.1902921899565797</v>
      </c>
      <c r="Q427" s="15">
        <f t="shared" si="81"/>
        <v>85.323013362821129</v>
      </c>
      <c r="R427" s="15">
        <f t="shared" si="82"/>
        <v>-62.619418724357423</v>
      </c>
      <c r="S427" s="10">
        <f t="shared" si="83"/>
        <v>0.92653626471497785</v>
      </c>
    </row>
    <row r="428" spans="1:19" x14ac:dyDescent="0.35">
      <c r="A428" s="9">
        <v>425</v>
      </c>
      <c r="B428" s="9">
        <f t="shared" si="72"/>
        <v>44.505895925855398</v>
      </c>
      <c r="C428" s="9">
        <f>'Graficas excel'!$N$3*(COS('Graficas excel'!$N$4*B428+'Graficas excel'!$N$5)+'Graficas excel'!$N$6)*COS(B428)+'Graficas excel'!$N$7</f>
        <v>19.321985447626428</v>
      </c>
      <c r="D428" s="11">
        <f>'Graficas excel'!$N$3*(COS('Graficas excel'!$N$4*B428+'Graficas excel'!$N$5)+'Graficas excel'!$N$6)*SIN(B428)+'Graficas excel'!$N$8</f>
        <v>28.149999999999967</v>
      </c>
      <c r="E428" s="9">
        <f t="shared" si="75"/>
        <v>1.9385210577128433</v>
      </c>
      <c r="F428" s="9">
        <f>C428/(2*'Graficas excel'!$N$9*COS(E428/2))</f>
        <v>0.85358128700430658</v>
      </c>
      <c r="G428" s="9">
        <f t="shared" si="76"/>
        <v>0.52095967835915247</v>
      </c>
      <c r="H428" s="9">
        <f t="shared" si="77"/>
        <v>1.0959497236996394</v>
      </c>
      <c r="I428" s="9">
        <f t="shared" si="73"/>
        <v>1.5172353907062415</v>
      </c>
      <c r="J428" s="9">
        <f t="shared" si="78"/>
        <v>0.2959130507777567</v>
      </c>
      <c r="K428" s="9">
        <f t="shared" si="79"/>
        <v>-4.6204298555703382E-3</v>
      </c>
      <c r="L428" s="9">
        <f t="shared" si="79"/>
        <v>-2.1466184212540997</v>
      </c>
      <c r="M428" s="9">
        <f t="shared" si="74"/>
        <v>-1.0959497236996396</v>
      </c>
      <c r="N428" s="9">
        <f t="shared" si="80"/>
        <v>-0.11089687036648045</v>
      </c>
      <c r="O428" s="9">
        <f t="shared" si="80"/>
        <v>-0.34345007278294593</v>
      </c>
      <c r="P428" s="9">
        <f t="shared" si="80"/>
        <v>4.069566905737223</v>
      </c>
      <c r="Q428" s="15">
        <f t="shared" si="81"/>
        <v>86.931184415350117</v>
      </c>
      <c r="R428" s="15">
        <f t="shared" si="82"/>
        <v>-62.793293726518044</v>
      </c>
      <c r="S428" s="10">
        <f t="shared" si="83"/>
        <v>0.90746371194856046</v>
      </c>
    </row>
    <row r="429" spans="1:19" x14ac:dyDescent="0.35">
      <c r="A429" s="9">
        <v>426</v>
      </c>
      <c r="B429" s="9">
        <f t="shared" si="72"/>
        <v>44.610615680975059</v>
      </c>
      <c r="C429" s="9">
        <f>'Graficas excel'!$N$3*(COS('Graficas excel'!$N$4*B429+'Graficas excel'!$N$5)+'Graficas excel'!$N$6)*COS(B429)+'Graficas excel'!$N$7</f>
        <v>18.540824058937154</v>
      </c>
      <c r="D429" s="11">
        <f>'Graficas excel'!$N$3*(COS('Graficas excel'!$N$4*B429+'Graficas excel'!$N$5)+'Graficas excel'!$N$6)*SIN(B429)+'Graficas excel'!$N$8</f>
        <v>28.525644319013082</v>
      </c>
      <c r="E429" s="9">
        <f t="shared" si="75"/>
        <v>1.9888838490328451</v>
      </c>
      <c r="F429" s="9">
        <f>C429/(2*'Graficas excel'!$N$9*COS(E429/2))</f>
        <v>0.8505419377517881</v>
      </c>
      <c r="G429" s="9">
        <f t="shared" si="76"/>
        <v>0.52590722767940112</v>
      </c>
      <c r="H429" s="9">
        <f t="shared" si="77"/>
        <v>1.1075628168079541</v>
      </c>
      <c r="I429" s="9">
        <f t="shared" si="73"/>
        <v>1.5482233329203996</v>
      </c>
      <c r="J429" s="9">
        <f t="shared" si="78"/>
        <v>0.29542920049473381</v>
      </c>
      <c r="K429" s="9">
        <f t="shared" si="79"/>
        <v>-0.22941378526465031</v>
      </c>
      <c r="L429" s="9">
        <f t="shared" si="79"/>
        <v>-1.3901175657390406</v>
      </c>
      <c r="M429" s="9">
        <f t="shared" si="74"/>
        <v>-1.1075628168079541</v>
      </c>
      <c r="N429" s="9">
        <f t="shared" si="80"/>
        <v>-0.14686287788413988</v>
      </c>
      <c r="O429" s="9">
        <f t="shared" si="80"/>
        <v>8.2713977028927563E-2</v>
      </c>
      <c r="P429" s="9">
        <f t="shared" si="80"/>
        <v>3.3446211763027001</v>
      </c>
      <c r="Q429" s="15">
        <f t="shared" si="81"/>
        <v>88.706662720016666</v>
      </c>
      <c r="R429" s="15">
        <f t="shared" si="82"/>
        <v>-63.458674948716926</v>
      </c>
      <c r="S429" s="10">
        <f t="shared" si="83"/>
        <v>0.86678819188183565</v>
      </c>
    </row>
    <row r="430" spans="1:19" x14ac:dyDescent="0.35">
      <c r="A430" s="9">
        <v>427</v>
      </c>
      <c r="B430" s="9">
        <f t="shared" si="72"/>
        <v>44.715335436094719</v>
      </c>
      <c r="C430" s="9">
        <f>'Graficas excel'!$N$3*(COS('Graficas excel'!$N$4*B430+'Graficas excel'!$N$5)+'Graficas excel'!$N$6)*COS(B430)+'Graficas excel'!$N$7</f>
        <v>17.787215255634731</v>
      </c>
      <c r="D430" s="11">
        <f>'Graficas excel'!$N$3*(COS('Graficas excel'!$N$4*B430+'Graficas excel'!$N$5)+'Graficas excel'!$N$6)*SIN(B430)+'Graficas excel'!$N$8</f>
        <v>28.810427977097788</v>
      </c>
      <c r="E430" s="9">
        <f t="shared" si="75"/>
        <v>2.0353789514866603</v>
      </c>
      <c r="F430" s="9">
        <f>C430/(2*'Graficas excel'!$N$9*COS(E430/2))</f>
        <v>0.8464727501424012</v>
      </c>
      <c r="G430" s="9">
        <f t="shared" si="76"/>
        <v>0.53243204567940872</v>
      </c>
      <c r="H430" s="9">
        <f t="shared" si="77"/>
        <v>1.1229422614161495</v>
      </c>
      <c r="I430" s="9">
        <f t="shared" si="73"/>
        <v>1.579160606451405</v>
      </c>
      <c r="J430" s="9">
        <f t="shared" si="78"/>
        <v>0.27140504508074542</v>
      </c>
      <c r="K430" s="9">
        <f t="shared" si="79"/>
        <v>-0.37498655633638017</v>
      </c>
      <c r="L430" s="9">
        <f t="shared" si="79"/>
        <v>-0.48660427449436144</v>
      </c>
      <c r="M430" s="9">
        <f t="shared" si="74"/>
        <v>-1.1229422614161497</v>
      </c>
      <c r="N430" s="9">
        <f t="shared" si="80"/>
        <v>-0.13820109046469742</v>
      </c>
      <c r="O430" s="9">
        <f t="shared" si="80"/>
        <v>0.4329618875793747</v>
      </c>
      <c r="P430" s="9">
        <f t="shared" si="80"/>
        <v>2.2089003477677296</v>
      </c>
      <c r="Q430" s="15">
        <f t="shared" si="81"/>
        <v>90.479237922985064</v>
      </c>
      <c r="R430" s="15">
        <f t="shared" si="82"/>
        <v>-64.339852216021768</v>
      </c>
      <c r="S430" s="10">
        <f t="shared" si="83"/>
        <v>0.80562271587078382</v>
      </c>
    </row>
    <row r="431" spans="1:19" x14ac:dyDescent="0.35">
      <c r="A431" s="9">
        <v>428</v>
      </c>
      <c r="B431" s="9">
        <f t="shared" si="72"/>
        <v>44.820055191214379</v>
      </c>
      <c r="C431" s="9">
        <f>'Graficas excel'!$N$3*(COS('Graficas excel'!$N$4*B431+'Graficas excel'!$N$5)+'Graficas excel'!$N$6)*COS(B431)+'Graficas excel'!$N$7</f>
        <v>17.094299899698626</v>
      </c>
      <c r="D431" s="11">
        <f>'Graficas excel'!$N$3*(COS('Graficas excel'!$N$4*B431+'Graficas excel'!$N$5)+'Graficas excel'!$N$6)*SIN(B431)+'Graficas excel'!$N$8</f>
        <v>29.047180708069163</v>
      </c>
      <c r="E431" s="9">
        <f t="shared" si="75"/>
        <v>2.077749506854119</v>
      </c>
      <c r="F431" s="9">
        <f>C431/(2*'Graficas excel'!$N$9*COS(E431/2))</f>
        <v>0.84259784155464013</v>
      </c>
      <c r="G431" s="9">
        <f t="shared" si="76"/>
        <v>0.53854329204573848</v>
      </c>
      <c r="H431" s="9">
        <f t="shared" si="77"/>
        <v>1.1374146457668826</v>
      </c>
      <c r="I431" s="9">
        <f t="shared" si="73"/>
        <v>1.6075820763105009</v>
      </c>
      <c r="J431" s="9">
        <f t="shared" si="78"/>
        <v>0.23213654472803519</v>
      </c>
      <c r="K431" s="9">
        <f t="shared" si="79"/>
        <v>-0.4259436368016094</v>
      </c>
      <c r="L431" s="9">
        <f t="shared" si="79"/>
        <v>0.40127018738940018</v>
      </c>
      <c r="M431" s="9">
        <f t="shared" si="74"/>
        <v>-1.1374146457668828</v>
      </c>
      <c r="N431" s="9">
        <f t="shared" si="80"/>
        <v>-9.2861427621239639E-2</v>
      </c>
      <c r="O431" s="9">
        <f t="shared" si="80"/>
        <v>0.66427739108134265</v>
      </c>
      <c r="P431" s="9">
        <f t="shared" si="80"/>
        <v>0.83468747851735425</v>
      </c>
      <c r="Q431" s="15">
        <f t="shared" si="81"/>
        <v>92.107668193469536</v>
      </c>
      <c r="R431" s="15">
        <f t="shared" si="82"/>
        <v>-65.169058758809953</v>
      </c>
      <c r="S431" s="10">
        <f t="shared" si="83"/>
        <v>0.73224555042312345</v>
      </c>
    </row>
    <row r="432" spans="1:19" x14ac:dyDescent="0.35">
      <c r="A432" s="9">
        <v>429</v>
      </c>
      <c r="B432" s="9">
        <f t="shared" si="72"/>
        <v>44.92477494633404</v>
      </c>
      <c r="C432" s="9">
        <f>'Graficas excel'!$N$3*(COS('Graficas excel'!$N$4*B432+'Graficas excel'!$N$5)+'Graficas excel'!$N$6)*COS(B432)+'Graficas excel'!$N$7</f>
        <v>16.474667529947645</v>
      </c>
      <c r="D432" s="11">
        <f>'Graficas excel'!$N$3*(COS('Graficas excel'!$N$4*B432+'Graficas excel'!$N$5)+'Graficas excel'!$N$6)*SIN(B432)+'Graficas excel'!$N$8</f>
        <v>29.282469567868134</v>
      </c>
      <c r="E432" s="9">
        <f t="shared" si="75"/>
        <v>2.1166436451300483</v>
      </c>
      <c r="F432" s="9">
        <f>C432/(2*'Graficas excel'!$N$9*COS(E432/2))</f>
        <v>0.83996937973038444</v>
      </c>
      <c r="G432" s="9">
        <f t="shared" si="76"/>
        <v>0.54263380019618501</v>
      </c>
      <c r="H432" s="9">
        <f t="shared" si="77"/>
        <v>1.147139071727441</v>
      </c>
      <c r="I432" s="9">
        <f t="shared" si="73"/>
        <v>1.6318913584287447</v>
      </c>
      <c r="J432" s="9">
        <f t="shared" si="78"/>
        <v>0.18753183138739335</v>
      </c>
      <c r="K432" s="9">
        <f t="shared" si="79"/>
        <v>-0.38392272104137143</v>
      </c>
      <c r="L432" s="9">
        <f t="shared" si="79"/>
        <v>1.1482126628681679</v>
      </c>
      <c r="M432" s="9">
        <f t="shared" si="74"/>
        <v>-1.147139071727441</v>
      </c>
      <c r="N432" s="9">
        <f t="shared" si="80"/>
        <v>-2.3298461895674975E-2</v>
      </c>
      <c r="O432" s="9">
        <f t="shared" si="80"/>
        <v>0.75168565943312626</v>
      </c>
      <c r="P432" s="9">
        <f t="shared" si="80"/>
        <v>-0.63034888912180298</v>
      </c>
      <c r="Q432" s="15">
        <f t="shared" si="81"/>
        <v>93.50048746183775</v>
      </c>
      <c r="R432" s="15">
        <f t="shared" si="82"/>
        <v>-65.72622732453739</v>
      </c>
      <c r="S432" s="10">
        <f t="shared" si="83"/>
        <v>0.66280096649651632</v>
      </c>
    </row>
    <row r="433" spans="1:19" x14ac:dyDescent="0.35">
      <c r="A433" s="9">
        <v>430</v>
      </c>
      <c r="B433" s="9">
        <f t="shared" si="72"/>
        <v>45.0294947014537</v>
      </c>
      <c r="C433" s="9">
        <f>'Graficas excel'!$N$3*(COS('Graficas excel'!$N$4*B433+'Graficas excel'!$N$5)+'Graficas excel'!$N$6)*COS(B433)+'Graficas excel'!$N$7</f>
        <v>15.920000000000016</v>
      </c>
      <c r="D433" s="11">
        <f>'Graficas excel'!$N$3*(COS('Graficas excel'!$N$4*B433+'Graficas excel'!$N$5)+'Graficas excel'!$N$6)*SIN(B433)+'Graficas excel'!$N$8</f>
        <v>29.557588358101114</v>
      </c>
      <c r="E433" s="9">
        <f t="shared" si="75"/>
        <v>2.1534804108257268</v>
      </c>
      <c r="F433" s="9">
        <f>C433/(2*'Graficas excel'!$N$9*COS(E433/2))</f>
        <v>0.83930679341159098</v>
      </c>
      <c r="G433" s="9">
        <f t="shared" si="76"/>
        <v>0.54365807869758809</v>
      </c>
      <c r="H433" s="9">
        <f t="shared" si="77"/>
        <v>1.1495788809518208</v>
      </c>
      <c r="I433" s="9">
        <f t="shared" si="73"/>
        <v>1.6515296458887738</v>
      </c>
      <c r="J433" s="9">
        <f t="shared" si="78"/>
        <v>0.14732753805506749</v>
      </c>
      <c r="K433" s="9">
        <f t="shared" si="79"/>
        <v>-0.26368217216052442</v>
      </c>
      <c r="L433" s="9">
        <f t="shared" si="79"/>
        <v>1.681985329435574</v>
      </c>
      <c r="M433" s="9">
        <f t="shared" si="74"/>
        <v>-1.1495788809518208</v>
      </c>
      <c r="N433" s="9">
        <f t="shared" si="80"/>
        <v>5.5417876287121984E-2</v>
      </c>
      <c r="O433" s="9">
        <f t="shared" si="80"/>
        <v>0.68567567812434149</v>
      </c>
      <c r="P433" s="9">
        <f t="shared" si="80"/>
        <v>-2.0479937248687023</v>
      </c>
      <c r="Q433" s="15">
        <f t="shared" si="81"/>
        <v>94.625678450162113</v>
      </c>
      <c r="R433" s="15">
        <f t="shared" si="82"/>
        <v>-65.866018095911443</v>
      </c>
      <c r="S433" s="10">
        <f t="shared" si="83"/>
        <v>0.61914975370863445</v>
      </c>
    </row>
    <row r="434" spans="1:19" x14ac:dyDescent="0.35">
      <c r="A434" s="9">
        <v>431</v>
      </c>
      <c r="B434" s="9">
        <f t="shared" si="72"/>
        <v>45.134214456573361</v>
      </c>
      <c r="C434" s="9">
        <f>'Graficas excel'!$N$3*(COS('Graficas excel'!$N$4*B434+'Graficas excel'!$N$5)+'Graficas excel'!$N$6)*COS(B434)+'Graficas excel'!$N$7</f>
        <v>15.404406373625998</v>
      </c>
      <c r="D434" s="11">
        <f>'Graficas excel'!$N$3*(COS('Graficas excel'!$N$4*B434+'Graficas excel'!$N$5)+'Graficas excel'!$N$6)*SIN(B434)+'Graficas excel'!$N$8</f>
        <v>29.900385134573636</v>
      </c>
      <c r="E434" s="9">
        <f t="shared" si="75"/>
        <v>2.1901399646747839</v>
      </c>
      <c r="F434" s="9">
        <f>C434/(2*'Graficas excel'!$N$9*COS(E434/2))</f>
        <v>0.84088077592770316</v>
      </c>
      <c r="G434" s="9">
        <f t="shared" si="76"/>
        <v>0.54122039935244848</v>
      </c>
      <c r="H434" s="9">
        <f t="shared" si="77"/>
        <v>1.1437755345177818</v>
      </c>
      <c r="I434" s="9">
        <f t="shared" si="73"/>
        <v>1.6669577495962828</v>
      </c>
      <c r="J434" s="9">
        <f t="shared" si="78"/>
        <v>0.1197148055569974</v>
      </c>
      <c r="K434" s="9">
        <f t="shared" si="79"/>
        <v>-8.7545080347170859E-2</v>
      </c>
      <c r="L434" s="9">
        <f t="shared" si="79"/>
        <v>1.97600086705753</v>
      </c>
      <c r="M434" s="9">
        <f t="shared" si="74"/>
        <v>-1.1437755345177818</v>
      </c>
      <c r="N434" s="9">
        <f t="shared" si="80"/>
        <v>0.12722166539180968</v>
      </c>
      <c r="O434" s="9">
        <f t="shared" si="80"/>
        <v>0.47121027676949112</v>
      </c>
      <c r="P434" s="9">
        <f t="shared" si="80"/>
        <v>-3.2717894279723918</v>
      </c>
      <c r="Q434" s="15">
        <f t="shared" si="81"/>
        <v>95.509643678492509</v>
      </c>
      <c r="R434" s="15">
        <f t="shared" si="82"/>
        <v>-65.533510838188704</v>
      </c>
      <c r="S434" s="10">
        <f t="shared" si="83"/>
        <v>0.61914975370863456</v>
      </c>
    </row>
    <row r="435" spans="1:19" x14ac:dyDescent="0.35">
      <c r="A435" s="9">
        <v>432</v>
      </c>
      <c r="B435" s="9">
        <f t="shared" si="72"/>
        <v>45.238934211693021</v>
      </c>
      <c r="C435" s="9">
        <f>'Graficas excel'!$N$3*(COS('Graficas excel'!$N$4*B435+'Graficas excel'!$N$5)+'Graficas excel'!$N$6)*COS(B435)+'Graficas excel'!$N$7</f>
        <v>14.890824058937126</v>
      </c>
      <c r="D435" s="11">
        <f>'Graficas excel'!$N$3*(COS('Graficas excel'!$N$4*B435+'Graficas excel'!$N$5)+'Graficas excel'!$N$6)*SIN(B435)+'Graficas excel'!$N$8</f>
        <v>30.319358077885646</v>
      </c>
      <c r="E435" s="9">
        <f t="shared" si="75"/>
        <v>2.2285355965647824</v>
      </c>
      <c r="F435" s="9">
        <f>C435/(2*'Graficas excel'!$N$9*COS(E435/2))</f>
        <v>0.84446733041059319</v>
      </c>
      <c r="G435" s="9">
        <f t="shared" si="76"/>
        <v>0.53560706480516662</v>
      </c>
      <c r="H435" s="9">
        <f t="shared" si="77"/>
        <v>1.1304529128720362</v>
      </c>
      <c r="I435" s="9">
        <f t="shared" si="73"/>
        <v>1.6794942547184093</v>
      </c>
      <c r="J435" s="9">
        <f t="shared" si="78"/>
        <v>0.11054710618111073</v>
      </c>
      <c r="K435" s="9">
        <f t="shared" si="79"/>
        <v>0.11938124656732904</v>
      </c>
      <c r="L435" s="9">
        <f t="shared" si="79"/>
        <v>2.0176787330259702</v>
      </c>
      <c r="M435" s="9">
        <f t="shared" si="74"/>
        <v>-1.1304529128720362</v>
      </c>
      <c r="N435" s="9">
        <f t="shared" si="80"/>
        <v>0.17656669018497789</v>
      </c>
      <c r="O435" s="9">
        <f t="shared" si="80"/>
        <v>0.12858928906913053</v>
      </c>
      <c r="P435" s="9">
        <f t="shared" si="80"/>
        <v>-4.126607397153772</v>
      </c>
      <c r="Q435" s="15">
        <f t="shared" si="81"/>
        <v>96.227932511834496</v>
      </c>
      <c r="R435" s="15">
        <f t="shared" si="82"/>
        <v>-64.770180845837842</v>
      </c>
      <c r="S435" s="10">
        <f t="shared" si="83"/>
        <v>0.66280096649651021</v>
      </c>
    </row>
    <row r="436" spans="1:19" x14ac:dyDescent="0.35">
      <c r="A436" s="9">
        <v>433</v>
      </c>
      <c r="B436" s="9">
        <f t="shared" si="72"/>
        <v>45.343653966812681</v>
      </c>
      <c r="C436" s="9">
        <f>'Graficas excel'!$N$3*(COS('Graficas excel'!$N$4*B436+'Graficas excel'!$N$5)+'Graficas excel'!$N$6)*COS(B436)+'Graficas excel'!$N$7</f>
        <v>14.339332501532521</v>
      </c>
      <c r="D436" s="11">
        <f>'Graficas excel'!$N$3*(COS('Graficas excel'!$N$4*B436+'Graficas excel'!$N$5)+'Graficas excel'!$N$6)*SIN(B436)+'Graficas excel'!$N$8</f>
        <v>30.80106401331296</v>
      </c>
      <c r="E436" s="9">
        <f t="shared" si="75"/>
        <v>2.270178548900188</v>
      </c>
      <c r="F436" s="9">
        <f>C436/(2*'Graficas excel'!$N$9*COS(E436/2))</f>
        <v>0.84938286454847245</v>
      </c>
      <c r="G436" s="9">
        <f t="shared" si="76"/>
        <v>0.52777717780464062</v>
      </c>
      <c r="H436" s="9">
        <f t="shared" si="77"/>
        <v>1.1119628923135765</v>
      </c>
      <c r="I436" s="9">
        <f t="shared" si="73"/>
        <v>1.6910707206068822</v>
      </c>
      <c r="J436" s="9">
        <f t="shared" si="78"/>
        <v>0.12304868108752115</v>
      </c>
      <c r="K436" s="9">
        <f t="shared" si="79"/>
        <v>0.33067206939995403</v>
      </c>
      <c r="L436" s="9">
        <f t="shared" si="79"/>
        <v>1.7749370171997436</v>
      </c>
      <c r="M436" s="9">
        <f t="shared" si="74"/>
        <v>-1.1119628923135765</v>
      </c>
      <c r="N436" s="9">
        <f t="shared" si="80"/>
        <v>0.19003252904730839</v>
      </c>
      <c r="O436" s="9">
        <f t="shared" si="80"/>
        <v>-0.30354802703578909</v>
      </c>
      <c r="P436" s="9">
        <f t="shared" si="80"/>
        <v>-4.400301982326007</v>
      </c>
      <c r="Q436" s="15">
        <f t="shared" si="81"/>
        <v>96.891215148921162</v>
      </c>
      <c r="R436" s="15">
        <f t="shared" si="82"/>
        <v>-63.710780704727981</v>
      </c>
      <c r="S436" s="10">
        <f t="shared" si="83"/>
        <v>0.73224555042312145</v>
      </c>
    </row>
    <row r="437" spans="1:19" x14ac:dyDescent="0.35">
      <c r="A437" s="9">
        <v>434</v>
      </c>
      <c r="B437" s="9">
        <f t="shared" si="72"/>
        <v>45.448373721932342</v>
      </c>
      <c r="C437" s="9">
        <f>'Graficas excel'!$N$3*(COS('Graficas excel'!$N$4*B437+'Graficas excel'!$N$5)+'Graficas excel'!$N$6)*COS(B437)+'Graficas excel'!$N$7</f>
        <v>13.715898217397294</v>
      </c>
      <c r="D437" s="11">
        <f>'Graficas excel'!$N$3*(COS('Graficas excel'!$N$4*B437+'Graficas excel'!$N$5)+'Graficas excel'!$N$6)*SIN(B437)+'Graficas excel'!$N$8</f>
        <v>31.311316552446094</v>
      </c>
      <c r="E437" s="9">
        <f t="shared" si="75"/>
        <v>2.3158499643093564</v>
      </c>
      <c r="F437" s="9">
        <f>C437/(2*'Graficas excel'!$N$9*COS(E437/2))</f>
        <v>0.85459215717114423</v>
      </c>
      <c r="G437" s="9">
        <f t="shared" si="76"/>
        <v>0.51929976401070155</v>
      </c>
      <c r="H437" s="9">
        <f t="shared" si="77"/>
        <v>1.0920627324069727</v>
      </c>
      <c r="I437" s="9">
        <f t="shared" si="73"/>
        <v>1.7039563483581646</v>
      </c>
      <c r="J437" s="9">
        <f t="shared" si="78"/>
        <v>0.15767657921999548</v>
      </c>
      <c r="K437" s="9">
        <f t="shared" si="79"/>
        <v>0.51654303919393052</v>
      </c>
      <c r="L437" s="9">
        <f t="shared" si="79"/>
        <v>1.2006782595047305</v>
      </c>
      <c r="M437" s="9">
        <f t="shared" si="74"/>
        <v>-1.0920627324069727</v>
      </c>
      <c r="N437" s="9">
        <f t="shared" si="80"/>
        <v>0.15824505398906469</v>
      </c>
      <c r="O437" s="9">
        <f t="shared" si="80"/>
        <v>-0.76434657307752196</v>
      </c>
      <c r="P437" s="9">
        <f t="shared" si="80"/>
        <v>-3.8927803044159743</v>
      </c>
      <c r="Q437" s="15">
        <f t="shared" si="81"/>
        <v>97.629507235446297</v>
      </c>
      <c r="R437" s="15">
        <f t="shared" si="82"/>
        <v>-62.570585530444127</v>
      </c>
      <c r="S437" s="10">
        <f t="shared" si="83"/>
        <v>0.80562271587078127</v>
      </c>
    </row>
    <row r="438" spans="1:19" x14ac:dyDescent="0.35">
      <c r="A438" s="9">
        <v>435</v>
      </c>
      <c r="B438" s="9">
        <f t="shared" si="72"/>
        <v>45.553093477051995</v>
      </c>
      <c r="C438" s="9">
        <f>'Graficas excel'!$N$3*(COS('Graficas excel'!$N$4*B438+'Graficas excel'!$N$5)+'Graficas excel'!$N$6)*COS(B438)+'Graficas excel'!$N$7</f>
        <v>13.000000000000052</v>
      </c>
      <c r="D438" s="11">
        <f>'Graficas excel'!$N$3*(COS('Graficas excel'!$N$4*B438+'Graficas excel'!$N$5)+'Graficas excel'!$N$6)*SIN(B438)+'Graficas excel'!$N$8</f>
        <v>31.799999999999979</v>
      </c>
      <c r="E438" s="9">
        <f t="shared" si="75"/>
        <v>2.3654450531400357</v>
      </c>
      <c r="F438" s="9">
        <f>C438/(2*'Graficas excel'!$N$9*COS(E438/2))</f>
        <v>0.85886553080211592</v>
      </c>
      <c r="G438" s="9">
        <f t="shared" si="76"/>
        <v>0.51220113236891585</v>
      </c>
      <c r="H438" s="9">
        <f t="shared" si="77"/>
        <v>1.0754913491043405</v>
      </c>
      <c r="I438" s="9">
        <f t="shared" si="73"/>
        <v>1.7204682011221881</v>
      </c>
      <c r="J438" s="9">
        <f t="shared" si="78"/>
        <v>0.2117688397931487</v>
      </c>
      <c r="K438" s="9">
        <f t="shared" si="79"/>
        <v>0.64227777250676521</v>
      </c>
      <c r="L438" s="9">
        <f t="shared" si="79"/>
        <v>0.29743628970643882</v>
      </c>
      <c r="M438" s="9">
        <f t="shared" si="74"/>
        <v>-1.0754913491043405</v>
      </c>
      <c r="N438" s="9">
        <f t="shared" si="80"/>
        <v>7.8202868029835462E-2</v>
      </c>
      <c r="O438" s="9">
        <f t="shared" si="80"/>
        <v>-1.1719975732905974</v>
      </c>
      <c r="P438" s="9">
        <f t="shared" si="80"/>
        <v>-2.5532893778229941</v>
      </c>
      <c r="Q438" s="15">
        <f t="shared" si="81"/>
        <v>98.575566710766267</v>
      </c>
      <c r="R438" s="15">
        <f t="shared" si="82"/>
        <v>-61.621115206509742</v>
      </c>
      <c r="S438" s="10">
        <f t="shared" si="83"/>
        <v>0.86678819188178879</v>
      </c>
    </row>
    <row r="439" spans="1:19" x14ac:dyDescent="0.35">
      <c r="A439" s="9">
        <v>436</v>
      </c>
      <c r="B439" s="9">
        <f t="shared" si="72"/>
        <v>45.657813232171655</v>
      </c>
      <c r="C439" s="9">
        <f>'Graficas excel'!$N$3*(COS('Graficas excel'!$N$4*B439+'Graficas excel'!$N$5)+'Graficas excel'!$N$6)*COS(B439)+'Graficas excel'!$N$7</f>
        <v>12.189782653689605</v>
      </c>
      <c r="D439" s="11">
        <f>'Graficas excel'!$N$3*(COS('Graficas excel'!$N$4*B439+'Graficas excel'!$N$5)+'Graficas excel'!$N$6)*SIN(B439)+'Graficas excel'!$N$8</f>
        <v>32.208703119930661</v>
      </c>
      <c r="E439" s="9">
        <f t="shared" si="75"/>
        <v>2.4179872004200011</v>
      </c>
      <c r="F439" s="9">
        <f>C439/(2*'Graficas excel'!$N$9*COS(E439/2))</f>
        <v>0.86095563104756689</v>
      </c>
      <c r="G439" s="9">
        <f t="shared" si="76"/>
        <v>0.5086800579612748</v>
      </c>
      <c r="H439" s="9">
        <f t="shared" si="77"/>
        <v>1.0673019639146011</v>
      </c>
      <c r="I439" s="9">
        <f t="shared" si="73"/>
        <v>1.7426445821673011</v>
      </c>
      <c r="J439" s="9">
        <f t="shared" si="78"/>
        <v>0.2790280108488577</v>
      </c>
      <c r="K439" s="9">
        <f t="shared" si="79"/>
        <v>0.67342522792852366</v>
      </c>
      <c r="L439" s="9">
        <f t="shared" si="79"/>
        <v>-0.80276539491946586</v>
      </c>
      <c r="M439" s="9">
        <f t="shared" si="74"/>
        <v>-1.0673019639146011</v>
      </c>
      <c r="N439" s="9">
        <f t="shared" si="80"/>
        <v>-4.4528430845991396E-2</v>
      </c>
      <c r="O439" s="9">
        <f t="shared" si="80"/>
        <v>-1.4393774116858498</v>
      </c>
      <c r="P439" s="9">
        <f t="shared" si="80"/>
        <v>-0.62438274817955997</v>
      </c>
      <c r="Q439" s="15">
        <f t="shared" si="81"/>
        <v>99.846179749525149</v>
      </c>
      <c r="R439" s="15">
        <f t="shared" si="82"/>
        <v>-61.151897998330732</v>
      </c>
      <c r="S439" s="10">
        <f t="shared" si="83"/>
        <v>0.90746371194853581</v>
      </c>
    </row>
    <row r="440" spans="1:19" x14ac:dyDescent="0.35">
      <c r="A440" s="9">
        <v>437</v>
      </c>
      <c r="B440" s="9">
        <f t="shared" si="72"/>
        <v>45.762532987291316</v>
      </c>
      <c r="C440" s="9">
        <f>'Graficas excel'!$N$3*(COS('Graficas excel'!$N$4*B440+'Graficas excel'!$N$5)+'Graficas excel'!$N$6)*COS(B440)+'Graficas excel'!$N$7</f>
        <v>11.303821815593274</v>
      </c>
      <c r="D440" s="11">
        <f>'Graficas excel'!$N$3*(COS('Graficas excel'!$N$4*B440+'Graficas excel'!$N$5)+'Graficas excel'!$N$6)*SIN(B440)+'Graficas excel'!$N$8</f>
        <v>32.479890957400613</v>
      </c>
      <c r="E440" s="9">
        <f t="shared" si="75"/>
        <v>2.4717636839811825</v>
      </c>
      <c r="F440" s="9">
        <f>C440/(2*'Graficas excel'!$N$9*COS(E440/2))</f>
        <v>0.85976730290938186</v>
      </c>
      <c r="G440" s="9">
        <f t="shared" si="76"/>
        <v>0.51068599437220441</v>
      </c>
      <c r="H440" s="9">
        <f t="shared" si="77"/>
        <v>1.071964970288656</v>
      </c>
      <c r="I440" s="9">
        <f t="shared" si="73"/>
        <v>1.7718643271349193</v>
      </c>
      <c r="J440" s="9">
        <f t="shared" si="78"/>
        <v>0.34954893580893376</v>
      </c>
      <c r="K440" s="9">
        <f t="shared" si="79"/>
        <v>0.58935983235402023</v>
      </c>
      <c r="L440" s="9">
        <f t="shared" si="79"/>
        <v>-1.8428148109555509</v>
      </c>
      <c r="M440" s="9">
        <f t="shared" si="74"/>
        <v>-1.071964970288656</v>
      </c>
      <c r="N440" s="9">
        <f t="shared" si="80"/>
        <v>-0.19525968092250329</v>
      </c>
      <c r="O440" s="9">
        <f t="shared" si="80"/>
        <v>-1.5047626201761535</v>
      </c>
      <c r="P440" s="9">
        <f t="shared" si="80"/>
        <v>1.390252738452495</v>
      </c>
      <c r="Q440" s="15">
        <f t="shared" si="81"/>
        <v>101.5203478146183</v>
      </c>
      <c r="R440" s="15">
        <f t="shared" si="82"/>
        <v>-61.419068583406677</v>
      </c>
      <c r="S440" s="10">
        <f t="shared" si="83"/>
        <v>0.92653626471497719</v>
      </c>
    </row>
    <row r="441" spans="1:19" x14ac:dyDescent="0.35">
      <c r="A441" s="9">
        <v>438</v>
      </c>
      <c r="B441" s="9">
        <f t="shared" si="72"/>
        <v>45.867252742410976</v>
      </c>
      <c r="C441" s="9">
        <f>'Graficas excel'!$N$3*(COS('Graficas excel'!$N$4*B441+'Graficas excel'!$N$5)+'Graficas excel'!$N$6)*COS(B441)+'Graficas excel'!$N$7</f>
        <v>10.379175941062933</v>
      </c>
      <c r="D441" s="11">
        <f>'Graficas excel'!$N$3*(COS('Graficas excel'!$N$4*B441+'Graficas excel'!$N$5)+'Graficas excel'!$N$6)*SIN(B441)+'Graficas excel'!$N$8</f>
        <v>32.566067060023585</v>
      </c>
      <c r="E441" s="9">
        <f t="shared" si="75"/>
        <v>2.5245254959307335</v>
      </c>
      <c r="F441" s="9">
        <f>C441/(2*'Graficas excel'!$N$9*COS(E441/2))</f>
        <v>0.85450132276575974</v>
      </c>
      <c r="G441" s="9">
        <f t="shared" si="76"/>
        <v>0.51944921733656202</v>
      </c>
      <c r="H441" s="9">
        <f t="shared" si="77"/>
        <v>1.0924125162596032</v>
      </c>
      <c r="I441" s="9">
        <f t="shared" si="73"/>
        <v>1.8084690060951685</v>
      </c>
      <c r="J441" s="9">
        <f t="shared" si="78"/>
        <v>0.41126655313041049</v>
      </c>
      <c r="K441" s="9">
        <f t="shared" si="79"/>
        <v>0.39638071661987284</v>
      </c>
      <c r="L441" s="9">
        <f t="shared" si="79"/>
        <v>-2.5579686324765105</v>
      </c>
      <c r="M441" s="9">
        <f t="shared" si="74"/>
        <v>-1.0924125162596034</v>
      </c>
      <c r="N441" s="9">
        <f t="shared" si="80"/>
        <v>-0.35283805402056767</v>
      </c>
      <c r="O441" s="9">
        <f t="shared" si="80"/>
        <v>-1.3591756938509718</v>
      </c>
      <c r="P441" s="9">
        <f t="shared" si="80"/>
        <v>2.9788508950063086</v>
      </c>
      <c r="Q441" s="15">
        <f t="shared" si="81"/>
        <v>103.6176414294719</v>
      </c>
      <c r="R441" s="15">
        <f t="shared" si="82"/>
        <v>-62.590626668941695</v>
      </c>
      <c r="S441" s="10">
        <f t="shared" si="83"/>
        <v>0.92865295667933168</v>
      </c>
    </row>
    <row r="442" spans="1:19" x14ac:dyDescent="0.35">
      <c r="A442" s="9">
        <v>439</v>
      </c>
      <c r="B442" s="9">
        <f t="shared" si="72"/>
        <v>45.971972497530636</v>
      </c>
      <c r="C442" s="9">
        <f>'Graficas excel'!$N$3*(COS('Graficas excel'!$N$4*B442+'Graficas excel'!$N$5)+'Graficas excel'!$N$6)*COS(B442)+'Graficas excel'!$N$7</f>
        <v>9.4660513847193428</v>
      </c>
      <c r="D442" s="11">
        <f>'Graficas excel'!$N$3*(COS('Graficas excel'!$N$4*B442+'Graficas excel'!$N$5)+'Graficas excel'!$N$6)*SIN(B442)+'Graficas excel'!$N$8</f>
        <v>32.437378547008336</v>
      </c>
      <c r="E442" s="9">
        <f t="shared" si="75"/>
        <v>2.5737118467822486</v>
      </c>
      <c r="F442" s="9">
        <f>C442/(2*'Graficas excel'!$N$9*COS(E442/2))</f>
        <v>0.84475945386100293</v>
      </c>
      <c r="G442" s="9">
        <f t="shared" si="76"/>
        <v>0.53514620909846689</v>
      </c>
      <c r="H442" s="9">
        <f t="shared" si="77"/>
        <v>1.1293616308735344</v>
      </c>
      <c r="I442" s="9">
        <f t="shared" si="73"/>
        <v>1.8515367388278916</v>
      </c>
      <c r="J442" s="9">
        <f t="shared" si="78"/>
        <v>0.45277544470899883</v>
      </c>
      <c r="K442" s="9">
        <f t="shared" si="79"/>
        <v>0.12851086782316171</v>
      </c>
      <c r="L442" s="9">
        <f t="shared" si="79"/>
        <v>-2.7968585030880933</v>
      </c>
      <c r="M442" s="9">
        <f t="shared" si="74"/>
        <v>-1.1293616308735346</v>
      </c>
      <c r="N442" s="9">
        <f t="shared" si="80"/>
        <v>-0.49517059984523509</v>
      </c>
      <c r="O442" s="9">
        <f t="shared" si="80"/>
        <v>-1.0472311575879318</v>
      </c>
      <c r="P442" s="9">
        <f t="shared" si="80"/>
        <v>3.8687059304766329</v>
      </c>
      <c r="Q442" s="15">
        <f t="shared" si="81"/>
        <v>106.08524074825436</v>
      </c>
      <c r="R442" s="15">
        <f t="shared" si="82"/>
        <v>-64.707654993065105</v>
      </c>
      <c r="S442" s="10">
        <f t="shared" si="83"/>
        <v>0.92214813819676134</v>
      </c>
    </row>
    <row r="443" spans="1:19" x14ac:dyDescent="0.35">
      <c r="A443" s="9">
        <v>440</v>
      </c>
      <c r="B443" s="9">
        <f t="shared" si="72"/>
        <v>46.076692252650297</v>
      </c>
      <c r="C443" s="9">
        <f>'Graficas excel'!$N$3*(COS('Graficas excel'!$N$4*B443+'Graficas excel'!$N$5)+'Graficas excel'!$N$6)*COS(B443)+'Graficas excel'!$N$7</f>
        <v>8.620000000000033</v>
      </c>
      <c r="D443" s="11">
        <f>'Graficas excel'!$N$3*(COS('Graficas excel'!$N$4*B443+'Graficas excel'!$N$5)+'Graficas excel'!$N$6)*SIN(B443)+'Graficas excel'!$N$8</f>
        <v>32.0863825371517</v>
      </c>
      <c r="E443" s="9">
        <f t="shared" si="75"/>
        <v>2.6166867702122434</v>
      </c>
      <c r="F443" s="9">
        <f>C443/(2*'Graficas excel'!$N$9*COS(E443/2))</f>
        <v>0.83060232072892237</v>
      </c>
      <c r="G443" s="9">
        <f t="shared" si="76"/>
        <v>0.55686603846861438</v>
      </c>
      <c r="H443" s="9">
        <f t="shared" si="77"/>
        <v>1.1812157748317826</v>
      </c>
      <c r="I443" s="9">
        <f t="shared" si="73"/>
        <v>1.898951272522013</v>
      </c>
      <c r="J443" s="9">
        <f t="shared" si="78"/>
        <v>0.46623307131765529</v>
      </c>
      <c r="K443" s="9">
        <f t="shared" si="79"/>
        <v>-0.16437546972456157</v>
      </c>
      <c r="L443" s="9">
        <f t="shared" si="79"/>
        <v>-2.5420399297549725</v>
      </c>
      <c r="M443" s="9">
        <f t="shared" si="74"/>
        <v>-1.1812157748317826</v>
      </c>
      <c r="N443" s="9">
        <f t="shared" si="80"/>
        <v>-0.60483639022152114</v>
      </c>
      <c r="O443" s="9">
        <f t="shared" si="80"/>
        <v>-0.64210121991844338</v>
      </c>
      <c r="P443" s="9">
        <f t="shared" si="80"/>
        <v>4.0541624305967527</v>
      </c>
      <c r="Q443" s="15">
        <f t="shared" si="81"/>
        <v>108.80189341650836</v>
      </c>
      <c r="R443" s="15">
        <f t="shared" si="82"/>
        <v>-67.678678592136521</v>
      </c>
      <c r="S443" s="10">
        <f t="shared" si="83"/>
        <v>0.91597005656339103</v>
      </c>
    </row>
    <row r="444" spans="1:19" x14ac:dyDescent="0.35">
      <c r="A444" s="9">
        <v>441</v>
      </c>
      <c r="B444" s="9">
        <f t="shared" si="72"/>
        <v>46.181412007769957</v>
      </c>
      <c r="C444" s="9">
        <f>'Graficas excel'!$N$3*(COS('Graficas excel'!$N$4*B444+'Graficas excel'!$N$5)+'Graficas excel'!$N$6)*COS(B444)+'Graficas excel'!$N$7</f>
        <v>7.8930028464775468</v>
      </c>
      <c r="D444" s="11">
        <f>'Graficas excel'!$N$3*(COS('Graficas excel'!$N$4*B444+'Graficas excel'!$N$5)+'Graficas excel'!$N$6)*SIN(B444)+'Graficas excel'!$N$8</f>
        <v>31.529178550006105</v>
      </c>
      <c r="E444" s="9">
        <f t="shared" si="75"/>
        <v>2.6509960776549302</v>
      </c>
      <c r="F444" s="9">
        <f>C444/(2*'Graficas excel'!$N$9*COS(E444/2))</f>
        <v>0.8125533036256255</v>
      </c>
      <c r="G444" s="9">
        <f t="shared" si="76"/>
        <v>0.58288689191564613</v>
      </c>
      <c r="H444" s="9">
        <f t="shared" si="77"/>
        <v>1.2445540935032395</v>
      </c>
      <c r="I444" s="9">
        <f t="shared" si="73"/>
        <v>1.9477750855790847</v>
      </c>
      <c r="J444" s="9">
        <f t="shared" si="78"/>
        <v>0.44901971238042016</v>
      </c>
      <c r="K444" s="9">
        <f t="shared" si="79"/>
        <v>-0.43057726867289942</v>
      </c>
      <c r="L444" s="9">
        <f t="shared" si="79"/>
        <v>-1.8601633062421326</v>
      </c>
      <c r="M444" s="9">
        <f t="shared" si="74"/>
        <v>-1.2445540935032393</v>
      </c>
      <c r="N444" s="9">
        <f t="shared" si="80"/>
        <v>-0.67207707273341533</v>
      </c>
      <c r="O444" s="9">
        <f t="shared" si="80"/>
        <v>-0.21755032297102678</v>
      </c>
      <c r="P444" s="9">
        <f t="shared" si="80"/>
        <v>3.6632024081067622</v>
      </c>
      <c r="Q444" s="15">
        <f t="shared" si="81"/>
        <v>111.5992918444143</v>
      </c>
      <c r="R444" s="15">
        <f t="shared" si="82"/>
        <v>-71.307696933465635</v>
      </c>
      <c r="S444" s="10">
        <f t="shared" si="83"/>
        <v>0.91597005656339314</v>
      </c>
    </row>
    <row r="445" spans="1:19" x14ac:dyDescent="0.35">
      <c r="A445" s="9">
        <v>442</v>
      </c>
      <c r="B445" s="9">
        <f t="shared" si="72"/>
        <v>46.286131762889617</v>
      </c>
      <c r="C445" s="9">
        <f>'Graficas excel'!$N$3*(COS('Graficas excel'!$N$4*B445+'Graficas excel'!$N$5)+'Graficas excel'!$N$6)*COS(B445)+'Graficas excel'!$N$7</f>
        <v>7.3249930468592792</v>
      </c>
      <c r="D445" s="11">
        <f>'Graficas excel'!$N$3*(COS('Graficas excel'!$N$4*B445+'Graficas excel'!$N$5)+'Graficas excel'!$N$6)*SIN(B445)+'Graficas excel'!$N$8</f>
        <v>30.802733743900809</v>
      </c>
      <c r="E445" s="9">
        <f t="shared" si="75"/>
        <v>2.6746587998255045</v>
      </c>
      <c r="F445" s="9">
        <f>C445/(2*'Graficas excel'!$N$9*COS(E445/2))</f>
        <v>0.79154276938859325</v>
      </c>
      <c r="G445" s="9">
        <f t="shared" si="76"/>
        <v>0.61111377355500374</v>
      </c>
      <c r="H445" s="9">
        <f t="shared" si="77"/>
        <v>1.3149338399814203</v>
      </c>
      <c r="I445" s="9">
        <f t="shared" si="73"/>
        <v>1.9947963199034624</v>
      </c>
      <c r="J445" s="9">
        <f t="shared" si="78"/>
        <v>0.40392976624490218</v>
      </c>
      <c r="K445" s="9">
        <f t="shared" si="79"/>
        <v>-0.62537311458515221</v>
      </c>
      <c r="L445" s="9">
        <f t="shared" si="79"/>
        <v>-0.86624210741221208</v>
      </c>
      <c r="M445" s="9">
        <f t="shared" si="74"/>
        <v>-1.3149338399814203</v>
      </c>
      <c r="N445" s="9">
        <f t="shared" si="80"/>
        <v>-0.69485888928114414</v>
      </c>
      <c r="O445" s="9">
        <f t="shared" si="80"/>
        <v>0.16605933615966131</v>
      </c>
      <c r="P445" s="9">
        <f t="shared" si="80"/>
        <v>2.8389892777240426</v>
      </c>
      <c r="Q445" s="15">
        <f t="shared" si="81"/>
        <v>114.29341011869681</v>
      </c>
      <c r="R445" s="15">
        <f t="shared" si="82"/>
        <v>-75.340159369866129</v>
      </c>
      <c r="S445" s="10">
        <f t="shared" si="83"/>
        <v>0.92214813819675656</v>
      </c>
    </row>
    <row r="446" spans="1:19" x14ac:dyDescent="0.35">
      <c r="A446" s="9">
        <v>443</v>
      </c>
      <c r="B446" s="9">
        <f t="shared" si="72"/>
        <v>46.390851518009278</v>
      </c>
      <c r="C446" s="9">
        <f>'Graficas excel'!$N$3*(COS('Graficas excel'!$N$4*B446+'Graficas excel'!$N$5)+'Graficas excel'!$N$6)*COS(B446)+'Graficas excel'!$N$7</f>
        <v>6.937300803664745</v>
      </c>
      <c r="D446" s="11">
        <f>'Graficas excel'!$N$3*(COS('Graficas excel'!$N$4*B446+'Graficas excel'!$N$5)+'Graficas excel'!$N$6)*SIN(B446)+'Graficas excel'!$N$8</f>
        <v>29.958878875741554</v>
      </c>
      <c r="E446" s="9">
        <f t="shared" si="75"/>
        <v>2.6864921995106794</v>
      </c>
      <c r="F446" s="9">
        <f>C446/(2*'Graficas excel'!$N$9*COS(E446/2))</f>
        <v>0.76878986316640907</v>
      </c>
      <c r="G446" s="9">
        <f t="shared" si="76"/>
        <v>0.63950148263516482</v>
      </c>
      <c r="H446" s="9">
        <f t="shared" si="77"/>
        <v>1.3876992927096605</v>
      </c>
      <c r="I446" s="9">
        <f t="shared" si="73"/>
        <v>2.03709574611017</v>
      </c>
      <c r="J446" s="9">
        <f t="shared" si="78"/>
        <v>0.33844084682712611</v>
      </c>
      <c r="K446" s="9">
        <f t="shared" si="79"/>
        <v>-0.71608577594769707</v>
      </c>
      <c r="L446" s="9">
        <f t="shared" si="79"/>
        <v>0.27344508792237943</v>
      </c>
      <c r="M446" s="9">
        <f t="shared" si="74"/>
        <v>-1.3876992927096605</v>
      </c>
      <c r="N446" s="9">
        <f t="shared" si="80"/>
        <v>-0.67746919626317115</v>
      </c>
      <c r="O446" s="9">
        <f t="shared" si="80"/>
        <v>0.46335759811026278</v>
      </c>
      <c r="P446" s="9">
        <f t="shared" si="80"/>
        <v>1.7125324142255427</v>
      </c>
      <c r="Q446" s="15">
        <f t="shared" si="81"/>
        <v>116.71698871616623</v>
      </c>
      <c r="R446" s="15">
        <f t="shared" si="82"/>
        <v>-79.509312705553</v>
      </c>
      <c r="S446" s="10">
        <f t="shared" si="83"/>
        <v>0.92865295667934189</v>
      </c>
    </row>
    <row r="447" spans="1:19" x14ac:dyDescent="0.35">
      <c r="A447" s="9">
        <v>444</v>
      </c>
      <c r="B447" s="9">
        <f t="shared" si="72"/>
        <v>46.495571273128938</v>
      </c>
      <c r="C447" s="9">
        <f>'Graficas excel'!$N$3*(COS('Graficas excel'!$N$4*B447+'Graficas excel'!$N$5)+'Graficas excel'!$N$6)*COS(B447)+'Graficas excel'!$N$7</f>
        <v>6.7291759410628789</v>
      </c>
      <c r="D447" s="11">
        <f>'Graficas excel'!$N$3*(COS('Graficas excel'!$N$4*B447+'Graficas excel'!$N$5)+'Graficas excel'!$N$6)*SIN(B447)+'Graficas excel'!$N$8</f>
        <v>29.056020364457034</v>
      </c>
      <c r="E447" s="9">
        <f t="shared" si="75"/>
        <v>2.6864306763813413</v>
      </c>
      <c r="F447" s="9">
        <f>C447/(2*'Graficas excel'!$N$9*COS(E447/2))</f>
        <v>0.74562646825736445</v>
      </c>
      <c r="G447" s="9">
        <f t="shared" si="76"/>
        <v>0.66636414206802086</v>
      </c>
      <c r="H447" s="9">
        <f t="shared" si="77"/>
        <v>1.4586437010434523</v>
      </c>
      <c r="I447" s="9">
        <f t="shared" si="73"/>
        <v>2.0725371887123969</v>
      </c>
      <c r="J447" s="9">
        <f t="shared" si="78"/>
        <v>0.26345251972521172</v>
      </c>
      <c r="K447" s="9">
        <f t="shared" si="79"/>
        <v>-0.68745067330179166</v>
      </c>
      <c r="L447" s="9">
        <f t="shared" si="79"/>
        <v>1.3377932983536212</v>
      </c>
      <c r="M447" s="9">
        <f t="shared" si="74"/>
        <v>-1.4586437010434525</v>
      </c>
      <c r="N447" s="9">
        <f t="shared" si="80"/>
        <v>-0.62894650205623071</v>
      </c>
      <c r="O447" s="9">
        <f t="shared" si="80"/>
        <v>0.64269357316244136</v>
      </c>
      <c r="P447" s="9">
        <f t="shared" si="80"/>
        <v>0.43312193890908507</v>
      </c>
      <c r="Q447" s="15">
        <f t="shared" si="81"/>
        <v>118.74763379712898</v>
      </c>
      <c r="R447" s="15">
        <f t="shared" si="82"/>
        <v>-83.574127883132022</v>
      </c>
      <c r="S447" s="10">
        <f t="shared" si="83"/>
        <v>0.92653626471495798</v>
      </c>
    </row>
    <row r="448" spans="1:19" x14ac:dyDescent="0.35">
      <c r="A448" s="9">
        <v>445</v>
      </c>
      <c r="B448" s="9">
        <f t="shared" si="72"/>
        <v>46.600291028248598</v>
      </c>
      <c r="C448" s="9">
        <f>'Graficas excel'!$N$3*(COS('Graficas excel'!$N$4*B448+'Graficas excel'!$N$5)+'Graficas excel'!$N$6)*COS(B448)+'Graficas excel'!$N$7</f>
        <v>6.6780145523736074</v>
      </c>
      <c r="D448" s="11">
        <f>'Graficas excel'!$N$3*(COS('Graficas excel'!$N$4*B448+'Graficas excel'!$N$5)+'Graficas excel'!$N$6)*SIN(B448)+'Graficas excel'!$N$8</f>
        <v>28.150000000000006</v>
      </c>
      <c r="E448" s="9">
        <f t="shared" si="75"/>
        <v>2.6757449194052092</v>
      </c>
      <c r="F448" s="9">
        <f>C448/(2*'Graficas excel'!$N$9*COS(E448/2))</f>
        <v>0.72328174764476927</v>
      </c>
      <c r="G448" s="9">
        <f t="shared" si="76"/>
        <v>0.69055304902949222</v>
      </c>
      <c r="H448" s="9">
        <f t="shared" si="77"/>
        <v>1.5245068247221478</v>
      </c>
      <c r="I448" s="9">
        <f t="shared" si="73"/>
        <v>2.1001258720636784</v>
      </c>
      <c r="J448" s="9">
        <f t="shared" si="78"/>
        <v>0.19146285356020287</v>
      </c>
      <c r="K448" s="9">
        <f t="shared" si="79"/>
        <v>-0.54735728669747852</v>
      </c>
      <c r="L448" s="9">
        <f t="shared" si="79"/>
        <v>2.0888887107272054</v>
      </c>
      <c r="M448" s="9">
        <f t="shared" si="74"/>
        <v>-1.5245068247221476</v>
      </c>
      <c r="N448" s="9">
        <f t="shared" si="80"/>
        <v>-0.5616437884576807</v>
      </c>
      <c r="O448" s="9">
        <f t="shared" si="80"/>
        <v>0.68804999654195298</v>
      </c>
      <c r="P448" s="9">
        <f t="shared" si="80"/>
        <v>-0.80570832151177729</v>
      </c>
      <c r="Q448" s="15">
        <f t="shared" si="81"/>
        <v>120.32834891548025</v>
      </c>
      <c r="R448" s="15">
        <f t="shared" si="82"/>
        <v>-87.347806895469404</v>
      </c>
      <c r="S448" s="10">
        <f t="shared" si="83"/>
        <v>0.90746371194856079</v>
      </c>
    </row>
    <row r="449" spans="1:19" x14ac:dyDescent="0.35">
      <c r="A449" s="9">
        <v>446</v>
      </c>
      <c r="B449" s="9">
        <f t="shared" si="72"/>
        <v>46.705010783368259</v>
      </c>
      <c r="C449" s="9">
        <f>'Graficas excel'!$N$3*(COS('Graficas excel'!$N$4*B449+'Graficas excel'!$N$5)+'Graficas excel'!$N$6)*COS(B449)+'Graficas excel'!$N$7</f>
        <v>6.7432777236655825</v>
      </c>
      <c r="D449" s="11">
        <f>'Graficas excel'!$N$3*(COS('Graficas excel'!$N$4*B449+'Graficas excel'!$N$5)+'Graficas excel'!$N$6)*SIN(B449)+'Graficas excel'!$N$8</f>
        <v>27.285672233433008</v>
      </c>
      <c r="E449" s="9">
        <f t="shared" si="75"/>
        <v>2.6570296056921143</v>
      </c>
      <c r="F449" s="9">
        <f>C449/(2*'Graficas excel'!$N$9*COS(E449/2))</f>
        <v>0.70266443969046377</v>
      </c>
      <c r="G449" s="9">
        <f t="shared" si="76"/>
        <v>0.71152138772807572</v>
      </c>
      <c r="H449" s="9">
        <f t="shared" si="77"/>
        <v>1.5833220247139141</v>
      </c>
      <c r="I449" s="9">
        <f t="shared" si="73"/>
        <v>2.1201758152030141</v>
      </c>
      <c r="J449" s="9">
        <f t="shared" si="78"/>
        <v>0.13414373253428152</v>
      </c>
      <c r="K449" s="9">
        <f t="shared" si="79"/>
        <v>-0.32860937243790378</v>
      </c>
      <c r="L449" s="9">
        <f t="shared" si="79"/>
        <v>2.3491704583219537</v>
      </c>
      <c r="M449" s="9">
        <f t="shared" si="74"/>
        <v>-1.5833220247139139</v>
      </c>
      <c r="N449" s="9">
        <f t="shared" si="80"/>
        <v>-0.48959136130972464</v>
      </c>
      <c r="O449" s="9">
        <f t="shared" si="80"/>
        <v>0.60367641841536757</v>
      </c>
      <c r="P449" s="9">
        <f t="shared" si="80"/>
        <v>-1.783958712597578</v>
      </c>
      <c r="Q449" s="15">
        <f t="shared" si="81"/>
        <v>121.47712603684147</v>
      </c>
      <c r="R449" s="15">
        <f t="shared" si="82"/>
        <v>-90.717669626215496</v>
      </c>
      <c r="S449" s="10">
        <f t="shared" si="83"/>
        <v>0.86678819188183465</v>
      </c>
    </row>
    <row r="450" spans="1:19" x14ac:dyDescent="0.35">
      <c r="A450" s="9">
        <v>447</v>
      </c>
      <c r="B450" s="9">
        <f t="shared" si="72"/>
        <v>46.809730538487912</v>
      </c>
      <c r="C450" s="9">
        <f>'Graficas excel'!$N$3*(COS('Graficas excel'!$N$4*B450+'Graficas excel'!$N$5)+'Graficas excel'!$N$6)*COS(B450)+'Graficas excel'!$N$7</f>
        <v>6.8734522428327924</v>
      </c>
      <c r="D450" s="11">
        <f>'Graficas excel'!$N$3*(COS('Graficas excel'!$N$4*B450+'Graficas excel'!$N$5)+'Graficas excel'!$N$6)*SIN(B450)+'Graficas excel'!$N$8</f>
        <v>26.490636036215211</v>
      </c>
      <c r="E450" s="9">
        <f t="shared" si="75"/>
        <v>2.6338547158707133</v>
      </c>
      <c r="F450" s="9">
        <f>C450/(2*'Graficas excel'!$N$9*COS(E450/2))</f>
        <v>0.68419576115763792</v>
      </c>
      <c r="G450" s="9">
        <f t="shared" si="76"/>
        <v>0.72929840285984482</v>
      </c>
      <c r="H450" s="9">
        <f t="shared" si="77"/>
        <v>1.6345919121789689</v>
      </c>
      <c r="I450" s="9">
        <f t="shared" si="73"/>
        <v>2.1342233140248412</v>
      </c>
      <c r="J450" s="9">
        <f t="shared" si="78"/>
        <v>9.9731839522559165E-2</v>
      </c>
      <c r="K450" s="9">
        <f t="shared" si="79"/>
        <v>-8.2604817308089912E-2</v>
      </c>
      <c r="L450" s="9">
        <f t="shared" si="79"/>
        <v>2.0674127635331154</v>
      </c>
      <c r="M450" s="9">
        <f t="shared" si="74"/>
        <v>-1.6345919121789692</v>
      </c>
      <c r="N450" s="9">
        <f t="shared" si="80"/>
        <v>-0.42637451460175407</v>
      </c>
      <c r="O450" s="9">
        <f t="shared" si="80"/>
        <v>0.41686069888856569</v>
      </c>
      <c r="P450" s="9">
        <f t="shared" si="80"/>
        <v>-2.3137896172314187</v>
      </c>
      <c r="Q450" s="15">
        <f t="shared" si="81"/>
        <v>122.28198843204716</v>
      </c>
      <c r="R450" s="15">
        <f t="shared" si="82"/>
        <v>-93.655217794073835</v>
      </c>
      <c r="S450" s="10">
        <f t="shared" si="83"/>
        <v>0.80562271587074219</v>
      </c>
    </row>
    <row r="451" spans="1:19" x14ac:dyDescent="0.35">
      <c r="A451" s="9">
        <v>448</v>
      </c>
      <c r="B451" s="9">
        <f t="shared" ref="B451:B514" si="84">A451*$B$1</f>
        <v>46.914450293607572</v>
      </c>
      <c r="C451" s="9">
        <f>'Graficas excel'!$N$3*(COS('Graficas excel'!$N$4*B451+'Graficas excel'!$N$5)+'Graficas excel'!$N$6)*COS(B451)+'Graficas excel'!$N$7</f>
        <v>7.0148760413642881</v>
      </c>
      <c r="D451" s="11">
        <f>'Graficas excel'!$N$3*(COS('Graficas excel'!$N$4*B451+'Graficas excel'!$N$5)+'Graficas excel'!$N$6)*SIN(B451)+'Graficas excel'!$N$8</f>
        <v>25.772177369816518</v>
      </c>
      <c r="E451" s="9">
        <f t="shared" si="75"/>
        <v>2.610092668737225</v>
      </c>
      <c r="F451" s="9">
        <f>C451/(2*'Graficas excel'!$N$9*COS(E451/2))</f>
        <v>0.66774509182817543</v>
      </c>
      <c r="G451" s="9">
        <f t="shared" si="76"/>
        <v>0.74439001359460855</v>
      </c>
      <c r="H451" s="9">
        <f t="shared" si="77"/>
        <v>1.6792417469373286</v>
      </c>
      <c r="I451" s="9">
        <f t="shared" ref="I451:I514" si="85">(E451+H451)/2</f>
        <v>2.1446672078372768</v>
      </c>
      <c r="J451" s="9">
        <f t="shared" si="78"/>
        <v>9.1081483282351758E-2</v>
      </c>
      <c r="K451" s="9">
        <f t="shared" si="79"/>
        <v>0.13389414102035699</v>
      </c>
      <c r="L451" s="9">
        <f t="shared" si="79"/>
        <v>1.3250890853739807</v>
      </c>
      <c r="M451" s="9">
        <f t="shared" ref="M451:M514" si="86">E451-2*I451</f>
        <v>-1.6792417469373286</v>
      </c>
      <c r="N451" s="9">
        <f t="shared" si="80"/>
        <v>-0.38272096429513325</v>
      </c>
      <c r="O451" s="9">
        <f t="shared" si="80"/>
        <v>0.17456121677368022</v>
      </c>
      <c r="P451" s="9">
        <f t="shared" si="80"/>
        <v>-2.3019156470467812</v>
      </c>
      <c r="Q451" s="15">
        <f t="shared" si="81"/>
        <v>122.88037946918251</v>
      </c>
      <c r="R451" s="15">
        <f t="shared" si="82"/>
        <v>-96.213464881684359</v>
      </c>
      <c r="S451" s="10">
        <f t="shared" si="83"/>
        <v>0.73224555042312489</v>
      </c>
    </row>
    <row r="452" spans="1:19" x14ac:dyDescent="0.35">
      <c r="A452" s="9">
        <v>449</v>
      </c>
      <c r="B452" s="9">
        <f t="shared" si="84"/>
        <v>47.019170048727233</v>
      </c>
      <c r="C452" s="9">
        <f>'Graficas excel'!$N$3*(COS('Graficas excel'!$N$4*B452+'Graficas excel'!$N$5)+'Graficas excel'!$N$6)*COS(B452)+'Graficas excel'!$N$7</f>
        <v>7.1209260964263779</v>
      </c>
      <c r="D452" s="11">
        <f>'Graficas excel'!$N$3*(COS('Graficas excel'!$N$4*B452+'Graficas excel'!$N$5)+'Graficas excel'!$N$6)*SIN(B452)+'Graficas excel'!$N$8</f>
        <v>25.117915566705538</v>
      </c>
      <c r="E452" s="9">
        <f t="shared" ref="E452:E515" si="87">ATAN2(C452,D452)*2</f>
        <v>2.5890902843276051</v>
      </c>
      <c r="F452" s="9">
        <f>C452/(2*'Graficas excel'!$N$9*COS(E452/2))</f>
        <v>0.65269502396166756</v>
      </c>
      <c r="G452" s="9">
        <f t="shared" ref="G452:G515" si="88">(1-F452^2)^(1/2)</f>
        <v>0.75762075321078559</v>
      </c>
      <c r="H452" s="9">
        <f t="shared" ref="H452:H515" si="89">ATAN2(F452,G452)*2</f>
        <v>1.719320192597475</v>
      </c>
      <c r="I452" s="9">
        <f t="shared" si="85"/>
        <v>2.1542052384625401</v>
      </c>
      <c r="J452" s="9">
        <f t="shared" ref="J452:J515" si="90">(I453-I452)/$B$1</f>
        <v>0.10510284494196073</v>
      </c>
      <c r="K452" s="9">
        <f t="shared" ref="K452:L515" si="91">(J453-J452)/$B$1</f>
        <v>0.27265714555245418</v>
      </c>
      <c r="L452" s="9">
        <f t="shared" si="91"/>
        <v>0.28634782456074609</v>
      </c>
      <c r="M452" s="9">
        <f t="shared" si="86"/>
        <v>-1.719320192597475</v>
      </c>
      <c r="N452" s="9">
        <f t="shared" ref="N452:P515" si="92">(M453-M452)/$B$1</f>
        <v>-0.36444095642120361</v>
      </c>
      <c r="O452" s="9">
        <f t="shared" si="92"/>
        <v>-6.6494826091171869E-2</v>
      </c>
      <c r="P452" s="9">
        <f t="shared" si="92"/>
        <v>-1.7768438964155819</v>
      </c>
      <c r="Q452" s="15">
        <f t="shared" ref="Q452:Q515" si="93">DEGREES(I452)</f>
        <v>123.42686836887663</v>
      </c>
      <c r="R452" s="15">
        <f t="shared" ref="R452:R515" si="94">DEGREES(M452)</f>
        <v>-98.509790667455164</v>
      </c>
      <c r="S452" s="10">
        <f t="shared" si="83"/>
        <v>0.66280096649650677</v>
      </c>
    </row>
    <row r="453" spans="1:19" x14ac:dyDescent="0.35">
      <c r="A453" s="9">
        <v>450</v>
      </c>
      <c r="B453" s="9">
        <f t="shared" si="84"/>
        <v>47.123889803846893</v>
      </c>
      <c r="C453" s="9">
        <f>'Graficas excel'!$N$3*(COS('Graficas excel'!$N$4*B453+'Graficas excel'!$N$5)+'Graficas excel'!$N$6)*COS(B453)+'Graficas excel'!$N$7</f>
        <v>7.16</v>
      </c>
      <c r="D453" s="11">
        <f>'Graficas excel'!$N$3*(COS('Graficas excel'!$N$4*B453+'Graficas excel'!$N$5)+'Graficas excel'!$N$6)*SIN(B453)+'Graficas excel'!$N$8</f>
        <v>24.500000000000032</v>
      </c>
      <c r="E453" s="9">
        <f t="shared" si="87"/>
        <v>2.5729388049850055</v>
      </c>
      <c r="F453" s="9">
        <f>C453/(2*'Graficas excel'!$N$9*COS(E453/2))</f>
        <v>0.63812009057856867</v>
      </c>
      <c r="G453" s="9">
        <f t="shared" si="88"/>
        <v>0.76993684805963092</v>
      </c>
      <c r="H453" s="9">
        <f t="shared" si="89"/>
        <v>1.7574843603094783</v>
      </c>
      <c r="I453" s="9">
        <f t="shared" si="85"/>
        <v>2.1652115826472418</v>
      </c>
      <c r="J453" s="9">
        <f t="shared" si="90"/>
        <v>0.13365543445583916</v>
      </c>
      <c r="K453" s="9">
        <f t="shared" si="91"/>
        <v>0.30264341961950281</v>
      </c>
      <c r="L453" s="9">
        <f t="shared" si="91"/>
        <v>-0.86365257680681928</v>
      </c>
      <c r="M453" s="9">
        <f t="shared" si="86"/>
        <v>-1.7574843603094781</v>
      </c>
      <c r="N453" s="9">
        <f t="shared" si="92"/>
        <v>-0.37140427832619549</v>
      </c>
      <c r="O453" s="9">
        <f t="shared" si="92"/>
        <v>-0.2525654838096737</v>
      </c>
      <c r="P453" s="9">
        <f t="shared" si="92"/>
        <v>-0.86905953915134249</v>
      </c>
      <c r="Q453" s="15">
        <f t="shared" si="93"/>
        <v>124.05748543852839</v>
      </c>
      <c r="R453" s="15">
        <f t="shared" si="94"/>
        <v>-100.69643640598238</v>
      </c>
      <c r="S453" s="10">
        <f t="shared" ref="S453:S516" si="95">SQRT((C453-C452)^2+(D453-D452)^2)</f>
        <v>0.6191497537086379</v>
      </c>
    </row>
    <row r="454" spans="1:19" x14ac:dyDescent="0.35">
      <c r="A454" s="9">
        <v>451</v>
      </c>
      <c r="B454" s="9">
        <f t="shared" si="84"/>
        <v>47.228609558966554</v>
      </c>
      <c r="C454" s="9">
        <f>'Graficas excel'!$N$3*(COS('Graficas excel'!$N$4*B454+'Graficas excel'!$N$5)+'Graficas excel'!$N$6)*COS(B454)+'Graficas excel'!$N$7</f>
        <v>7.120926096426385</v>
      </c>
      <c r="D454" s="11">
        <f>'Graficas excel'!$N$3*(COS('Graficas excel'!$N$4*B454+'Graficas excel'!$N$5)+'Graficas excel'!$N$6)*SIN(B454)+'Graficas excel'!$N$8</f>
        <v>23.88208443329453</v>
      </c>
      <c r="E454" s="9">
        <f t="shared" si="87"/>
        <v>2.5620381686415468</v>
      </c>
      <c r="F454" s="9">
        <f>C454/(2*'Graficas excel'!$N$9*COS(E454/2))</f>
        <v>0.62302766057664682</v>
      </c>
      <c r="G454" s="9">
        <f t="shared" si="88"/>
        <v>0.78219980449779614</v>
      </c>
      <c r="H454" s="9">
        <f t="shared" si="89"/>
        <v>1.7963777253861908</v>
      </c>
      <c r="I454" s="9">
        <f t="shared" si="85"/>
        <v>2.179207947013869</v>
      </c>
      <c r="J454" s="9">
        <f t="shared" si="90"/>
        <v>0.16534817924696993</v>
      </c>
      <c r="K454" s="9">
        <f t="shared" si="91"/>
        <v>0.21220193326782955</v>
      </c>
      <c r="L454" s="9">
        <f t="shared" si="91"/>
        <v>-1.9537974620526302</v>
      </c>
      <c r="M454" s="9">
        <f t="shared" si="86"/>
        <v>-1.7963777253861912</v>
      </c>
      <c r="N454" s="9">
        <f t="shared" si="92"/>
        <v>-0.39785287394242291</v>
      </c>
      <c r="O454" s="9">
        <f t="shared" si="92"/>
        <v>-0.34357318593400665</v>
      </c>
      <c r="P454" s="9">
        <f t="shared" si="92"/>
        <v>0.23923826417435234</v>
      </c>
      <c r="Q454" s="15">
        <f t="shared" si="93"/>
        <v>124.85941804526342</v>
      </c>
      <c r="R454" s="15">
        <f t="shared" si="94"/>
        <v>-102.92486207593956</v>
      </c>
      <c r="S454" s="10">
        <f t="shared" si="95"/>
        <v>0.6191497537086339</v>
      </c>
    </row>
    <row r="455" spans="1:19" x14ac:dyDescent="0.35">
      <c r="A455" s="9">
        <v>452</v>
      </c>
      <c r="B455" s="9">
        <f t="shared" si="84"/>
        <v>47.333329314086214</v>
      </c>
      <c r="C455" s="9">
        <f>'Graficas excel'!$N$3*(COS('Graficas excel'!$N$4*B455+'Graficas excel'!$N$5)+'Graficas excel'!$N$6)*COS(B455)+'Graficas excel'!$N$7</f>
        <v>7.0148760413642783</v>
      </c>
      <c r="D455" s="11">
        <f>'Graficas excel'!$N$3*(COS('Graficas excel'!$N$4*B455+'Graficas excel'!$N$5)+'Graficas excel'!$N$6)*SIN(B455)+'Graficas excel'!$N$8</f>
        <v>23.227822630183546</v>
      </c>
      <c r="E455" s="9">
        <f t="shared" si="87"/>
        <v>2.555005554789092</v>
      </c>
      <c r="F455" s="9">
        <f>C455/(2*'Graficas excel'!$N$9*COS(E455/2))</f>
        <v>0.60659924477315219</v>
      </c>
      <c r="G455" s="9">
        <f t="shared" si="88"/>
        <v>0.79500777118254728</v>
      </c>
      <c r="H455" s="9">
        <f t="shared" si="89"/>
        <v>1.8380407809190942</v>
      </c>
      <c r="I455" s="9">
        <f t="shared" si="85"/>
        <v>2.1965231678540933</v>
      </c>
      <c r="J455" s="9">
        <f t="shared" si="90"/>
        <v>0.18756991373469542</v>
      </c>
      <c r="K455" s="9">
        <f t="shared" si="91"/>
        <v>7.6007414882653581E-3</v>
      </c>
      <c r="L455" s="9">
        <f t="shared" si="91"/>
        <v>-2.8273005440760675</v>
      </c>
      <c r="M455" s="9">
        <f t="shared" si="86"/>
        <v>-1.8380407809190946</v>
      </c>
      <c r="N455" s="9">
        <f t="shared" si="92"/>
        <v>-0.43383177383911342</v>
      </c>
      <c r="O455" s="9">
        <f t="shared" si="92"/>
        <v>-0.318520213494416</v>
      </c>
      <c r="P455" s="9">
        <f t="shared" si="92"/>
        <v>1.3662263799681711</v>
      </c>
      <c r="Q455" s="15">
        <f t="shared" si="93"/>
        <v>125.85150712074524</v>
      </c>
      <c r="R455" s="15">
        <f t="shared" si="94"/>
        <v>-105.3119793195941</v>
      </c>
      <c r="S455" s="10">
        <f t="shared" si="95"/>
        <v>0.66280096649651299</v>
      </c>
    </row>
    <row r="456" spans="1:19" x14ac:dyDescent="0.35">
      <c r="A456" s="9">
        <v>453</v>
      </c>
      <c r="B456" s="9">
        <f t="shared" si="84"/>
        <v>47.438049069205874</v>
      </c>
      <c r="C456" s="9">
        <f>'Graficas excel'!$N$3*(COS('Graficas excel'!$N$4*B456+'Graficas excel'!$N$5)+'Graficas excel'!$N$6)*COS(B456)+'Graficas excel'!$N$7</f>
        <v>6.8734522428328084</v>
      </c>
      <c r="D456" s="11">
        <f>'Graficas excel'!$N$3*(COS('Graficas excel'!$N$4*B456+'Graficas excel'!$N$5)+'Graficas excel'!$N$6)*SIN(B456)+'Graficas excel'!$N$8</f>
        <v>22.509363963784867</v>
      </c>
      <c r="E456" s="9">
        <f t="shared" si="87"/>
        <v>2.5488593485377584</v>
      </c>
      <c r="F456" s="9">
        <f>C456/(2*'Graficas excel'!$N$9*COS(E456/2))</f>
        <v>0.58838540291878394</v>
      </c>
      <c r="G456" s="9">
        <f t="shared" si="88"/>
        <v>0.80858061912965762</v>
      </c>
      <c r="H456" s="9">
        <f t="shared" si="89"/>
        <v>1.8834715380386542</v>
      </c>
      <c r="I456" s="9">
        <f t="shared" si="85"/>
        <v>2.2161654432882063</v>
      </c>
      <c r="J456" s="9">
        <f t="shared" si="90"/>
        <v>0.18836586152207441</v>
      </c>
      <c r="K456" s="9">
        <f t="shared" si="91"/>
        <v>-0.28847347913706128</v>
      </c>
      <c r="L456" s="9">
        <f t="shared" si="91"/>
        <v>-3.3199177425239115</v>
      </c>
      <c r="M456" s="9">
        <f t="shared" si="86"/>
        <v>-1.8834715380386542</v>
      </c>
      <c r="N456" s="9">
        <f t="shared" si="92"/>
        <v>-0.46718713259691041</v>
      </c>
      <c r="O456" s="9">
        <f t="shared" si="92"/>
        <v>-0.17544932154612988</v>
      </c>
      <c r="P456" s="9">
        <f t="shared" si="92"/>
        <v>2.3594143005916339</v>
      </c>
      <c r="Q456" s="15">
        <f t="shared" si="93"/>
        <v>126.97692660315342</v>
      </c>
      <c r="R456" s="15">
        <f t="shared" si="94"/>
        <v>-107.91496996262877</v>
      </c>
      <c r="S456" s="10">
        <f t="shared" si="95"/>
        <v>0.73224555042310591</v>
      </c>
    </row>
    <row r="457" spans="1:19" x14ac:dyDescent="0.35">
      <c r="A457" s="9">
        <v>454</v>
      </c>
      <c r="B457" s="9">
        <f t="shared" si="84"/>
        <v>47.542768824325535</v>
      </c>
      <c r="C457" s="9">
        <f>'Graficas excel'!$N$3*(COS('Graficas excel'!$N$4*B457+'Graficas excel'!$N$5)+'Graficas excel'!$N$6)*COS(B457)+'Graficas excel'!$N$7</f>
        <v>6.7432777236656145</v>
      </c>
      <c r="D457" s="11">
        <f>'Graficas excel'!$N$3*(COS('Graficas excel'!$N$4*B457+'Graficas excel'!$N$5)+'Graficas excel'!$N$6)*SIN(B457)+'Graficas excel'!$N$8</f>
        <v>21.714327766567031</v>
      </c>
      <c r="E457" s="9">
        <f t="shared" si="87"/>
        <v>2.5393868802001447</v>
      </c>
      <c r="F457" s="9">
        <f>C457/(2*'Graficas excel'!$N$9*COS(E457/2))</f>
        <v>0.56843195767632804</v>
      </c>
      <c r="G457" s="9">
        <f t="shared" si="88"/>
        <v>0.82273027748604055</v>
      </c>
      <c r="H457" s="9">
        <f t="shared" si="89"/>
        <v>1.9323952601592584</v>
      </c>
      <c r="I457" s="9">
        <f t="shared" si="85"/>
        <v>2.2358910701797017</v>
      </c>
      <c r="J457" s="9">
        <f t="shared" si="90"/>
        <v>0.15815698942832507</v>
      </c>
      <c r="K457" s="9">
        <f t="shared" si="91"/>
        <v>-0.63613445215157893</v>
      </c>
      <c r="L457" s="9">
        <f t="shared" si="91"/>
        <v>-3.2418338343424611</v>
      </c>
      <c r="M457" s="9">
        <f t="shared" si="86"/>
        <v>-1.9323952601592587</v>
      </c>
      <c r="N457" s="9">
        <f t="shared" si="92"/>
        <v>-0.48556014258513158</v>
      </c>
      <c r="O457" s="9">
        <f t="shared" si="92"/>
        <v>7.1627966237649346E-2</v>
      </c>
      <c r="P457" s="9">
        <f t="shared" si="92"/>
        <v>3.091047571921993</v>
      </c>
      <c r="Q457" s="15">
        <f t="shared" si="93"/>
        <v>128.10712177228586</v>
      </c>
      <c r="R457" s="15">
        <f t="shared" si="94"/>
        <v>-110.71809275821023</v>
      </c>
      <c r="S457" s="10">
        <f t="shared" si="95"/>
        <v>0.80562271587077816</v>
      </c>
    </row>
    <row r="458" spans="1:19" x14ac:dyDescent="0.35">
      <c r="A458" s="9">
        <v>455</v>
      </c>
      <c r="B458" s="9">
        <f t="shared" si="84"/>
        <v>47.647488579445195</v>
      </c>
      <c r="C458" s="9">
        <f>'Graficas excel'!$N$3*(COS('Graficas excel'!$N$4*B458+'Graficas excel'!$N$5)+'Graficas excel'!$N$6)*COS(B458)+'Graficas excel'!$N$7</f>
        <v>6.6780145523735985</v>
      </c>
      <c r="D458" s="11">
        <f>'Graficas excel'!$N$3*(COS('Graficas excel'!$N$4*B458+'Graficas excel'!$N$5)+'Graficas excel'!$N$6)*SIN(B458)+'Graficas excel'!$N$8</f>
        <v>20.850000000000023</v>
      </c>
      <c r="E458" s="9">
        <f t="shared" si="87"/>
        <v>2.5216634633795563</v>
      </c>
      <c r="F458" s="9">
        <f>C458/(2*'Graficas excel'!$N$9*COS(E458/2))</f>
        <v>0.54733352398338575</v>
      </c>
      <c r="G458" s="9">
        <f t="shared" si="88"/>
        <v>0.83691457958618953</v>
      </c>
      <c r="H458" s="9">
        <f t="shared" si="89"/>
        <v>1.9832429993866407</v>
      </c>
      <c r="I458" s="9">
        <f t="shared" si="85"/>
        <v>2.2524532313830985</v>
      </c>
      <c r="J458" s="9">
        <f t="shared" si="90"/>
        <v>9.15411453758328E-2</v>
      </c>
      <c r="K458" s="9">
        <f t="shared" si="91"/>
        <v>-0.97561849742254914</v>
      </c>
      <c r="L458" s="9">
        <f t="shared" si="91"/>
        <v>-2.4079156435034608</v>
      </c>
      <c r="M458" s="9">
        <f t="shared" si="86"/>
        <v>-1.9832429993866407</v>
      </c>
      <c r="N458" s="9">
        <f t="shared" si="92"/>
        <v>-0.47805927950100569</v>
      </c>
      <c r="O458" s="9">
        <f t="shared" si="92"/>
        <v>0.39532171103253932</v>
      </c>
      <c r="P458" s="9">
        <f t="shared" si="92"/>
        <v>3.4321458063497237</v>
      </c>
      <c r="Q458" s="15">
        <f t="shared" si="93"/>
        <v>129.05606370885582</v>
      </c>
      <c r="R458" s="15">
        <f t="shared" si="94"/>
        <v>-113.63145361372102</v>
      </c>
      <c r="S458" s="10">
        <f t="shared" si="95"/>
        <v>0.8667881918818483</v>
      </c>
    </row>
    <row r="459" spans="1:19" x14ac:dyDescent="0.35">
      <c r="A459" s="9">
        <v>456</v>
      </c>
      <c r="B459" s="9">
        <f t="shared" si="84"/>
        <v>47.752208334564855</v>
      </c>
      <c r="C459" s="9">
        <f>'Graficas excel'!$N$3*(COS('Graficas excel'!$N$4*B459+'Graficas excel'!$N$5)+'Graficas excel'!$N$6)*COS(B459)+'Graficas excel'!$N$7</f>
        <v>6.7291759410628655</v>
      </c>
      <c r="D459" s="11">
        <f>'Graficas excel'!$N$3*(COS('Graficas excel'!$N$4*B459+'Graficas excel'!$N$5)+'Graficas excel'!$N$6)*SIN(B459)+'Graficas excel'!$N$8</f>
        <v>19.943979635542995</v>
      </c>
      <c r="E459" s="9">
        <f t="shared" si="87"/>
        <v>2.4907735453517907</v>
      </c>
      <c r="F459" s="9">
        <f>C459/(2*'Graficas excel'!$N$9*COS(E459/2))</f>
        <v>0.52621533885184102</v>
      </c>
      <c r="G459" s="9">
        <f t="shared" si="88"/>
        <v>0.85035134924161915</v>
      </c>
      <c r="H459" s="9">
        <f t="shared" si="89"/>
        <v>2.033305250068667</v>
      </c>
      <c r="I459" s="9">
        <f t="shared" si="85"/>
        <v>2.2620393977102289</v>
      </c>
      <c r="J459" s="9">
        <f t="shared" si="90"/>
        <v>-1.0625384764466964E-2</v>
      </c>
      <c r="K459" s="9">
        <f t="shared" si="91"/>
        <v>-1.2277748339590295</v>
      </c>
      <c r="L459" s="9">
        <f t="shared" si="91"/>
        <v>-0.76735498835453708</v>
      </c>
      <c r="M459" s="9">
        <f t="shared" si="86"/>
        <v>-2.033305250068667</v>
      </c>
      <c r="N459" s="9">
        <f t="shared" si="92"/>
        <v>-0.43666128672819327</v>
      </c>
      <c r="O459" s="9">
        <f t="shared" si="92"/>
        <v>0.75473517940844959</v>
      </c>
      <c r="P459" s="9">
        <f t="shared" si="92"/>
        <v>3.242557418337813</v>
      </c>
      <c r="Q459" s="15">
        <f t="shared" si="93"/>
        <v>129.60531058111081</v>
      </c>
      <c r="R459" s="15">
        <f t="shared" si="94"/>
        <v>-116.49980929072706</v>
      </c>
      <c r="S459" s="10">
        <f t="shared" si="95"/>
        <v>0.90746371194856057</v>
      </c>
    </row>
    <row r="460" spans="1:19" x14ac:dyDescent="0.35">
      <c r="A460" s="9">
        <v>457</v>
      </c>
      <c r="B460" s="9">
        <f t="shared" si="84"/>
        <v>47.856928089684516</v>
      </c>
      <c r="C460" s="9">
        <f>'Graficas excel'!$N$3*(COS('Graficas excel'!$N$4*B460+'Graficas excel'!$N$5)+'Graficas excel'!$N$6)*COS(B460)+'Graficas excel'!$N$7</f>
        <v>6.9373008036647281</v>
      </c>
      <c r="D460" s="11">
        <f>'Graficas excel'!$N$3*(COS('Graficas excel'!$N$4*B460+'Graficas excel'!$N$5)+'Graficas excel'!$N$6)*SIN(B460)+'Graficas excel'!$N$8</f>
        <v>19.041121124258471</v>
      </c>
      <c r="E460" s="9">
        <f t="shared" si="87"/>
        <v>2.4428211069542045</v>
      </c>
      <c r="F460" s="9">
        <f>C460/(2*'Graficas excel'!$N$9*COS(E460/2))</f>
        <v>0.50663746660531905</v>
      </c>
      <c r="G460" s="9">
        <f t="shared" si="88"/>
        <v>0.8621591949470494</v>
      </c>
      <c r="H460" s="9">
        <f t="shared" si="89"/>
        <v>2.0790323130850785</v>
      </c>
      <c r="I460" s="9">
        <f t="shared" si="85"/>
        <v>2.2609267100196417</v>
      </c>
      <c r="J460" s="9">
        <f t="shared" si="90"/>
        <v>-0.13919766471873748</v>
      </c>
      <c r="K460" s="9">
        <f t="shared" si="91"/>
        <v>-1.308132060429366</v>
      </c>
      <c r="L460" s="9">
        <f t="shared" si="91"/>
        <v>1.3922985110480881</v>
      </c>
      <c r="M460" s="9">
        <f t="shared" si="86"/>
        <v>-2.079032313085079</v>
      </c>
      <c r="N460" s="9">
        <f t="shared" si="92"/>
        <v>-0.35762560356034795</v>
      </c>
      <c r="O460" s="9">
        <f t="shared" si="92"/>
        <v>1.0942949982182215</v>
      </c>
      <c r="P460" s="9">
        <f t="shared" si="92"/>
        <v>2.4236127056492811</v>
      </c>
      <c r="Q460" s="15">
        <f t="shared" si="93"/>
        <v>129.54155827252401</v>
      </c>
      <c r="R460" s="15">
        <f t="shared" si="94"/>
        <v>-119.11977701109622</v>
      </c>
      <c r="S460" s="10">
        <f t="shared" si="95"/>
        <v>0.92653626471496053</v>
      </c>
    </row>
    <row r="461" spans="1:19" x14ac:dyDescent="0.35">
      <c r="A461" s="9">
        <v>458</v>
      </c>
      <c r="B461" s="9">
        <f t="shared" si="84"/>
        <v>47.961647844804176</v>
      </c>
      <c r="C461" s="9">
        <f>'Graficas excel'!$N$3*(COS('Graficas excel'!$N$4*B461+'Graficas excel'!$N$5)+'Graficas excel'!$N$6)*COS(B461)+'Graficas excel'!$N$7</f>
        <v>7.3249930468592757</v>
      </c>
      <c r="D461" s="11">
        <f>'Graficas excel'!$N$3*(COS('Graficas excel'!$N$4*B461+'Graficas excel'!$N$5)+'Graficas excel'!$N$6)*SIN(B461)+'Graficas excel'!$N$8</f>
        <v>18.197266256099233</v>
      </c>
      <c r="E461" s="9">
        <f t="shared" si="87"/>
        <v>2.376217150599695</v>
      </c>
      <c r="F461" s="9">
        <f>C461/(2*'Graficas excel'!$N$9*COS(E461/2))</f>
        <v>0.49040545873536157</v>
      </c>
      <c r="G461" s="9">
        <f t="shared" si="88"/>
        <v>0.87149439817049856</v>
      </c>
      <c r="H461" s="9">
        <f t="shared" si="89"/>
        <v>2.1164827787144391</v>
      </c>
      <c r="I461" s="9">
        <f t="shared" si="85"/>
        <v>2.246349964657067</v>
      </c>
      <c r="J461" s="9">
        <f t="shared" si="90"/>
        <v>-0.27618493375107667</v>
      </c>
      <c r="K461" s="9">
        <f t="shared" si="91"/>
        <v>-1.1623309012989433</v>
      </c>
      <c r="L461" s="9">
        <f t="shared" si="91"/>
        <v>3.3749476231879827</v>
      </c>
      <c r="M461" s="9">
        <f t="shared" si="86"/>
        <v>-2.1164827787144391</v>
      </c>
      <c r="N461" s="9">
        <f t="shared" si="92"/>
        <v>-0.24303129931826728</v>
      </c>
      <c r="O461" s="9">
        <f t="shared" si="92"/>
        <v>1.3480951272587103</v>
      </c>
      <c r="P461" s="9">
        <f t="shared" si="92"/>
        <v>1.0343465276316137</v>
      </c>
      <c r="Q461" s="15">
        <f t="shared" si="93"/>
        <v>128.70637228421157</v>
      </c>
      <c r="R461" s="15">
        <f t="shared" si="94"/>
        <v>-121.26553063245831</v>
      </c>
      <c r="S461" s="10">
        <f t="shared" si="95"/>
        <v>0.92865295667933123</v>
      </c>
    </row>
    <row r="462" spans="1:19" x14ac:dyDescent="0.35">
      <c r="A462" s="9">
        <v>459</v>
      </c>
      <c r="B462" s="9">
        <f t="shared" si="84"/>
        <v>48.066367599923829</v>
      </c>
      <c r="C462" s="9">
        <f>'Graficas excel'!$N$3*(COS('Graficas excel'!$N$4*B462+'Graficas excel'!$N$5)+'Graficas excel'!$N$6)*COS(B462)+'Graficas excel'!$N$7</f>
        <v>7.8930028464774802</v>
      </c>
      <c r="D462" s="11">
        <f>'Graficas excel'!$N$3*(COS('Graficas excel'!$N$4*B462+'Graficas excel'!$N$5)+'Graficas excel'!$N$6)*SIN(B462)+'Graficas excel'!$N$8</f>
        <v>17.470821449993963</v>
      </c>
      <c r="E462" s="9">
        <f t="shared" si="87"/>
        <v>2.2929229351883689</v>
      </c>
      <c r="F462" s="9">
        <f>C462/(2*'Graficas excel'!$N$9*COS(E462/2))</f>
        <v>0.47927620955462019</v>
      </c>
      <c r="G462" s="9">
        <f t="shared" si="88"/>
        <v>0.87766412422689111</v>
      </c>
      <c r="H462" s="9">
        <f t="shared" si="89"/>
        <v>2.1419329568654608</v>
      </c>
      <c r="I462" s="9">
        <f t="shared" si="85"/>
        <v>2.2174279460269148</v>
      </c>
      <c r="J462" s="9">
        <f t="shared" si="90"/>
        <v>-0.39790394110311544</v>
      </c>
      <c r="K462" s="9">
        <f t="shared" si="91"/>
        <v>-0.80890721265702004</v>
      </c>
      <c r="L462" s="9">
        <f t="shared" si="91"/>
        <v>4.3954632223763692</v>
      </c>
      <c r="M462" s="9">
        <f t="shared" si="86"/>
        <v>-2.1419329568654608</v>
      </c>
      <c r="N462" s="9">
        <f t="shared" si="92"/>
        <v>-0.10185910771372858</v>
      </c>
      <c r="O462" s="9">
        <f t="shared" si="92"/>
        <v>1.4564116423411633</v>
      </c>
      <c r="P462" s="9">
        <f t="shared" si="92"/>
        <v>-0.63109103977677805</v>
      </c>
      <c r="Q462" s="15">
        <f t="shared" si="93"/>
        <v>127.04926268170512</v>
      </c>
      <c r="R462" s="15">
        <f t="shared" si="94"/>
        <v>-122.72371842836792</v>
      </c>
      <c r="S462" s="10">
        <f t="shared" si="95"/>
        <v>0.92214813819669827</v>
      </c>
    </row>
    <row r="463" spans="1:19" x14ac:dyDescent="0.35">
      <c r="A463" s="9">
        <v>460</v>
      </c>
      <c r="B463" s="9">
        <f t="shared" si="84"/>
        <v>48.17108735504349</v>
      </c>
      <c r="C463" s="9">
        <f>'Graficas excel'!$N$3*(COS('Graficas excel'!$N$4*B463+'Graficas excel'!$N$5)+'Graficas excel'!$N$6)*COS(B463)+'Graficas excel'!$N$7</f>
        <v>8.6199999999999495</v>
      </c>
      <c r="D463" s="11">
        <f>'Graficas excel'!$N$3*(COS('Graficas excel'!$N$4*B463+'Graficas excel'!$N$5)+'Graficas excel'!$N$6)*SIN(B463)+'Graficas excel'!$N$8</f>
        <v>16.913617462848347</v>
      </c>
      <c r="E463" s="9">
        <f t="shared" si="87"/>
        <v>2.1989194678249486</v>
      </c>
      <c r="F463" s="9">
        <f>C463/(2*'Graficas excel'!$N$9*COS(E463/2))</f>
        <v>0.47458854263428013</v>
      </c>
      <c r="G463" s="9">
        <f t="shared" si="88"/>
        <v>0.8802077682003665</v>
      </c>
      <c r="H463" s="9">
        <f t="shared" si="89"/>
        <v>2.1525996176819495</v>
      </c>
      <c r="I463" s="9">
        <f t="shared" si="85"/>
        <v>2.1757595427534491</v>
      </c>
      <c r="J463" s="9">
        <f t="shared" si="90"/>
        <v>-0.48261250632708513</v>
      </c>
      <c r="K463" s="9">
        <f t="shared" si="91"/>
        <v>-0.34861538037229606</v>
      </c>
      <c r="L463" s="9">
        <f t="shared" si="91"/>
        <v>4.1344290043300838</v>
      </c>
      <c r="M463" s="9">
        <f t="shared" si="86"/>
        <v>-2.1525996176819495</v>
      </c>
      <c r="N463" s="9">
        <f t="shared" si="92"/>
        <v>5.0655962825659547E-2</v>
      </c>
      <c r="O463" s="9">
        <f t="shared" si="92"/>
        <v>1.3903239431975276</v>
      </c>
      <c r="P463" s="9">
        <f t="shared" si="92"/>
        <v>-2.1361756659755806</v>
      </c>
      <c r="Q463" s="15">
        <f t="shared" si="93"/>
        <v>124.66183903508643</v>
      </c>
      <c r="R463" s="15">
        <f t="shared" si="94"/>
        <v>-123.33487307465029</v>
      </c>
      <c r="S463" s="10">
        <f t="shared" si="95"/>
        <v>0.91597005656339281</v>
      </c>
    </row>
    <row r="464" spans="1:19" x14ac:dyDescent="0.35">
      <c r="A464" s="9">
        <v>461</v>
      </c>
      <c r="B464" s="9">
        <f t="shared" si="84"/>
        <v>48.27580711016315</v>
      </c>
      <c r="C464" s="9">
        <f>'Graficas excel'!$N$3*(COS('Graficas excel'!$N$4*B464+'Graficas excel'!$N$5)+'Graficas excel'!$N$6)*COS(B464)+'Graficas excel'!$N$7</f>
        <v>9.4660513847192522</v>
      </c>
      <c r="D464" s="11">
        <f>'Graficas excel'!$N$3*(COS('Graficas excel'!$N$4*B464+'Graficas excel'!$N$5)+'Graficas excel'!$N$6)*SIN(B464)+'Graficas excel'!$N$8</f>
        <v>16.562621452991689</v>
      </c>
      <c r="E464" s="9">
        <f t="shared" si="87"/>
        <v>2.1031460208868871</v>
      </c>
      <c r="F464" s="9">
        <f>C464/(2*'Graficas excel'!$N$9*COS(E464/2))</f>
        <v>0.47692148083649843</v>
      </c>
      <c r="G464" s="9">
        <f t="shared" si="88"/>
        <v>0.87894590340744039</v>
      </c>
      <c r="H464" s="9">
        <f t="shared" si="89"/>
        <v>2.1472949376594954</v>
      </c>
      <c r="I464" s="9">
        <f t="shared" si="85"/>
        <v>2.1252204792731915</v>
      </c>
      <c r="J464" s="9">
        <f t="shared" si="90"/>
        <v>-0.51911942359061902</v>
      </c>
      <c r="K464" s="9">
        <f t="shared" si="91"/>
        <v>8.4341012520769018E-2</v>
      </c>
      <c r="L464" s="9">
        <f t="shared" si="91"/>
        <v>2.9400603910480192</v>
      </c>
      <c r="M464" s="9">
        <f t="shared" si="86"/>
        <v>-2.1472949376594959</v>
      </c>
      <c r="N464" s="9">
        <f t="shared" si="92"/>
        <v>0.19625034569430438</v>
      </c>
      <c r="O464" s="9">
        <f t="shared" si="92"/>
        <v>1.1666241505639887</v>
      </c>
      <c r="P464" s="9">
        <f t="shared" si="92"/>
        <v>-3.1257010680463222</v>
      </c>
      <c r="Q464" s="15">
        <f t="shared" si="93"/>
        <v>121.76616399712393</v>
      </c>
      <c r="R464" s="15">
        <f t="shared" si="94"/>
        <v>-123.03093729769633</v>
      </c>
      <c r="S464" s="10">
        <f t="shared" si="95"/>
        <v>0.9159700565633927</v>
      </c>
    </row>
    <row r="465" spans="1:19" x14ac:dyDescent="0.35">
      <c r="A465" s="9">
        <v>462</v>
      </c>
      <c r="B465" s="9">
        <f t="shared" si="84"/>
        <v>48.38052686528281</v>
      </c>
      <c r="C465" s="9">
        <f>'Graficas excel'!$N$3*(COS('Graficas excel'!$N$4*B465+'Graficas excel'!$N$5)+'Graficas excel'!$N$6)*COS(B465)+'Graficas excel'!$N$7</f>
        <v>10.379175941062837</v>
      </c>
      <c r="D465" s="11">
        <f>'Graficas excel'!$N$3*(COS('Graficas excel'!$N$4*B465+'Graficas excel'!$N$5)+'Graficas excel'!$N$6)*SIN(B465)+'Graficas excel'!$N$8</f>
        <v>16.433932939976415</v>
      </c>
      <c r="E465" s="9">
        <f t="shared" si="87"/>
        <v>2.0149731911976061</v>
      </c>
      <c r="F465" s="9">
        <f>C465/(2*'Graficas excel'!$N$9*COS(E465/2))</f>
        <v>0.48592787858074904</v>
      </c>
      <c r="G465" s="9">
        <f t="shared" si="88"/>
        <v>0.87399891122244133</v>
      </c>
      <c r="H465" s="9">
        <f t="shared" si="89"/>
        <v>2.1267436495162402</v>
      </c>
      <c r="I465" s="9">
        <f t="shared" si="85"/>
        <v>2.0708584203569229</v>
      </c>
      <c r="J465" s="9">
        <f t="shared" si="90"/>
        <v>-0.51028725341289993</v>
      </c>
      <c r="K465" s="9">
        <f t="shared" si="91"/>
        <v>0.39222341670832872</v>
      </c>
      <c r="L465" s="9">
        <f t="shared" si="91"/>
        <v>1.4599306474328695</v>
      </c>
      <c r="M465" s="9">
        <f t="shared" si="86"/>
        <v>-2.1267436495162397</v>
      </c>
      <c r="N465" s="9">
        <f t="shared" si="92"/>
        <v>0.31841894105804636</v>
      </c>
      <c r="O465" s="9">
        <f t="shared" si="92"/>
        <v>0.83930150014091887</v>
      </c>
      <c r="P465" s="9">
        <f t="shared" si="92"/>
        <v>-3.4722684775614652</v>
      </c>
      <c r="Q465" s="15">
        <f t="shared" si="93"/>
        <v>118.65144745558021</v>
      </c>
      <c r="R465" s="15">
        <f t="shared" si="94"/>
        <v>-121.8534352235305</v>
      </c>
      <c r="S465" s="10">
        <f t="shared" si="95"/>
        <v>0.92214813819675956</v>
      </c>
    </row>
    <row r="466" spans="1:19" x14ac:dyDescent="0.35">
      <c r="A466" s="9">
        <v>463</v>
      </c>
      <c r="B466" s="9">
        <f t="shared" si="84"/>
        <v>48.485246620402471</v>
      </c>
      <c r="C466" s="9">
        <f>'Graficas excel'!$N$3*(COS('Graficas excel'!$N$4*B466+'Graficas excel'!$N$5)+'Graficas excel'!$N$6)*COS(B466)+'Graficas excel'!$N$7</f>
        <v>11.30382181559318</v>
      </c>
      <c r="D466" s="11">
        <f>'Graficas excel'!$N$3*(COS('Graficas excel'!$N$4*B466+'Graficas excel'!$N$5)+'Graficas excel'!$N$6)*SIN(B466)+'Graficas excel'!$N$8</f>
        <v>16.520109042599369</v>
      </c>
      <c r="E466" s="9">
        <f t="shared" si="87"/>
        <v>1.9414436322945008</v>
      </c>
      <c r="F466" s="9">
        <f>C466/(2*'Graficas excel'!$N$9*COS(E466/2))</f>
        <v>0.50043130798470603</v>
      </c>
      <c r="G466" s="9">
        <f t="shared" si="88"/>
        <v>0.86577624475883852</v>
      </c>
      <c r="H466" s="9">
        <f t="shared" si="89"/>
        <v>2.0933988959831802</v>
      </c>
      <c r="I466" s="9">
        <f t="shared" si="85"/>
        <v>2.0174212641388403</v>
      </c>
      <c r="J466" s="9">
        <f t="shared" si="90"/>
        <v>-0.46921371326300748</v>
      </c>
      <c r="K466" s="9">
        <f t="shared" si="91"/>
        <v>0.54510699659918516</v>
      </c>
      <c r="L466" s="9">
        <f t="shared" si="91"/>
        <v>0.17290018423169901</v>
      </c>
      <c r="M466" s="9">
        <f t="shared" si="86"/>
        <v>-2.0933988959831797</v>
      </c>
      <c r="N466" s="9">
        <f t="shared" si="92"/>
        <v>0.40631038862436647</v>
      </c>
      <c r="O466" s="9">
        <f t="shared" si="92"/>
        <v>0.47568639546096841</v>
      </c>
      <c r="P466" s="9">
        <f t="shared" si="92"/>
        <v>-3.2402723216080687</v>
      </c>
      <c r="Q466" s="15">
        <f t="shared" si="93"/>
        <v>115.58972393510281</v>
      </c>
      <c r="R466" s="15">
        <f t="shared" si="94"/>
        <v>-119.94292157718222</v>
      </c>
      <c r="S466" s="10">
        <f t="shared" si="95"/>
        <v>0.9286529566793319</v>
      </c>
    </row>
    <row r="467" spans="1:19" x14ac:dyDescent="0.35">
      <c r="A467" s="9">
        <v>464</v>
      </c>
      <c r="B467" s="9">
        <f t="shared" si="84"/>
        <v>48.589966375522131</v>
      </c>
      <c r="C467" s="9">
        <f>'Graficas excel'!$N$3*(COS('Graficas excel'!$N$4*B467+'Graficas excel'!$N$5)+'Graficas excel'!$N$6)*COS(B467)+'Graficas excel'!$N$7</f>
        <v>12.189782653689516</v>
      </c>
      <c r="D467" s="11">
        <f>'Graficas excel'!$N$3*(COS('Graficas excel'!$N$4*B467+'Graficas excel'!$N$5)+'Graficas excel'!$N$6)*SIN(B467)+'Graficas excel'!$N$8</f>
        <v>16.791296880069304</v>
      </c>
      <c r="E467" s="9">
        <f t="shared" si="87"/>
        <v>1.8857204663904414</v>
      </c>
      <c r="F467" s="9">
        <f>C467/(2*'Graficas excel'!$N$9*COS(E467/2))</f>
        <v>0.51873551308615773</v>
      </c>
      <c r="G467" s="9">
        <f t="shared" si="88"/>
        <v>0.85493477380630667</v>
      </c>
      <c r="H467" s="9">
        <f t="shared" si="89"/>
        <v>2.0508501715838623</v>
      </c>
      <c r="I467" s="9">
        <f t="shared" si="85"/>
        <v>1.9682853189871519</v>
      </c>
      <c r="J467" s="9">
        <f t="shared" si="90"/>
        <v>-0.41213024206512761</v>
      </c>
      <c r="K467" s="9">
        <f t="shared" si="91"/>
        <v>0.56321306155207274</v>
      </c>
      <c r="L467" s="9">
        <f t="shared" si="91"/>
        <v>-0.755197035794406</v>
      </c>
      <c r="M467" s="9">
        <f t="shared" si="86"/>
        <v>-2.0508501715838623</v>
      </c>
      <c r="N467" s="9">
        <f t="shared" si="92"/>
        <v>0.45612415147079272</v>
      </c>
      <c r="O467" s="9">
        <f t="shared" si="92"/>
        <v>0.13636587142116002</v>
      </c>
      <c r="P467" s="9">
        <f t="shared" si="92"/>
        <v>-2.5679662812349418</v>
      </c>
      <c r="Q467" s="15">
        <f t="shared" si="93"/>
        <v>112.77444165552475</v>
      </c>
      <c r="R467" s="15">
        <f t="shared" si="94"/>
        <v>-117.50505924543603</v>
      </c>
      <c r="S467" s="10">
        <f t="shared" si="95"/>
        <v>0.92653626471497708</v>
      </c>
    </row>
    <row r="468" spans="1:19" x14ac:dyDescent="0.35">
      <c r="A468" s="9">
        <v>465</v>
      </c>
      <c r="B468" s="9">
        <f t="shared" si="84"/>
        <v>48.694686130641792</v>
      </c>
      <c r="C468" s="9">
        <f>'Graficas excel'!$N$3*(COS('Graficas excel'!$N$4*B468+'Graficas excel'!$N$5)+'Graficas excel'!$N$6)*COS(B468)+'Graficas excel'!$N$7</f>
        <v>12.999999999999973</v>
      </c>
      <c r="D468" s="11">
        <f>'Graficas excel'!$N$3*(COS('Graficas excel'!$N$4*B468+'Graficas excel'!$N$5)+'Graficas excel'!$N$6)*SIN(B468)+'Graficas excel'!$N$8</f>
        <v>17.199999999999974</v>
      </c>
      <c r="E468" s="9">
        <f t="shared" si="87"/>
        <v>1.8471693197836929</v>
      </c>
      <c r="F468" s="9">
        <f>C468/(2*'Graficas excel'!$N$9*COS(E468/2))</f>
        <v>0.53900371056236629</v>
      </c>
      <c r="G468" s="9">
        <f t="shared" si="88"/>
        <v>0.84230338952185202</v>
      </c>
      <c r="H468" s="9">
        <f t="shared" si="89"/>
        <v>2.0030849621376783</v>
      </c>
      <c r="I468" s="9">
        <f t="shared" si="85"/>
        <v>1.9251271409606856</v>
      </c>
      <c r="J468" s="9">
        <f t="shared" si="90"/>
        <v>-0.35315070817920069</v>
      </c>
      <c r="K468" s="9">
        <f t="shared" si="91"/>
        <v>0.48412901289658961</v>
      </c>
      <c r="L468" s="9">
        <f t="shared" si="91"/>
        <v>-1.3507556553795408</v>
      </c>
      <c r="M468" s="9">
        <f t="shared" si="86"/>
        <v>-2.0030849621376783</v>
      </c>
      <c r="N468" s="9">
        <f t="shared" si="92"/>
        <v>0.4704043521326956</v>
      </c>
      <c r="O468" s="9">
        <f t="shared" si="92"/>
        <v>-0.13255092870530641</v>
      </c>
      <c r="P468" s="9">
        <f t="shared" si="92"/>
        <v>-1.5941748232747404</v>
      </c>
      <c r="Q468" s="15">
        <f t="shared" si="93"/>
        <v>110.30166020313399</v>
      </c>
      <c r="R468" s="15">
        <f t="shared" si="94"/>
        <v>-114.76831433661127</v>
      </c>
      <c r="S468" s="10">
        <f t="shared" si="95"/>
        <v>0.90746371194854059</v>
      </c>
    </row>
    <row r="469" spans="1:19" x14ac:dyDescent="0.35">
      <c r="A469" s="9">
        <v>466</v>
      </c>
      <c r="B469" s="9">
        <f t="shared" si="84"/>
        <v>48.799405885761452</v>
      </c>
      <c r="C469" s="9">
        <f>'Graficas excel'!$N$3*(COS('Graficas excel'!$N$4*B469+'Graficas excel'!$N$5)+'Graficas excel'!$N$6)*COS(B469)+'Graficas excel'!$N$7</f>
        <v>13.715898217397271</v>
      </c>
      <c r="D469" s="11">
        <f>'Graficas excel'!$N$3*(COS('Graficas excel'!$N$4*B469+'Graficas excel'!$N$5)+'Graficas excel'!$N$6)*SIN(B469)+'Graficas excel'!$N$8</f>
        <v>17.688683447553899</v>
      </c>
      <c r="E469" s="9">
        <f t="shared" si="87"/>
        <v>1.8224662369845304</v>
      </c>
      <c r="F469" s="9">
        <f>C469/(2*'Graficas excel'!$N$9*COS(E469/2))</f>
        <v>0.55958432453125917</v>
      </c>
      <c r="G469" s="9">
        <f t="shared" si="88"/>
        <v>0.82877342123097464</v>
      </c>
      <c r="H469" s="9">
        <f t="shared" si="89"/>
        <v>1.9538243335751204</v>
      </c>
      <c r="I469" s="9">
        <f t="shared" si="85"/>
        <v>1.8881452852798253</v>
      </c>
      <c r="J469" s="9">
        <f t="shared" si="90"/>
        <v>-0.30245283650234722</v>
      </c>
      <c r="K469" s="9">
        <f t="shared" si="91"/>
        <v>0.34267821143874855</v>
      </c>
      <c r="L469" s="9">
        <f t="shared" si="91"/>
        <v>-1.6763124994841843</v>
      </c>
      <c r="M469" s="9">
        <f t="shared" si="86"/>
        <v>-1.9538243335751202</v>
      </c>
      <c r="N469" s="9">
        <f t="shared" si="92"/>
        <v>0.45652365133779244</v>
      </c>
      <c r="O469" s="9">
        <f t="shared" si="92"/>
        <v>-0.2994925258165641</v>
      </c>
      <c r="P469" s="9">
        <f t="shared" si="92"/>
        <v>-0.45447557689867313</v>
      </c>
      <c r="Q469" s="15">
        <f t="shared" si="93"/>
        <v>108.18275595405879</v>
      </c>
      <c r="R469" s="15">
        <f t="shared" si="94"/>
        <v>-111.94588822381509</v>
      </c>
      <c r="S469" s="10">
        <f t="shared" si="95"/>
        <v>0.86678819188185641</v>
      </c>
    </row>
    <row r="470" spans="1:19" x14ac:dyDescent="0.35">
      <c r="A470" s="9">
        <v>467</v>
      </c>
      <c r="B470" s="9">
        <f t="shared" si="84"/>
        <v>48.904125640881112</v>
      </c>
      <c r="C470" s="9">
        <f>'Graficas excel'!$N$3*(COS('Graficas excel'!$N$4*B470+'Graficas excel'!$N$5)+'Graficas excel'!$N$6)*COS(B470)+'Graficas excel'!$N$7</f>
        <v>14.3393325015325</v>
      </c>
      <c r="D470" s="11">
        <f>'Graficas excel'!$N$3*(COS('Graficas excel'!$N$4*B470+'Graficas excel'!$N$5)+'Graficas excel'!$N$6)*SIN(B470)+'Graficas excel'!$N$8</f>
        <v>18.198935986687029</v>
      </c>
      <c r="E470" s="9">
        <f t="shared" si="87"/>
        <v>1.8069277080114123</v>
      </c>
      <c r="F470" s="9">
        <f>C470/(2*'Graficas excel'!$N$9*COS(E470/2))</f>
        <v>0.57923318255530643</v>
      </c>
      <c r="G470" s="9">
        <f t="shared" si="88"/>
        <v>0.81516189816922324</v>
      </c>
      <c r="H470" s="9">
        <f t="shared" si="89"/>
        <v>1.9060172886006936</v>
      </c>
      <c r="I470" s="9">
        <f t="shared" si="85"/>
        <v>1.856472498306053</v>
      </c>
      <c r="J470" s="9">
        <f t="shared" si="90"/>
        <v>-0.26656765811563848</v>
      </c>
      <c r="K470" s="9">
        <f t="shared" si="91"/>
        <v>0.16713517698873998</v>
      </c>
      <c r="L470" s="9">
        <f t="shared" si="91"/>
        <v>-1.7519305964492975</v>
      </c>
      <c r="M470" s="9">
        <f t="shared" si="86"/>
        <v>-1.9060172886006936</v>
      </c>
      <c r="N470" s="9">
        <f t="shared" si="92"/>
        <v>0.42516086737411346</v>
      </c>
      <c r="O470" s="9">
        <f t="shared" si="92"/>
        <v>-0.34708509693725925</v>
      </c>
      <c r="P470" s="9">
        <f t="shared" si="92"/>
        <v>0.6948971978032652</v>
      </c>
      <c r="Q470" s="15">
        <f t="shared" si="93"/>
        <v>106.36803893504471</v>
      </c>
      <c r="R470" s="15">
        <f t="shared" si="94"/>
        <v>-109.20674631578834</v>
      </c>
      <c r="S470" s="10">
        <f t="shared" si="95"/>
        <v>0.80562271587078027</v>
      </c>
    </row>
    <row r="471" spans="1:19" x14ac:dyDescent="0.35">
      <c r="A471" s="9">
        <v>468</v>
      </c>
      <c r="B471" s="9">
        <f t="shared" si="84"/>
        <v>49.008845396000773</v>
      </c>
      <c r="C471" s="9">
        <f>'Graficas excel'!$N$3*(COS('Graficas excel'!$N$4*B471+'Graficas excel'!$N$5)+'Graficas excel'!$N$6)*COS(B471)+'Graficas excel'!$N$7</f>
        <v>14.890824058937104</v>
      </c>
      <c r="D471" s="11">
        <f>'Graficas excel'!$N$3*(COS('Graficas excel'!$N$4*B471+'Graficas excel'!$N$5)+'Graficas excel'!$N$6)*SIN(B471)+'Graficas excel'!$N$8</f>
        <v>18.680641922114344</v>
      </c>
      <c r="E471" s="9">
        <f t="shared" si="87"/>
        <v>1.7956206501679099</v>
      </c>
      <c r="F471" s="9">
        <f>C471/(2*'Graficas excel'!$N$9*COS(E471/2))</f>
        <v>0.59723478621083148</v>
      </c>
      <c r="G471" s="9">
        <f t="shared" si="88"/>
        <v>0.80206646242047941</v>
      </c>
      <c r="H471" s="9">
        <f t="shared" si="89"/>
        <v>1.8614945466828146</v>
      </c>
      <c r="I471" s="9">
        <f t="shared" si="85"/>
        <v>1.8285575984253621</v>
      </c>
      <c r="J471" s="9">
        <f t="shared" si="90"/>
        <v>-0.24906530330949664</v>
      </c>
      <c r="K471" s="9">
        <f t="shared" si="91"/>
        <v>-1.6326566058069921E-2</v>
      </c>
      <c r="L471" s="9">
        <f t="shared" si="91"/>
        <v>-1.5559127178743404</v>
      </c>
      <c r="M471" s="9">
        <f t="shared" si="86"/>
        <v>-1.8614945466828143</v>
      </c>
      <c r="N471" s="9">
        <f t="shared" si="92"/>
        <v>0.3888142010171603</v>
      </c>
      <c r="O471" s="9">
        <f t="shared" si="92"/>
        <v>-0.27431563254996355</v>
      </c>
      <c r="P471" s="9">
        <f t="shared" si="92"/>
        <v>1.6683618657499273</v>
      </c>
      <c r="Q471" s="15">
        <f t="shared" si="93"/>
        <v>104.76863298635088</v>
      </c>
      <c r="R471" s="15">
        <f t="shared" si="94"/>
        <v>-106.65578111154366</v>
      </c>
      <c r="S471" s="10">
        <f t="shared" si="95"/>
        <v>0.73224555042312145</v>
      </c>
    </row>
    <row r="472" spans="1:19" x14ac:dyDescent="0.35">
      <c r="A472" s="9">
        <v>469</v>
      </c>
      <c r="B472" s="9">
        <f t="shared" si="84"/>
        <v>49.113565151120433</v>
      </c>
      <c r="C472" s="9">
        <f>'Graficas excel'!$N$3*(COS('Graficas excel'!$N$4*B472+'Graficas excel'!$N$5)+'Graficas excel'!$N$6)*COS(B472)+'Graficas excel'!$N$7</f>
        <v>15.404406373625983</v>
      </c>
      <c r="D472" s="11">
        <f>'Graficas excel'!$N$3*(COS('Graficas excel'!$N$4*B472+'Graficas excel'!$N$5)+'Graficas excel'!$N$6)*SIN(B472)+'Graficas excel'!$N$8</f>
        <v>19.099614865426343</v>
      </c>
      <c r="E472" s="9">
        <f t="shared" si="87"/>
        <v>1.7841730629427246</v>
      </c>
      <c r="F472" s="9">
        <f>C472/(2*'Graficas excel'!$N$9*COS(E472/2))</f>
        <v>0.61343857869565055</v>
      </c>
      <c r="G472" s="9">
        <f t="shared" si="88"/>
        <v>0.78974243280189793</v>
      </c>
      <c r="H472" s="9">
        <f t="shared" si="89"/>
        <v>1.8207780187652511</v>
      </c>
      <c r="I472" s="9">
        <f t="shared" si="85"/>
        <v>1.8024755408539879</v>
      </c>
      <c r="J472" s="9">
        <f t="shared" si="90"/>
        <v>-0.25077501730904267</v>
      </c>
      <c r="K472" s="9">
        <f t="shared" si="91"/>
        <v>-0.17926136486143512</v>
      </c>
      <c r="L472" s="9">
        <f t="shared" si="91"/>
        <v>-1.0726347273906578</v>
      </c>
      <c r="M472" s="9">
        <f t="shared" si="86"/>
        <v>-1.8207780187652511</v>
      </c>
      <c r="N472" s="9">
        <f t="shared" si="92"/>
        <v>0.36008793515103354</v>
      </c>
      <c r="O472" s="9">
        <f t="shared" si="92"/>
        <v>-9.9605186517652475E-2</v>
      </c>
      <c r="P472" s="9">
        <f t="shared" si="92"/>
        <v>2.2755231826727855</v>
      </c>
      <c r="Q472" s="15">
        <f t="shared" si="93"/>
        <v>103.27424116649389</v>
      </c>
      <c r="R472" s="15">
        <f t="shared" si="94"/>
        <v>-104.3228959054407</v>
      </c>
      <c r="S472" s="10">
        <f t="shared" si="95"/>
        <v>0.66280096649650899</v>
      </c>
    </row>
    <row r="473" spans="1:19" x14ac:dyDescent="0.35">
      <c r="A473" s="9">
        <v>470</v>
      </c>
      <c r="B473" s="9">
        <f t="shared" si="84"/>
        <v>49.218284906240093</v>
      </c>
      <c r="C473" s="9">
        <f>'Graficas excel'!$N$3*(COS('Graficas excel'!$N$4*B473+'Graficas excel'!$N$5)+'Graficas excel'!$N$6)*COS(B473)+'Graficas excel'!$N$7</f>
        <v>15.919999999999996</v>
      </c>
      <c r="D473" s="11">
        <f>'Graficas excel'!$N$3*(COS('Graficas excel'!$N$4*B473+'Graficas excel'!$N$5)+'Graficas excel'!$N$6)*SIN(B473)+'Graficas excel'!$N$8</f>
        <v>19.442411641898875</v>
      </c>
      <c r="E473" s="9">
        <f t="shared" si="87"/>
        <v>1.769359186527822</v>
      </c>
      <c r="F473" s="9">
        <f>C473/(2*'Graficas excel'!$N$9*COS(E473/2))</f>
        <v>0.62821859772944721</v>
      </c>
      <c r="G473" s="9">
        <f t="shared" si="88"/>
        <v>0.77803688438713947</v>
      </c>
      <c r="H473" s="9">
        <f t="shared" si="89"/>
        <v>1.7830696983746908</v>
      </c>
      <c r="I473" s="9">
        <f t="shared" si="85"/>
        <v>1.7762144424512565</v>
      </c>
      <c r="J473" s="9">
        <f t="shared" si="90"/>
        <v>-0.26954722353974814</v>
      </c>
      <c r="K473" s="9">
        <f t="shared" si="91"/>
        <v>-0.29158741084662781</v>
      </c>
      <c r="L473" s="9">
        <f t="shared" si="91"/>
        <v>-0.349023057093656</v>
      </c>
      <c r="M473" s="9">
        <f t="shared" si="86"/>
        <v>-1.783069698374691</v>
      </c>
      <c r="N473" s="9">
        <f t="shared" si="92"/>
        <v>0.34965730441025694</v>
      </c>
      <c r="O473" s="9">
        <f t="shared" si="92"/>
        <v>0.13868704394095044</v>
      </c>
      <c r="P473" s="9">
        <f t="shared" si="92"/>
        <v>2.3720512123832949</v>
      </c>
      <c r="Q473" s="15">
        <f t="shared" si="93"/>
        <v>101.76959106263965</v>
      </c>
      <c r="R473" s="15">
        <f t="shared" si="94"/>
        <v>-102.1623682945345</v>
      </c>
      <c r="S473" s="10">
        <f t="shared" si="95"/>
        <v>0.61914975370863612</v>
      </c>
    </row>
    <row r="474" spans="1:19" x14ac:dyDescent="0.35">
      <c r="A474" s="9">
        <v>471</v>
      </c>
      <c r="B474" s="9">
        <f t="shared" si="84"/>
        <v>49.323004661359747</v>
      </c>
      <c r="C474" s="9">
        <f>'Graficas excel'!$N$3*(COS('Graficas excel'!$N$4*B474+'Graficas excel'!$N$5)+'Graficas excel'!$N$6)*COS(B474)+'Graficas excel'!$N$7</f>
        <v>16.474667529947595</v>
      </c>
      <c r="D474" s="11">
        <f>'Graficas excel'!$N$3*(COS('Graficas excel'!$N$4*B474+'Graficas excel'!$N$5)+'Graficas excel'!$N$6)*SIN(B474)+'Graficas excel'!$N$8</f>
        <v>19.717530432131831</v>
      </c>
      <c r="E474" s="9">
        <f t="shared" si="87"/>
        <v>1.7495213753369312</v>
      </c>
      <c r="F474" s="9">
        <f>C474/(2*'Graficas excel'!$N$9*COS(E474/2))</f>
        <v>0.64235683062665527</v>
      </c>
      <c r="G474" s="9">
        <f t="shared" si="88"/>
        <v>0.76640570336296332</v>
      </c>
      <c r="H474" s="9">
        <f t="shared" si="89"/>
        <v>1.7464536710810485</v>
      </c>
      <c r="I474" s="9">
        <f t="shared" si="85"/>
        <v>1.7479875232089899</v>
      </c>
      <c r="J474" s="9">
        <f t="shared" si="90"/>
        <v>-0.30008218579958262</v>
      </c>
      <c r="K474" s="9">
        <f t="shared" si="91"/>
        <v>-0.3281370199165905</v>
      </c>
      <c r="L474" s="9">
        <f t="shared" si="91"/>
        <v>0.48156020680185357</v>
      </c>
      <c r="M474" s="9">
        <f t="shared" si="86"/>
        <v>-1.7464536710810485</v>
      </c>
      <c r="N474" s="9">
        <f t="shared" si="92"/>
        <v>0.36418057769002277</v>
      </c>
      <c r="O474" s="9">
        <f t="shared" si="92"/>
        <v>0.38708766603302114</v>
      </c>
      <c r="P474" s="9">
        <f t="shared" si="92"/>
        <v>1.9132665239571196</v>
      </c>
      <c r="Q474" s="15">
        <f t="shared" si="93"/>
        <v>100.15230772140116</v>
      </c>
      <c r="R474" s="15">
        <f t="shared" si="94"/>
        <v>-100.06442446807296</v>
      </c>
      <c r="S474" s="10">
        <f t="shared" si="95"/>
        <v>0.61914975370859637</v>
      </c>
    </row>
    <row r="475" spans="1:19" x14ac:dyDescent="0.35">
      <c r="A475" s="9">
        <v>472</v>
      </c>
      <c r="B475" s="9">
        <f t="shared" si="84"/>
        <v>49.427724416479407</v>
      </c>
      <c r="C475" s="9">
        <f>'Graficas excel'!$N$3*(COS('Graficas excel'!$N$4*B475+'Graficas excel'!$N$5)+'Graficas excel'!$N$6)*COS(B475)+'Graficas excel'!$N$7</f>
        <v>17.094299899698559</v>
      </c>
      <c r="D475" s="11">
        <f>'Graficas excel'!$N$3*(COS('Graficas excel'!$N$4*B475+'Graficas excel'!$N$5)+'Graficas excel'!$N$6)*SIN(B475)+'Graficas excel'!$N$8</f>
        <v>19.952819291930812</v>
      </c>
      <c r="E475" s="9">
        <f t="shared" si="87"/>
        <v>1.7248092102265575</v>
      </c>
      <c r="F475" s="9">
        <f>C475/(2*'Graficas excel'!$N$9*COS(E475/2))</f>
        <v>0.65685333539786517</v>
      </c>
      <c r="G475" s="9">
        <f t="shared" si="88"/>
        <v>0.75401836567599567</v>
      </c>
      <c r="H475" s="9">
        <f t="shared" si="89"/>
        <v>1.7083167701660131</v>
      </c>
      <c r="I475" s="9">
        <f t="shared" si="85"/>
        <v>1.7165629901962853</v>
      </c>
      <c r="J475" s="9">
        <f t="shared" si="90"/>
        <v>-0.3344446141709429</v>
      </c>
      <c r="K475" s="9">
        <f t="shared" si="91"/>
        <v>-0.27770815298492768</v>
      </c>
      <c r="L475" s="9">
        <f t="shared" si="91"/>
        <v>1.2350743668818753</v>
      </c>
      <c r="M475" s="9">
        <f t="shared" si="86"/>
        <v>-1.7083167701660131</v>
      </c>
      <c r="N475" s="9">
        <f t="shared" si="92"/>
        <v>0.40471630328684138</v>
      </c>
      <c r="O475" s="9">
        <f t="shared" si="92"/>
        <v>0.58744446790045335</v>
      </c>
      <c r="P475" s="9">
        <f t="shared" si="92"/>
        <v>0.98061225090997151</v>
      </c>
      <c r="Q475" s="15">
        <f t="shared" si="93"/>
        <v>98.351814606603654</v>
      </c>
      <c r="R475" s="15">
        <f t="shared" si="94"/>
        <v>-97.879341001932815</v>
      </c>
      <c r="S475" s="10">
        <f t="shared" si="95"/>
        <v>0.66280096649650344</v>
      </c>
    </row>
    <row r="476" spans="1:19" x14ac:dyDescent="0.35">
      <c r="A476" s="9">
        <v>473</v>
      </c>
      <c r="B476" s="9">
        <f t="shared" si="84"/>
        <v>49.532444171599067</v>
      </c>
      <c r="C476" s="9">
        <f>'Graficas excel'!$N$3*(COS('Graficas excel'!$N$4*B476+'Graficas excel'!$N$5)+'Graficas excel'!$N$6)*COS(B476)+'Graficas excel'!$N$7</f>
        <v>17.787215255634631</v>
      </c>
      <c r="D476" s="11">
        <f>'Graficas excel'!$N$3*(COS('Graficas excel'!$N$4*B476+'Graficas excel'!$N$5)+'Graficas excel'!$N$6)*SIN(B476)+'Graficas excel'!$N$8</f>
        <v>20.189572022902208</v>
      </c>
      <c r="E476" s="9">
        <f t="shared" si="87"/>
        <v>1.697145086205549</v>
      </c>
      <c r="F476" s="9">
        <f>C476/(2*'Graficas excel'!$N$9*COS(E476/2))</f>
        <v>0.67268298858853126</v>
      </c>
      <c r="G476" s="9">
        <f t="shared" si="88"/>
        <v>0.73993080545656564</v>
      </c>
      <c r="H476" s="9">
        <f t="shared" si="89"/>
        <v>1.6659349779928811</v>
      </c>
      <c r="I476" s="9">
        <f t="shared" si="85"/>
        <v>1.6815400320992151</v>
      </c>
      <c r="J476" s="9">
        <f t="shared" si="90"/>
        <v>-0.36352614394625754</v>
      </c>
      <c r="K476" s="9">
        <f t="shared" si="91"/>
        <v>-0.14837146773048887</v>
      </c>
      <c r="L476" s="9">
        <f t="shared" si="91"/>
        <v>1.7568247355834739</v>
      </c>
      <c r="M476" s="9">
        <f t="shared" si="86"/>
        <v>-1.6659349779928811</v>
      </c>
      <c r="N476" s="9">
        <f t="shared" si="92"/>
        <v>0.46623334411177569</v>
      </c>
      <c r="O476" s="9">
        <f t="shared" si="92"/>
        <v>0.69013394268308392</v>
      </c>
      <c r="P476" s="9">
        <f t="shared" si="92"/>
        <v>-0.23971030991341499</v>
      </c>
      <c r="Q476" s="15">
        <f t="shared" si="93"/>
        <v>96.345146921578007</v>
      </c>
      <c r="R476" s="15">
        <f t="shared" si="94"/>
        <v>-95.451043182211777</v>
      </c>
      <c r="S476" s="10">
        <f t="shared" si="95"/>
        <v>0.73224555042310013</v>
      </c>
    </row>
    <row r="477" spans="1:19" x14ac:dyDescent="0.35">
      <c r="A477" s="9">
        <v>474</v>
      </c>
      <c r="B477" s="9">
        <f t="shared" si="84"/>
        <v>49.637163926718728</v>
      </c>
      <c r="C477" s="9">
        <f>'Graficas excel'!$N$3*(COS('Graficas excel'!$N$4*B477+'Graficas excel'!$N$5)+'Graficas excel'!$N$6)*COS(B477)+'Graficas excel'!$N$7</f>
        <v>18.540824058937076</v>
      </c>
      <c r="D477" s="11">
        <f>'Graficas excel'!$N$3*(COS('Graficas excel'!$N$4*B477+'Graficas excel'!$N$5)+'Graficas excel'!$N$6)*SIN(B477)+'Graficas excel'!$N$8</f>
        <v>20.474355680986886</v>
      </c>
      <c r="E477" s="9">
        <f t="shared" si="87"/>
        <v>1.6698321902822617</v>
      </c>
      <c r="F477" s="9">
        <f>C477/(2*'Graficas excel'!$N$9*COS(E477/2))</f>
        <v>0.6905438967473484</v>
      </c>
      <c r="G477" s="9">
        <f t="shared" si="88"/>
        <v>0.72329048567293308</v>
      </c>
      <c r="H477" s="9">
        <f t="shared" si="89"/>
        <v>1.6171111363688759</v>
      </c>
      <c r="I477" s="9">
        <f t="shared" si="85"/>
        <v>1.6434716633255688</v>
      </c>
      <c r="J477" s="9">
        <f t="shared" si="90"/>
        <v>-0.37906356771373884</v>
      </c>
      <c r="K477" s="9">
        <f t="shared" si="91"/>
        <v>3.5602788367973551E-2</v>
      </c>
      <c r="L477" s="9">
        <f t="shared" si="91"/>
        <v>1.9879604539634153</v>
      </c>
      <c r="M477" s="9">
        <f t="shared" si="86"/>
        <v>-1.6171111363688759</v>
      </c>
      <c r="N477" s="9">
        <f t="shared" si="92"/>
        <v>0.53850400158931355</v>
      </c>
      <c r="O477" s="9">
        <f t="shared" si="92"/>
        <v>0.66503153772929335</v>
      </c>
      <c r="P477" s="9">
        <f t="shared" si="92"/>
        <v>-1.5190296944966082</v>
      </c>
      <c r="Q477" s="15">
        <f t="shared" si="93"/>
        <v>94.163990057900449</v>
      </c>
      <c r="R477" s="15">
        <f t="shared" si="94"/>
        <v>-92.653643117541122</v>
      </c>
      <c r="S477" s="10">
        <f t="shared" si="95"/>
        <v>0.80562271587079359</v>
      </c>
    </row>
    <row r="478" spans="1:19" x14ac:dyDescent="0.35">
      <c r="A478" s="9">
        <v>475</v>
      </c>
      <c r="B478" s="9">
        <f t="shared" si="84"/>
        <v>49.741883681838388</v>
      </c>
      <c r="C478" s="9">
        <f>'Graficas excel'!$N$3*(COS('Graficas excel'!$N$4*B478+'Graficas excel'!$N$5)+'Graficas excel'!$N$6)*COS(B478)+'Graficas excel'!$N$7</f>
        <v>19.321985447626382</v>
      </c>
      <c r="D478" s="11">
        <f>'Graficas excel'!$N$3*(COS('Graficas excel'!$N$4*B478+'Graficas excel'!$N$5)+'Graficas excel'!$N$6)*SIN(B478)+'Graficas excel'!$N$8</f>
        <v>20.849999999999969</v>
      </c>
      <c r="E478" s="9">
        <f t="shared" si="87"/>
        <v>1.6468333094881169</v>
      </c>
      <c r="F478" s="9">
        <f>C478/(2*'Graficas excel'!$N$9*COS(E478/2))</f>
        <v>0.71066061768183542</v>
      </c>
      <c r="G478" s="9">
        <f t="shared" si="88"/>
        <v>0.70353499307146916</v>
      </c>
      <c r="H478" s="9">
        <f t="shared" si="89"/>
        <v>1.5607191291914861</v>
      </c>
      <c r="I478" s="9">
        <f t="shared" si="85"/>
        <v>1.6037762193398015</v>
      </c>
      <c r="J478" s="9">
        <f t="shared" si="90"/>
        <v>-0.37533525243426757</v>
      </c>
      <c r="K478" s="9">
        <f t="shared" si="91"/>
        <v>0.24378152029459008</v>
      </c>
      <c r="L478" s="9">
        <f t="shared" si="91"/>
        <v>1.9675680631157471</v>
      </c>
      <c r="M478" s="9">
        <f t="shared" si="86"/>
        <v>-1.5607191291914861</v>
      </c>
      <c r="N478" s="9">
        <f t="shared" si="92"/>
        <v>0.60814594136717592</v>
      </c>
      <c r="O478" s="9">
        <f t="shared" si="92"/>
        <v>0.50595912010211697</v>
      </c>
      <c r="P478" s="9">
        <f t="shared" si="92"/>
        <v>-2.6518401800285591</v>
      </c>
      <c r="Q478" s="15">
        <f t="shared" si="93"/>
        <v>91.889608651618019</v>
      </c>
      <c r="R478" s="15">
        <f t="shared" si="94"/>
        <v>-89.422619108005236</v>
      </c>
      <c r="S478" s="10">
        <f t="shared" si="95"/>
        <v>0.86678819188185063</v>
      </c>
    </row>
    <row r="479" spans="1:19" x14ac:dyDescent="0.35">
      <c r="A479" s="9">
        <v>476</v>
      </c>
      <c r="B479" s="9">
        <f t="shared" si="84"/>
        <v>49.846603436958048</v>
      </c>
      <c r="C479" s="9">
        <f>'Graficas excel'!$N$3*(COS('Graficas excel'!$N$4*B479+'Graficas excel'!$N$5)+'Graficas excel'!$N$6)*COS(B479)+'Graficas excel'!$N$7</f>
        <v>20.081041405247536</v>
      </c>
      <c r="D479" s="11">
        <f>'Graficas excel'!$N$3*(COS('Graficas excel'!$N$4*B479+'Graficas excel'!$N$5)+'Graficas excel'!$N$6)*SIN(B479)+'Graficas excel'!$N$8</f>
        <v>21.347317244526295</v>
      </c>
      <c r="E479" s="9">
        <f t="shared" si="87"/>
        <v>1.6319081720997182</v>
      </c>
      <c r="F479" s="9">
        <f>C479/(2*'Graficas excel'!$N$9*COS(E479/2))</f>
        <v>0.73269885417616987</v>
      </c>
      <c r="G479" s="9">
        <f t="shared" si="88"/>
        <v>0.68055300240975192</v>
      </c>
      <c r="H479" s="9">
        <f t="shared" si="89"/>
        <v>1.4970342351345005</v>
      </c>
      <c r="I479" s="9">
        <f t="shared" si="85"/>
        <v>1.5644712036171093</v>
      </c>
      <c r="J479" s="9">
        <f t="shared" si="90"/>
        <v>-0.34980651132631974</v>
      </c>
      <c r="K479" s="9">
        <f t="shared" si="91"/>
        <v>0.44982476604533439</v>
      </c>
      <c r="L479" s="9">
        <f t="shared" si="91"/>
        <v>1.7751610962519702</v>
      </c>
      <c r="M479" s="9">
        <f t="shared" si="86"/>
        <v>-1.4970342351345005</v>
      </c>
      <c r="N479" s="9">
        <f t="shared" si="92"/>
        <v>0.66112985652482814</v>
      </c>
      <c r="O479" s="9">
        <f t="shared" si="92"/>
        <v>0.22825906583305181</v>
      </c>
      <c r="P479" s="9">
        <f t="shared" si="92"/>
        <v>-3.4838280772805725</v>
      </c>
      <c r="Q479" s="15">
        <f t="shared" si="93"/>
        <v>89.63759713701242</v>
      </c>
      <c r="R479" s="15">
        <f t="shared" si="94"/>
        <v>-85.773743459802176</v>
      </c>
      <c r="S479" s="10">
        <f t="shared" si="95"/>
        <v>0.90746371194854059</v>
      </c>
    </row>
    <row r="480" spans="1:19" x14ac:dyDescent="0.35">
      <c r="A480" s="9">
        <v>477</v>
      </c>
      <c r="B480" s="9">
        <f t="shared" si="84"/>
        <v>49.951323192077709</v>
      </c>
      <c r="C480" s="9">
        <f>'Graficas excel'!$N$3*(COS('Graficas excel'!$N$4*B480+'Graficas excel'!$N$5)+'Graficas excel'!$N$6)*COS(B480)+'Graficas excel'!$N$7</f>
        <v>20.758877380742007</v>
      </c>
      <c r="D480" s="11">
        <f>'Graficas excel'!$N$3*(COS('Graficas excel'!$N$4*B480+'Graficas excel'!$N$5)+'Graficas excel'!$N$6)*SIN(B480)+'Graficas excel'!$N$8</f>
        <v>21.978987918340909</v>
      </c>
      <c r="E480" s="9">
        <f t="shared" si="87"/>
        <v>1.6278782243665846</v>
      </c>
      <c r="F480" s="9">
        <f>C480/(2*'Graficas excel'!$N$9*COS(E480/2))</f>
        <v>0.7558136757922127</v>
      </c>
      <c r="G480" s="9">
        <f t="shared" si="88"/>
        <v>0.65478674962575711</v>
      </c>
      <c r="H480" s="9">
        <f t="shared" si="89"/>
        <v>1.4278008784569249</v>
      </c>
      <c r="I480" s="9">
        <f t="shared" si="85"/>
        <v>1.5278395514117546</v>
      </c>
      <c r="J480" s="9">
        <f t="shared" si="90"/>
        <v>-0.30270097197929408</v>
      </c>
      <c r="K480" s="9">
        <f t="shared" si="91"/>
        <v>0.63571920134278748</v>
      </c>
      <c r="L480" s="9">
        <f t="shared" si="91"/>
        <v>1.4626716200651291</v>
      </c>
      <c r="M480" s="9">
        <f t="shared" si="86"/>
        <v>-1.4278008784569247</v>
      </c>
      <c r="N480" s="9">
        <f t="shared" si="92"/>
        <v>0.68503309000270762</v>
      </c>
      <c r="O480" s="9">
        <f t="shared" si="92"/>
        <v>-0.13656655729876488</v>
      </c>
      <c r="P480" s="9">
        <f t="shared" si="92"/>
        <v>-3.8935873993109782</v>
      </c>
      <c r="Q480" s="15">
        <f t="shared" si="93"/>
        <v>87.538758069054495</v>
      </c>
      <c r="R480" s="15">
        <f t="shared" si="94"/>
        <v>-81.806964320653208</v>
      </c>
      <c r="S480" s="10">
        <f t="shared" si="95"/>
        <v>0.92653626471495976</v>
      </c>
    </row>
    <row r="481" spans="1:19" x14ac:dyDescent="0.35">
      <c r="A481" s="9">
        <v>478</v>
      </c>
      <c r="B481" s="9">
        <f t="shared" si="84"/>
        <v>50.056042947197369</v>
      </c>
      <c r="C481" s="9">
        <f>'Graficas excel'!$N$3*(COS('Graficas excel'!$N$4*B481+'Graficas excel'!$N$5)+'Graficas excel'!$N$6)*COS(B481)+'Graficas excel'!$N$7</f>
        <v>21.295831012077834</v>
      </c>
      <c r="D481" s="11">
        <f>'Graficas excel'!$N$3*(COS('Graficas excel'!$N$4*B481+'Graficas excel'!$N$5)+'Graficas excel'!$N$6)*SIN(B481)+'Graficas excel'!$N$8</f>
        <v>22.736666683877168</v>
      </c>
      <c r="E481" s="9">
        <f t="shared" si="87"/>
        <v>1.6362171784802226</v>
      </c>
      <c r="F481" s="9">
        <f>C481/(2*'Graficas excel'!$N$9*COS(E481/2))</f>
        <v>0.77880855734444854</v>
      </c>
      <c r="G481" s="9">
        <f t="shared" si="88"/>
        <v>0.62726169260290299</v>
      </c>
      <c r="H481" s="9">
        <f t="shared" si="89"/>
        <v>1.3560643810229773</v>
      </c>
      <c r="I481" s="9">
        <f t="shared" si="85"/>
        <v>1.4961407797516</v>
      </c>
      <c r="J481" s="9">
        <f t="shared" si="90"/>
        <v>-0.23612861288981168</v>
      </c>
      <c r="K481" s="9">
        <f t="shared" si="91"/>
        <v>0.78888981521648383</v>
      </c>
      <c r="L481" s="9">
        <f t="shared" si="91"/>
        <v>1.0216751354047262</v>
      </c>
      <c r="M481" s="9">
        <f t="shared" si="86"/>
        <v>-1.3560643810229773</v>
      </c>
      <c r="N481" s="9">
        <f t="shared" si="92"/>
        <v>0.67073187356484598</v>
      </c>
      <c r="O481" s="9">
        <f t="shared" si="92"/>
        <v>-0.54430207629160343</v>
      </c>
      <c r="P481" s="9">
        <f t="shared" si="92"/>
        <v>-3.7616301830563623</v>
      </c>
      <c r="Q481" s="15">
        <f t="shared" si="93"/>
        <v>85.722552237178732</v>
      </c>
      <c r="R481" s="15">
        <f t="shared" si="94"/>
        <v>-77.696765780636966</v>
      </c>
      <c r="S481" s="10">
        <f t="shared" si="95"/>
        <v>0.92865295667933989</v>
      </c>
    </row>
    <row r="482" spans="1:19" x14ac:dyDescent="0.35">
      <c r="A482" s="9">
        <v>479</v>
      </c>
      <c r="B482" s="9">
        <f t="shared" si="84"/>
        <v>50.160762702317029</v>
      </c>
      <c r="C482" s="9">
        <f>'Graficas excel'!$N$3*(COS('Graficas excel'!$N$4*B482+'Graficas excel'!$N$5)+'Graficas excel'!$N$6)*COS(B482)+'Graficas excel'!$N$7</f>
        <v>21.640945768803171</v>
      </c>
      <c r="D482" s="11">
        <f>'Graficas excel'!$N$3*(COS('Graficas excel'!$N$4*B482+'Graficas excel'!$N$5)+'Graficas excel'!$N$6)*SIN(B482)+'Graficas excel'!$N$8</f>
        <v>23.591800002997736</v>
      </c>
      <c r="E482" s="9">
        <f t="shared" si="87"/>
        <v>1.6570013949937519</v>
      </c>
      <c r="F482" s="9">
        <f>C482/(2*'Graficas excel'!$N$9*COS(E482/2))</f>
        <v>0.80035287574830227</v>
      </c>
      <c r="G482" s="9">
        <f t="shared" si="88"/>
        <v>0.59952921053224972</v>
      </c>
      <c r="H482" s="9">
        <f t="shared" si="89"/>
        <v>1.2858255034723163</v>
      </c>
      <c r="I482" s="9">
        <f t="shared" si="85"/>
        <v>1.471413449233034</v>
      </c>
      <c r="J482" s="9">
        <f t="shared" si="90"/>
        <v>-0.15351626462394785</v>
      </c>
      <c r="K482" s="9">
        <f t="shared" si="91"/>
        <v>0.89587938520791199</v>
      </c>
      <c r="L482" s="9">
        <f t="shared" si="91"/>
        <v>0.40495160337278352</v>
      </c>
      <c r="M482" s="9">
        <f t="shared" si="86"/>
        <v>-1.2858255034723161</v>
      </c>
      <c r="N482" s="9">
        <f t="shared" si="92"/>
        <v>0.6137326934244669</v>
      </c>
      <c r="O482" s="9">
        <f t="shared" si="92"/>
        <v>-0.93821906791198662</v>
      </c>
      <c r="P482" s="9">
        <f t="shared" si="92"/>
        <v>-2.9825529695348649</v>
      </c>
      <c r="Q482" s="15">
        <f t="shared" si="93"/>
        <v>84.30578055983986</v>
      </c>
      <c r="R482" s="15">
        <f t="shared" si="94"/>
        <v>-73.672374539247883</v>
      </c>
      <c r="S482" s="10">
        <f t="shared" si="95"/>
        <v>0.922148138196759</v>
      </c>
    </row>
    <row r="483" spans="1:19" x14ac:dyDescent="0.35">
      <c r="A483" s="9">
        <v>480</v>
      </c>
      <c r="B483" s="9">
        <f t="shared" si="84"/>
        <v>50.26548245743669</v>
      </c>
      <c r="C483" s="9">
        <f>'Graficas excel'!$N$3*(COS('Graficas excel'!$N$4*B483+'Graficas excel'!$N$5)+'Graficas excel'!$N$6)*COS(B483)+'Graficas excel'!$N$7</f>
        <v>21.759999999999998</v>
      </c>
      <c r="D483" s="11">
        <f>'Graficas excel'!$N$3*(COS('Graficas excel'!$N$4*B483+'Graficas excel'!$N$5)+'Graficas excel'!$N$6)*SIN(B483)+'Graficas excel'!$N$8</f>
        <v>24.499999999999982</v>
      </c>
      <c r="E483" s="9">
        <f t="shared" si="87"/>
        <v>1.6891189610814819</v>
      </c>
      <c r="F483" s="9">
        <f>C483/(2*'Graficas excel'!$N$9*COS(E483/2))</f>
        <v>0.81920220336617722</v>
      </c>
      <c r="G483" s="9">
        <f t="shared" si="88"/>
        <v>0.57350479509765251</v>
      </c>
      <c r="H483" s="9">
        <f t="shared" si="89"/>
        <v>1.2215555661079767</v>
      </c>
      <c r="I483" s="9">
        <f t="shared" si="85"/>
        <v>1.4553372635947293</v>
      </c>
      <c r="J483" s="9">
        <f t="shared" si="90"/>
        <v>-5.9699994788223958E-2</v>
      </c>
      <c r="K483" s="9">
        <f t="shared" si="91"/>
        <v>0.93828581794842347</v>
      </c>
      <c r="L483" s="9">
        <f t="shared" si="91"/>
        <v>-0.4037943941319162</v>
      </c>
      <c r="M483" s="9">
        <f t="shared" si="86"/>
        <v>-1.2215555661079767</v>
      </c>
      <c r="N483" s="9">
        <f t="shared" si="92"/>
        <v>0.51548262238412823</v>
      </c>
      <c r="O483" s="9">
        <f t="shared" si="92"/>
        <v>-1.2505512845130917</v>
      </c>
      <c r="P483" s="9">
        <f t="shared" si="92"/>
        <v>-1.554173062660263</v>
      </c>
      <c r="Q483" s="15">
        <f t="shared" si="93"/>
        <v>83.384682972096172</v>
      </c>
      <c r="R483" s="15">
        <f t="shared" si="94"/>
        <v>-69.989978378701082</v>
      </c>
      <c r="S483" s="10">
        <f t="shared" si="95"/>
        <v>0.91597005656339381</v>
      </c>
    </row>
    <row r="484" spans="1:19" x14ac:dyDescent="0.35">
      <c r="A484" s="9">
        <v>481</v>
      </c>
      <c r="B484" s="9">
        <f t="shared" si="84"/>
        <v>50.37020221255635</v>
      </c>
      <c r="C484" s="9">
        <f>'Graficas excel'!$N$3*(COS('Graficas excel'!$N$4*B484+'Graficas excel'!$N$5)+'Graficas excel'!$N$6)*COS(B484)+'Graficas excel'!$N$7</f>
        <v>21.640945768803181</v>
      </c>
      <c r="D484" s="11">
        <f>'Graficas excel'!$N$3*(COS('Graficas excel'!$N$4*B484+'Graficas excel'!$N$5)+'Graficas excel'!$N$6)*SIN(B484)+'Graficas excel'!$N$8</f>
        <v>25.408199997002228</v>
      </c>
      <c r="E484" s="9">
        <f t="shared" si="87"/>
        <v>1.7305966373962522</v>
      </c>
      <c r="F484" s="9">
        <f>C484/(2*'Graficas excel'!$N$9*COS(E484/2))</f>
        <v>0.83438119318148907</v>
      </c>
      <c r="G484" s="9">
        <f t="shared" si="88"/>
        <v>0.55118783047617681</v>
      </c>
      <c r="H484" s="9">
        <f t="shared" si="89"/>
        <v>1.1675743521234707</v>
      </c>
      <c r="I484" s="9">
        <f t="shared" si="85"/>
        <v>1.4490854947598615</v>
      </c>
      <c r="J484" s="9">
        <f t="shared" si="90"/>
        <v>3.8557066299584615E-2</v>
      </c>
      <c r="K484" s="9">
        <f t="shared" si="91"/>
        <v>0.89600056787623783</v>
      </c>
      <c r="L484" s="9">
        <f t="shared" si="91"/>
        <v>-1.3133978539216029</v>
      </c>
      <c r="M484" s="9">
        <f t="shared" si="86"/>
        <v>-1.1675743521234707</v>
      </c>
      <c r="N484" s="9">
        <f t="shared" si="92"/>
        <v>0.3845251981053413</v>
      </c>
      <c r="O484" s="9">
        <f t="shared" si="92"/>
        <v>-1.4133039070484461</v>
      </c>
      <c r="P484" s="9">
        <f t="shared" si="92"/>
        <v>0.30739008867195589</v>
      </c>
      <c r="Q484" s="15">
        <f t="shared" si="93"/>
        <v>83.026483003366835</v>
      </c>
      <c r="R484" s="15">
        <f t="shared" si="94"/>
        <v>-66.89708264439632</v>
      </c>
      <c r="S484" s="10">
        <f t="shared" si="95"/>
        <v>0.91597005656339248</v>
      </c>
    </row>
    <row r="485" spans="1:19" x14ac:dyDescent="0.35">
      <c r="A485" s="9">
        <v>482</v>
      </c>
      <c r="B485" s="9">
        <f t="shared" si="84"/>
        <v>50.474921967676011</v>
      </c>
      <c r="C485" s="9">
        <f>'Graficas excel'!$N$3*(COS('Graficas excel'!$N$4*B485+'Graficas excel'!$N$5)+'Graficas excel'!$N$6)*COS(B485)+'Graficas excel'!$N$7</f>
        <v>21.295831012077848</v>
      </c>
      <c r="D485" s="11">
        <f>'Graficas excel'!$N$3*(COS('Graficas excel'!$N$4*B485+'Graficas excel'!$N$5)+'Graficas excel'!$N$6)*SIN(B485)+'Graficas excel'!$N$8</f>
        <v>26.2633333161228</v>
      </c>
      <c r="E485" s="9">
        <f t="shared" si="87"/>
        <v>1.7789393950612322</v>
      </c>
      <c r="F485" s="9">
        <f>C485/(2*'Graficas excel'!$N$9*COS(E485/2))</f>
        <v>0.84530878062721204</v>
      </c>
      <c r="G485" s="9">
        <f t="shared" si="88"/>
        <v>0.53427807871419908</v>
      </c>
      <c r="H485" s="9">
        <f t="shared" si="89"/>
        <v>1.1273069675405407</v>
      </c>
      <c r="I485" s="9">
        <f t="shared" si="85"/>
        <v>1.4531231813008865</v>
      </c>
      <c r="J485" s="9">
        <f t="shared" si="90"/>
        <v>0.13238602635466032</v>
      </c>
      <c r="K485" s="9">
        <f t="shared" si="91"/>
        <v>0.7584618662388809</v>
      </c>
      <c r="L485" s="9">
        <f t="shared" si="91"/>
        <v>-2.1164434369612617</v>
      </c>
      <c r="M485" s="9">
        <f t="shared" si="86"/>
        <v>-1.1273069675405407</v>
      </c>
      <c r="N485" s="9">
        <f t="shared" si="92"/>
        <v>0.23652435904956964</v>
      </c>
      <c r="O485" s="9">
        <f t="shared" si="92"/>
        <v>-1.3811140922365084</v>
      </c>
      <c r="P485" s="9">
        <f t="shared" si="92"/>
        <v>2.1663177994558058</v>
      </c>
      <c r="Q485" s="15">
        <f t="shared" si="93"/>
        <v>83.257825401164339</v>
      </c>
      <c r="R485" s="15">
        <f t="shared" si="94"/>
        <v>-64.589931455764273</v>
      </c>
      <c r="S485" s="10">
        <f t="shared" si="95"/>
        <v>0.922148138196761</v>
      </c>
    </row>
    <row r="486" spans="1:19" x14ac:dyDescent="0.35">
      <c r="A486" s="9">
        <v>483</v>
      </c>
      <c r="B486" s="9">
        <f t="shared" si="84"/>
        <v>50.579641722795664</v>
      </c>
      <c r="C486" s="9">
        <f>'Graficas excel'!$N$3*(COS('Graficas excel'!$N$4*B486+'Graficas excel'!$N$5)+'Graficas excel'!$N$6)*COS(B486)+'Graficas excel'!$N$7</f>
        <v>20.758877380742078</v>
      </c>
      <c r="D486" s="11">
        <f>'Graficas excel'!$N$3*(COS('Graficas excel'!$N$4*B486+'Graficas excel'!$N$5)+'Graficas excel'!$N$6)*SIN(B486)+'Graficas excel'!$N$8</f>
        <v>27.021012081659023</v>
      </c>
      <c r="E486" s="9">
        <f t="shared" si="87"/>
        <v>1.8314350325429873</v>
      </c>
      <c r="F486" s="9">
        <f>C486/(2*'Graficas excel'!$N$9*COS(E486/2))</f>
        <v>0.85186049475025838</v>
      </c>
      <c r="G486" s="9">
        <f t="shared" si="88"/>
        <v>0.52376874427923348</v>
      </c>
      <c r="H486" s="9">
        <f t="shared" si="89"/>
        <v>1.1025381945810355</v>
      </c>
      <c r="I486" s="9">
        <f t="shared" si="85"/>
        <v>1.4669866135620113</v>
      </c>
      <c r="J486" s="9">
        <f t="shared" si="90"/>
        <v>0.21181196725479606</v>
      </c>
      <c r="K486" s="9">
        <f t="shared" si="91"/>
        <v>0.53682842779568651</v>
      </c>
      <c r="L486" s="9">
        <f t="shared" si="91"/>
        <v>-2.583568549776984</v>
      </c>
      <c r="M486" s="9">
        <f t="shared" si="86"/>
        <v>-1.1025381945810353</v>
      </c>
      <c r="N486" s="9">
        <f t="shared" si="92"/>
        <v>9.1894429518251303E-2</v>
      </c>
      <c r="O486" s="9">
        <f t="shared" si="92"/>
        <v>-1.1542578227661362</v>
      </c>
      <c r="P486" s="9">
        <f t="shared" si="92"/>
        <v>3.5523514884649954</v>
      </c>
      <c r="Q486" s="15">
        <f t="shared" si="93"/>
        <v>84.052141559292309</v>
      </c>
      <c r="R486" s="15">
        <f t="shared" si="94"/>
        <v>-63.170785301466857</v>
      </c>
      <c r="S486" s="10">
        <f t="shared" si="95"/>
        <v>0.92865295667927794</v>
      </c>
    </row>
    <row r="487" spans="1:19" x14ac:dyDescent="0.35">
      <c r="A487" s="9">
        <v>484</v>
      </c>
      <c r="B487" s="9">
        <f t="shared" si="84"/>
        <v>50.684361477915324</v>
      </c>
      <c r="C487" s="9">
        <f>'Graficas excel'!$N$3*(COS('Graficas excel'!$N$4*B487+'Graficas excel'!$N$5)+'Graficas excel'!$N$6)*COS(B487)+'Graficas excel'!$N$7</f>
        <v>20.081041405247621</v>
      </c>
      <c r="D487" s="11">
        <f>'Graficas excel'!$N$3*(COS('Graficas excel'!$N$4*B487+'Graficas excel'!$N$5)+'Graficas excel'!$N$6)*SIN(B487)+'Graficas excel'!$N$8</f>
        <v>27.652682755473652</v>
      </c>
      <c r="E487" s="9">
        <f t="shared" si="87"/>
        <v>1.8854199893836707</v>
      </c>
      <c r="F487" s="9">
        <f>C487/(2*'Graficas excel'!$N$9*COS(E487/2))</f>
        <v>0.85437077998011901</v>
      </c>
      <c r="G487" s="9">
        <f t="shared" si="88"/>
        <v>0.51966390130175777</v>
      </c>
      <c r="H487" s="9">
        <f t="shared" si="89"/>
        <v>1.0929150324250234</v>
      </c>
      <c r="I487" s="9">
        <f t="shared" si="85"/>
        <v>1.489167510904347</v>
      </c>
      <c r="J487" s="9">
        <f t="shared" si="90"/>
        <v>0.26802850875483231</v>
      </c>
      <c r="K487" s="9">
        <f t="shared" si="91"/>
        <v>0.26627776192818625</v>
      </c>
      <c r="L487" s="9">
        <f t="shared" si="91"/>
        <v>-2.5868871778220783</v>
      </c>
      <c r="M487" s="9">
        <f t="shared" si="86"/>
        <v>-1.0929150324250232</v>
      </c>
      <c r="N487" s="9">
        <f t="shared" si="92"/>
        <v>-2.8979167026770128E-2</v>
      </c>
      <c r="O487" s="9">
        <f t="shared" si="92"/>
        <v>-0.78225644479512302</v>
      </c>
      <c r="P487" s="9">
        <f t="shared" si="92"/>
        <v>4.1902921899571588</v>
      </c>
      <c r="Q487" s="15">
        <f t="shared" si="93"/>
        <v>85.323013362821072</v>
      </c>
      <c r="R487" s="15">
        <f t="shared" si="94"/>
        <v>-62.619418724357345</v>
      </c>
      <c r="S487" s="10">
        <f t="shared" si="95"/>
        <v>0.92653626471495909</v>
      </c>
    </row>
    <row r="488" spans="1:19" x14ac:dyDescent="0.35">
      <c r="A488" s="9">
        <v>485</v>
      </c>
      <c r="B488" s="9">
        <f t="shared" si="84"/>
        <v>50.789081233034985</v>
      </c>
      <c r="C488" s="9">
        <f>'Graficas excel'!$N$3*(COS('Graficas excel'!$N$4*B488+'Graficas excel'!$N$5)+'Graficas excel'!$N$6)*COS(B488)+'Graficas excel'!$N$7</f>
        <v>19.321985447626439</v>
      </c>
      <c r="D488" s="11">
        <f>'Graficas excel'!$N$3*(COS('Graficas excel'!$N$4*B488+'Graficas excel'!$N$5)+'Graficas excel'!$N$6)*SIN(B488)+'Graficas excel'!$N$8</f>
        <v>28.14999999999997</v>
      </c>
      <c r="E488" s="9">
        <f t="shared" si="87"/>
        <v>1.9385210577128429</v>
      </c>
      <c r="F488" s="9">
        <f>C488/(2*'Graficas excel'!$N$9*COS(E488/2))</f>
        <v>0.85358128700430691</v>
      </c>
      <c r="G488" s="9">
        <f t="shared" si="88"/>
        <v>0.52095967835915202</v>
      </c>
      <c r="H488" s="9">
        <f t="shared" si="89"/>
        <v>1.0959497236996383</v>
      </c>
      <c r="I488" s="9">
        <f t="shared" si="85"/>
        <v>1.5172353907062406</v>
      </c>
      <c r="J488" s="9">
        <f t="shared" si="90"/>
        <v>0.29591305077776303</v>
      </c>
      <c r="K488" s="9">
        <f t="shared" si="91"/>
        <v>-4.620429855529521E-3</v>
      </c>
      <c r="L488" s="9">
        <f t="shared" si="91"/>
        <v>-2.1466184212566155</v>
      </c>
      <c r="M488" s="9">
        <f t="shared" si="86"/>
        <v>-1.0959497236996383</v>
      </c>
      <c r="N488" s="9">
        <f t="shared" si="92"/>
        <v>-0.11089687036649105</v>
      </c>
      <c r="O488" s="9">
        <f t="shared" si="92"/>
        <v>-0.3434500727829865</v>
      </c>
      <c r="P488" s="9">
        <f t="shared" si="92"/>
        <v>4.0695669057408983</v>
      </c>
      <c r="Q488" s="15">
        <f t="shared" si="93"/>
        <v>86.931184415350074</v>
      </c>
      <c r="R488" s="15">
        <f t="shared" si="94"/>
        <v>-62.793293726517966</v>
      </c>
      <c r="S488" s="10">
        <f t="shared" si="95"/>
        <v>0.90746371194856046</v>
      </c>
    </row>
    <row r="489" spans="1:19" x14ac:dyDescent="0.35">
      <c r="A489" s="9">
        <v>486</v>
      </c>
      <c r="B489" s="9">
        <f t="shared" si="84"/>
        <v>50.893800988154645</v>
      </c>
      <c r="C489" s="9">
        <f>'Graficas excel'!$N$3*(COS('Graficas excel'!$N$4*B489+'Graficas excel'!$N$5)+'Graficas excel'!$N$6)*COS(B489)+'Graficas excel'!$N$7</f>
        <v>18.540824058937165</v>
      </c>
      <c r="D489" s="11">
        <f>'Graficas excel'!$N$3*(COS('Graficas excel'!$N$4*B489+'Graficas excel'!$N$5)+'Graficas excel'!$N$6)*SIN(B489)+'Graficas excel'!$N$8</f>
        <v>28.525644319013086</v>
      </c>
      <c r="E489" s="9">
        <f t="shared" si="87"/>
        <v>1.9888838490328449</v>
      </c>
      <c r="F489" s="9">
        <f>C489/(2*'Graficas excel'!$N$9*COS(E489/2))</f>
        <v>0.85054193775178821</v>
      </c>
      <c r="G489" s="9">
        <f t="shared" si="88"/>
        <v>0.5259072276794009</v>
      </c>
      <c r="H489" s="9">
        <f t="shared" si="89"/>
        <v>1.1075628168079537</v>
      </c>
      <c r="I489" s="9">
        <f t="shared" si="85"/>
        <v>1.5482233329203994</v>
      </c>
      <c r="J489" s="9">
        <f t="shared" si="90"/>
        <v>0.29542920049474442</v>
      </c>
      <c r="K489" s="9">
        <f t="shared" si="91"/>
        <v>-0.22941378526487294</v>
      </c>
      <c r="L489" s="9">
        <f t="shared" si="91"/>
        <v>-1.3901175657355633</v>
      </c>
      <c r="M489" s="9">
        <f t="shared" si="86"/>
        <v>-1.1075628168079539</v>
      </c>
      <c r="N489" s="9">
        <f t="shared" si="92"/>
        <v>-0.14686287788415472</v>
      </c>
      <c r="O489" s="9">
        <f t="shared" si="92"/>
        <v>8.2713977029271857E-2</v>
      </c>
      <c r="P489" s="9">
        <f t="shared" si="92"/>
        <v>3.344621176296704</v>
      </c>
      <c r="Q489" s="15">
        <f t="shared" si="93"/>
        <v>88.706662720016652</v>
      </c>
      <c r="R489" s="15">
        <f t="shared" si="94"/>
        <v>-63.458674948716912</v>
      </c>
      <c r="S489" s="10">
        <f t="shared" si="95"/>
        <v>0.86678819188183565</v>
      </c>
    </row>
    <row r="490" spans="1:19" x14ac:dyDescent="0.35">
      <c r="A490" s="9">
        <v>487</v>
      </c>
      <c r="B490" s="9">
        <f t="shared" si="84"/>
        <v>50.998520743274305</v>
      </c>
      <c r="C490" s="9">
        <f>'Graficas excel'!$N$3*(COS('Graficas excel'!$N$4*B490+'Graficas excel'!$N$5)+'Graficas excel'!$N$6)*COS(B490)+'Graficas excel'!$N$7</f>
        <v>17.787215255634713</v>
      </c>
      <c r="D490" s="11">
        <f>'Graficas excel'!$N$3*(COS('Graficas excel'!$N$4*B490+'Graficas excel'!$N$5)+'Graficas excel'!$N$6)*SIN(B490)+'Graficas excel'!$N$8</f>
        <v>28.810427977097774</v>
      </c>
      <c r="E490" s="9">
        <f t="shared" si="87"/>
        <v>2.0353789514866607</v>
      </c>
      <c r="F490" s="9">
        <f>C490/(2*'Graficas excel'!$N$9*COS(E490/2))</f>
        <v>0.84647275014240075</v>
      </c>
      <c r="G490" s="9">
        <f t="shared" si="88"/>
        <v>0.53243204567940949</v>
      </c>
      <c r="H490" s="9">
        <f t="shared" si="89"/>
        <v>1.1229422614161513</v>
      </c>
      <c r="I490" s="9">
        <f t="shared" si="85"/>
        <v>1.5791606064514059</v>
      </c>
      <c r="J490" s="9">
        <f t="shared" si="90"/>
        <v>0.27140504508073271</v>
      </c>
      <c r="K490" s="9">
        <f t="shared" si="91"/>
        <v>-0.37498655633623867</v>
      </c>
      <c r="L490" s="9">
        <f t="shared" si="91"/>
        <v>-0.48660427449571053</v>
      </c>
      <c r="M490" s="9">
        <f t="shared" si="86"/>
        <v>-1.1229422614161511</v>
      </c>
      <c r="N490" s="9">
        <f t="shared" si="92"/>
        <v>-0.13820109046467621</v>
      </c>
      <c r="O490" s="9">
        <f t="shared" si="92"/>
        <v>0.4329618875790911</v>
      </c>
      <c r="P490" s="9">
        <f t="shared" si="92"/>
        <v>2.208900347771213</v>
      </c>
      <c r="Q490" s="15">
        <f t="shared" si="93"/>
        <v>90.479237922985121</v>
      </c>
      <c r="R490" s="15">
        <f t="shared" si="94"/>
        <v>-64.339852216021839</v>
      </c>
      <c r="S490" s="10">
        <f t="shared" si="95"/>
        <v>0.80562271587080403</v>
      </c>
    </row>
    <row r="491" spans="1:19" x14ac:dyDescent="0.35">
      <c r="A491" s="9">
        <v>488</v>
      </c>
      <c r="B491" s="9">
        <f t="shared" si="84"/>
        <v>51.103240498393966</v>
      </c>
      <c r="C491" s="9">
        <f>'Graficas excel'!$N$3*(COS('Graficas excel'!$N$4*B491+'Graficas excel'!$N$5)+'Graficas excel'!$N$6)*COS(B491)+'Graficas excel'!$N$7</f>
        <v>17.09429989969863</v>
      </c>
      <c r="D491" s="11">
        <f>'Graficas excel'!$N$3*(COS('Graficas excel'!$N$4*B491+'Graficas excel'!$N$5)+'Graficas excel'!$N$6)*SIN(B491)+'Graficas excel'!$N$8</f>
        <v>29.04718070806917</v>
      </c>
      <c r="E491" s="9">
        <f t="shared" si="87"/>
        <v>2.077749506854119</v>
      </c>
      <c r="F491" s="9">
        <f>C491/(2*'Graficas excel'!$N$9*COS(E491/2))</f>
        <v>0.84259784155464035</v>
      </c>
      <c r="G491" s="9">
        <f t="shared" si="88"/>
        <v>0.53854329204573814</v>
      </c>
      <c r="H491" s="9">
        <f t="shared" si="89"/>
        <v>1.1374146457668817</v>
      </c>
      <c r="I491" s="9">
        <f t="shared" si="85"/>
        <v>1.6075820763105004</v>
      </c>
      <c r="J491" s="9">
        <f t="shared" si="90"/>
        <v>0.2321365447280373</v>
      </c>
      <c r="K491" s="9">
        <f t="shared" si="91"/>
        <v>-0.42594363680160918</v>
      </c>
      <c r="L491" s="9">
        <f t="shared" si="91"/>
        <v>0.40127018738881604</v>
      </c>
      <c r="M491" s="9">
        <f t="shared" si="86"/>
        <v>-1.1374146457668819</v>
      </c>
      <c r="N491" s="9">
        <f t="shared" si="92"/>
        <v>-9.2861427621248133E-2</v>
      </c>
      <c r="O491" s="9">
        <f t="shared" si="92"/>
        <v>0.66427739108142381</v>
      </c>
      <c r="P491" s="9">
        <f t="shared" si="92"/>
        <v>0.83468747851735325</v>
      </c>
      <c r="Q491" s="15">
        <f t="shared" si="93"/>
        <v>92.107668193469507</v>
      </c>
      <c r="R491" s="15">
        <f t="shared" si="94"/>
        <v>-65.169058758809896</v>
      </c>
      <c r="S491" s="10">
        <f t="shared" si="95"/>
        <v>0.73224555042311024</v>
      </c>
    </row>
    <row r="492" spans="1:19" x14ac:dyDescent="0.35">
      <c r="A492" s="9">
        <v>489</v>
      </c>
      <c r="B492" s="9">
        <f t="shared" si="84"/>
        <v>51.207960253513626</v>
      </c>
      <c r="C492" s="9">
        <f>'Graficas excel'!$N$3*(COS('Graficas excel'!$N$4*B492+'Graficas excel'!$N$5)+'Graficas excel'!$N$6)*COS(B492)+'Graficas excel'!$N$7</f>
        <v>16.474667529947649</v>
      </c>
      <c r="D492" s="11">
        <f>'Graficas excel'!$N$3*(COS('Graficas excel'!$N$4*B492+'Graficas excel'!$N$5)+'Graficas excel'!$N$6)*SIN(B492)+'Graficas excel'!$N$8</f>
        <v>29.282469567868137</v>
      </c>
      <c r="E492" s="9">
        <f t="shared" si="87"/>
        <v>2.1166436451300479</v>
      </c>
      <c r="F492" s="9">
        <f>C492/(2*'Graficas excel'!$N$9*COS(E492/2))</f>
        <v>0.83996937973038432</v>
      </c>
      <c r="G492" s="9">
        <f t="shared" si="88"/>
        <v>0.54263380019618512</v>
      </c>
      <c r="H492" s="9">
        <f t="shared" si="89"/>
        <v>1.1471390717274412</v>
      </c>
      <c r="I492" s="9">
        <f t="shared" si="85"/>
        <v>1.6318913584287444</v>
      </c>
      <c r="J492" s="9">
        <f t="shared" si="90"/>
        <v>0.18753183138739549</v>
      </c>
      <c r="K492" s="9">
        <f t="shared" si="91"/>
        <v>-0.38392272104143238</v>
      </c>
      <c r="L492" s="9">
        <f t="shared" si="91"/>
        <v>1.1482126628697169</v>
      </c>
      <c r="M492" s="9">
        <f t="shared" si="86"/>
        <v>-1.147139071727441</v>
      </c>
      <c r="N492" s="9">
        <f t="shared" si="92"/>
        <v>-2.3298461895674975E-2</v>
      </c>
      <c r="O492" s="9">
        <f t="shared" si="92"/>
        <v>0.75168565943320731</v>
      </c>
      <c r="P492" s="9">
        <f t="shared" si="92"/>
        <v>-0.6303488891245117</v>
      </c>
      <c r="Q492" s="15">
        <f t="shared" si="93"/>
        <v>93.500487461837736</v>
      </c>
      <c r="R492" s="15">
        <f t="shared" si="94"/>
        <v>-65.72622732453739</v>
      </c>
      <c r="S492" s="10">
        <f t="shared" si="95"/>
        <v>0.66280096649651499</v>
      </c>
    </row>
    <row r="493" spans="1:19" x14ac:dyDescent="0.35">
      <c r="A493" s="9">
        <v>490</v>
      </c>
      <c r="B493" s="9">
        <f t="shared" si="84"/>
        <v>51.312680008633286</v>
      </c>
      <c r="C493" s="9">
        <f>'Graficas excel'!$N$3*(COS('Graficas excel'!$N$4*B493+'Graficas excel'!$N$5)+'Graficas excel'!$N$6)*COS(B493)+'Graficas excel'!$N$7</f>
        <v>15.920000000000016</v>
      </c>
      <c r="D493" s="11">
        <f>'Graficas excel'!$N$3*(COS('Graficas excel'!$N$4*B493+'Graficas excel'!$N$5)+'Graficas excel'!$N$6)*SIN(B493)+'Graficas excel'!$N$8</f>
        <v>29.557588358101114</v>
      </c>
      <c r="E493" s="9">
        <f t="shared" si="87"/>
        <v>2.1534804108257268</v>
      </c>
      <c r="F493" s="9">
        <f>C493/(2*'Graficas excel'!$N$9*COS(E493/2))</f>
        <v>0.83930679341159098</v>
      </c>
      <c r="G493" s="9">
        <f t="shared" si="88"/>
        <v>0.54365807869758809</v>
      </c>
      <c r="H493" s="9">
        <f t="shared" si="89"/>
        <v>1.1495788809518208</v>
      </c>
      <c r="I493" s="9">
        <f t="shared" si="85"/>
        <v>1.6515296458887738</v>
      </c>
      <c r="J493" s="9">
        <f t="shared" si="90"/>
        <v>0.14732753805506324</v>
      </c>
      <c r="K493" s="9">
        <f t="shared" si="91"/>
        <v>-0.26368217216042317</v>
      </c>
      <c r="L493" s="9">
        <f t="shared" si="91"/>
        <v>1.6819853294346072</v>
      </c>
      <c r="M493" s="9">
        <f t="shared" si="86"/>
        <v>-1.1495788809518208</v>
      </c>
      <c r="N493" s="9">
        <f t="shared" si="92"/>
        <v>5.5417876287130463E-2</v>
      </c>
      <c r="O493" s="9">
        <f t="shared" si="92"/>
        <v>0.68567567812413888</v>
      </c>
      <c r="P493" s="9">
        <f t="shared" si="92"/>
        <v>-2.0479937248671525</v>
      </c>
      <c r="Q493" s="15">
        <f t="shared" si="93"/>
        <v>94.625678450162113</v>
      </c>
      <c r="R493" s="15">
        <f t="shared" si="94"/>
        <v>-65.866018095911443</v>
      </c>
      <c r="S493" s="10">
        <f t="shared" si="95"/>
        <v>0.61914975370863601</v>
      </c>
    </row>
    <row r="494" spans="1:19" x14ac:dyDescent="0.35">
      <c r="A494" s="9">
        <v>491</v>
      </c>
      <c r="B494" s="9">
        <f t="shared" si="84"/>
        <v>51.417399763752947</v>
      </c>
      <c r="C494" s="9">
        <f>'Graficas excel'!$N$3*(COS('Graficas excel'!$N$4*B494+'Graficas excel'!$N$5)+'Graficas excel'!$N$6)*COS(B494)+'Graficas excel'!$N$7</f>
        <v>15.404406373626003</v>
      </c>
      <c r="D494" s="11">
        <f>'Graficas excel'!$N$3*(COS('Graficas excel'!$N$4*B494+'Graficas excel'!$N$5)+'Graficas excel'!$N$6)*SIN(B494)+'Graficas excel'!$N$8</f>
        <v>29.900385134573643</v>
      </c>
      <c r="E494" s="9">
        <f t="shared" si="87"/>
        <v>2.1901399646747839</v>
      </c>
      <c r="F494" s="9">
        <f>C494/(2*'Graficas excel'!$N$9*COS(E494/2))</f>
        <v>0.84088077592770338</v>
      </c>
      <c r="G494" s="9">
        <f t="shared" si="88"/>
        <v>0.54122039935244826</v>
      </c>
      <c r="H494" s="9">
        <f t="shared" si="89"/>
        <v>1.1437755345177811</v>
      </c>
      <c r="I494" s="9">
        <f t="shared" si="85"/>
        <v>1.6669577495962824</v>
      </c>
      <c r="J494" s="9">
        <f t="shared" si="90"/>
        <v>0.11971480555700376</v>
      </c>
      <c r="K494" s="9">
        <f t="shared" si="91"/>
        <v>-8.7545080347170859E-2</v>
      </c>
      <c r="L494" s="9">
        <f t="shared" si="91"/>
        <v>1.9760008670563707</v>
      </c>
      <c r="M494" s="9">
        <f t="shared" si="86"/>
        <v>-1.1437755345177809</v>
      </c>
      <c r="N494" s="9">
        <f t="shared" si="92"/>
        <v>0.12722166539179694</v>
      </c>
      <c r="O494" s="9">
        <f t="shared" si="92"/>
        <v>0.47121027676945082</v>
      </c>
      <c r="P494" s="9">
        <f t="shared" si="92"/>
        <v>-3.2717894279693009</v>
      </c>
      <c r="Q494" s="15">
        <f t="shared" si="93"/>
        <v>95.509643678492495</v>
      </c>
      <c r="R494" s="15">
        <f t="shared" si="94"/>
        <v>-65.533510838188661</v>
      </c>
      <c r="S494" s="10">
        <f t="shared" si="95"/>
        <v>0.61914975370863412</v>
      </c>
    </row>
    <row r="495" spans="1:19" x14ac:dyDescent="0.35">
      <c r="A495" s="9">
        <v>492</v>
      </c>
      <c r="B495" s="9">
        <f t="shared" si="84"/>
        <v>51.522119518872607</v>
      </c>
      <c r="C495" s="9">
        <f>'Graficas excel'!$N$3*(COS('Graficas excel'!$N$4*B495+'Graficas excel'!$N$5)+'Graficas excel'!$N$6)*COS(B495)+'Graficas excel'!$N$7</f>
        <v>14.890824058937124</v>
      </c>
      <c r="D495" s="11">
        <f>'Graficas excel'!$N$3*(COS('Graficas excel'!$N$4*B495+'Graficas excel'!$N$5)+'Graficas excel'!$N$6)*SIN(B495)+'Graficas excel'!$N$8</f>
        <v>30.319358077885639</v>
      </c>
      <c r="E495" s="9">
        <f t="shared" si="87"/>
        <v>2.2285355965647824</v>
      </c>
      <c r="F495" s="9">
        <f>C495/(2*'Graficas excel'!$N$9*COS(E495/2))</f>
        <v>0.84446733041059308</v>
      </c>
      <c r="G495" s="9">
        <f t="shared" si="88"/>
        <v>0.53560706480516684</v>
      </c>
      <c r="H495" s="9">
        <f t="shared" si="89"/>
        <v>1.1304529128720366</v>
      </c>
      <c r="I495" s="9">
        <f t="shared" si="85"/>
        <v>1.6794942547184095</v>
      </c>
      <c r="J495" s="9">
        <f t="shared" si="90"/>
        <v>0.11054710618111709</v>
      </c>
      <c r="K495" s="9">
        <f t="shared" si="91"/>
        <v>0.11938124656720765</v>
      </c>
      <c r="L495" s="9">
        <f t="shared" si="91"/>
        <v>2.0176787330280961</v>
      </c>
      <c r="M495" s="9">
        <f t="shared" si="86"/>
        <v>-1.1304529128720366</v>
      </c>
      <c r="N495" s="9">
        <f t="shared" si="92"/>
        <v>0.17656669018496093</v>
      </c>
      <c r="O495" s="9">
        <f t="shared" si="92"/>
        <v>0.12858928906941389</v>
      </c>
      <c r="P495" s="9">
        <f t="shared" si="92"/>
        <v>-4.1266073971584127</v>
      </c>
      <c r="Q495" s="15">
        <f t="shared" si="93"/>
        <v>96.22793251183451</v>
      </c>
      <c r="R495" s="15">
        <f t="shared" si="94"/>
        <v>-64.770180845837871</v>
      </c>
      <c r="S495" s="10">
        <f t="shared" si="95"/>
        <v>0.66280096649650677</v>
      </c>
    </row>
    <row r="496" spans="1:19" x14ac:dyDescent="0.35">
      <c r="A496" s="9">
        <v>493</v>
      </c>
      <c r="B496" s="9">
        <f t="shared" si="84"/>
        <v>51.626839273992267</v>
      </c>
      <c r="C496" s="9">
        <f>'Graficas excel'!$N$3*(COS('Graficas excel'!$N$4*B496+'Graficas excel'!$N$5)+'Graficas excel'!$N$6)*COS(B496)+'Graficas excel'!$N$7</f>
        <v>14.339332501532521</v>
      </c>
      <c r="D496" s="11">
        <f>'Graficas excel'!$N$3*(COS('Graficas excel'!$N$4*B496+'Graficas excel'!$N$5)+'Graficas excel'!$N$6)*SIN(B496)+'Graficas excel'!$N$8</f>
        <v>30.801064013312953</v>
      </c>
      <c r="E496" s="9">
        <f t="shared" si="87"/>
        <v>2.2701785489001876</v>
      </c>
      <c r="F496" s="9">
        <f>C496/(2*'Graficas excel'!$N$9*COS(E496/2))</f>
        <v>0.84938286454847189</v>
      </c>
      <c r="G496" s="9">
        <f t="shared" si="88"/>
        <v>0.52777717780464162</v>
      </c>
      <c r="H496" s="9">
        <f t="shared" si="89"/>
        <v>1.1119628923135787</v>
      </c>
      <c r="I496" s="9">
        <f t="shared" si="85"/>
        <v>1.6910707206068831</v>
      </c>
      <c r="J496" s="9">
        <f t="shared" si="90"/>
        <v>0.12304868108751479</v>
      </c>
      <c r="K496" s="9">
        <f t="shared" si="91"/>
        <v>0.33067206940005528</v>
      </c>
      <c r="L496" s="9">
        <f t="shared" si="91"/>
        <v>1.7749370171976149</v>
      </c>
      <c r="M496" s="9">
        <f t="shared" si="86"/>
        <v>-1.1119628923135787</v>
      </c>
      <c r="N496" s="9">
        <f t="shared" si="92"/>
        <v>0.1900325290473211</v>
      </c>
      <c r="O496" s="9">
        <f t="shared" si="92"/>
        <v>-0.3035480270359916</v>
      </c>
      <c r="P496" s="9">
        <f t="shared" si="92"/>
        <v>-4.4003019823213645</v>
      </c>
      <c r="Q496" s="15">
        <f t="shared" si="93"/>
        <v>96.891215148921219</v>
      </c>
      <c r="R496" s="15">
        <f t="shared" si="94"/>
        <v>-63.710780704728109</v>
      </c>
      <c r="S496" s="10">
        <f t="shared" si="95"/>
        <v>0.73224555042312012</v>
      </c>
    </row>
    <row r="497" spans="1:19" x14ac:dyDescent="0.35">
      <c r="A497" s="9">
        <v>494</v>
      </c>
      <c r="B497" s="9">
        <f t="shared" si="84"/>
        <v>51.731559029111928</v>
      </c>
      <c r="C497" s="9">
        <f>'Graficas excel'!$N$3*(COS('Graficas excel'!$N$4*B497+'Graficas excel'!$N$5)+'Graficas excel'!$N$6)*COS(B497)+'Graficas excel'!$N$7</f>
        <v>13.715898217397296</v>
      </c>
      <c r="D497" s="11">
        <f>'Graficas excel'!$N$3*(COS('Graficas excel'!$N$4*B497+'Graficas excel'!$N$5)+'Graficas excel'!$N$6)*SIN(B497)+'Graficas excel'!$N$8</f>
        <v>31.311316552446083</v>
      </c>
      <c r="E497" s="9">
        <f t="shared" si="87"/>
        <v>2.315849964309356</v>
      </c>
      <c r="F497" s="9">
        <f>C497/(2*'Graficas excel'!$N$9*COS(E497/2))</f>
        <v>0.85459215717114401</v>
      </c>
      <c r="G497" s="9">
        <f t="shared" si="88"/>
        <v>0.51929976401070188</v>
      </c>
      <c r="H497" s="9">
        <f t="shared" si="89"/>
        <v>1.0920627324069736</v>
      </c>
      <c r="I497" s="9">
        <f t="shared" si="85"/>
        <v>1.7039563483581648</v>
      </c>
      <c r="J497" s="9">
        <f t="shared" si="90"/>
        <v>0.15767657921999972</v>
      </c>
      <c r="K497" s="9">
        <f t="shared" si="91"/>
        <v>0.51654303919380884</v>
      </c>
      <c r="L497" s="9">
        <f t="shared" si="91"/>
        <v>1.2006782595068595</v>
      </c>
      <c r="M497" s="9">
        <f t="shared" si="86"/>
        <v>-1.0920627324069736</v>
      </c>
      <c r="N497" s="9">
        <f t="shared" si="92"/>
        <v>0.15824505398905619</v>
      </c>
      <c r="O497" s="9">
        <f t="shared" si="92"/>
        <v>-0.7643465730772383</v>
      </c>
      <c r="P497" s="9">
        <f t="shared" si="92"/>
        <v>-3.8927803044213909</v>
      </c>
      <c r="Q497" s="15">
        <f t="shared" si="93"/>
        <v>97.629507235446297</v>
      </c>
      <c r="R497" s="15">
        <f t="shared" si="94"/>
        <v>-62.570585530444184</v>
      </c>
      <c r="S497" s="10">
        <f t="shared" si="95"/>
        <v>0.80562271587077761</v>
      </c>
    </row>
    <row r="498" spans="1:19" x14ac:dyDescent="0.35">
      <c r="A498" s="9">
        <v>495</v>
      </c>
      <c r="B498" s="9">
        <f t="shared" si="84"/>
        <v>51.836278784231581</v>
      </c>
      <c r="C498" s="9">
        <f>'Graficas excel'!$N$3*(COS('Graficas excel'!$N$4*B498+'Graficas excel'!$N$5)+'Graficas excel'!$N$6)*COS(B498)+'Graficas excel'!$N$7</f>
        <v>13.000000000000053</v>
      </c>
      <c r="D498" s="11">
        <f>'Graficas excel'!$N$3*(COS('Graficas excel'!$N$4*B498+'Graficas excel'!$N$5)+'Graficas excel'!$N$6)*SIN(B498)+'Graficas excel'!$N$8</f>
        <v>31.799999999999969</v>
      </c>
      <c r="E498" s="9">
        <f t="shared" si="87"/>
        <v>2.3654450531400353</v>
      </c>
      <c r="F498" s="9">
        <f>C498/(2*'Graficas excel'!$N$9*COS(E498/2))</f>
        <v>0.85886553080211547</v>
      </c>
      <c r="G498" s="9">
        <f t="shared" si="88"/>
        <v>0.51220113236891662</v>
      </c>
      <c r="H498" s="9">
        <f t="shared" si="89"/>
        <v>1.0754913491043423</v>
      </c>
      <c r="I498" s="9">
        <f t="shared" si="85"/>
        <v>1.7204682011221888</v>
      </c>
      <c r="J498" s="9">
        <f t="shared" si="90"/>
        <v>0.21176883979314021</v>
      </c>
      <c r="K498" s="9">
        <f t="shared" si="91"/>
        <v>0.64227777250686646</v>
      </c>
      <c r="L498" s="9">
        <f t="shared" si="91"/>
        <v>0.29743628970527897</v>
      </c>
      <c r="M498" s="9">
        <f t="shared" si="86"/>
        <v>-1.0754913491043423</v>
      </c>
      <c r="N498" s="9">
        <f t="shared" si="92"/>
        <v>7.8202868029856668E-2</v>
      </c>
      <c r="O498" s="9">
        <f t="shared" si="92"/>
        <v>-1.1719975732908809</v>
      </c>
      <c r="P498" s="9">
        <f t="shared" si="92"/>
        <v>-2.5532893778187384</v>
      </c>
      <c r="Q498" s="15">
        <f t="shared" si="93"/>
        <v>98.575566710766296</v>
      </c>
      <c r="R498" s="15">
        <f t="shared" si="94"/>
        <v>-61.621115206509842</v>
      </c>
      <c r="S498" s="10">
        <f t="shared" si="95"/>
        <v>0.86678819188178879</v>
      </c>
    </row>
    <row r="499" spans="1:19" x14ac:dyDescent="0.35">
      <c r="A499" s="9">
        <v>496</v>
      </c>
      <c r="B499" s="9">
        <f t="shared" si="84"/>
        <v>51.940998539351241</v>
      </c>
      <c r="C499" s="9">
        <f>'Graficas excel'!$N$3*(COS('Graficas excel'!$N$4*B499+'Graficas excel'!$N$5)+'Graficas excel'!$N$6)*COS(B499)+'Graficas excel'!$N$7</f>
        <v>12.189782653689607</v>
      </c>
      <c r="D499" s="11">
        <f>'Graficas excel'!$N$3*(COS('Graficas excel'!$N$4*B499+'Graficas excel'!$N$5)+'Graficas excel'!$N$6)*SIN(B499)+'Graficas excel'!$N$8</f>
        <v>32.208703119930654</v>
      </c>
      <c r="E499" s="9">
        <f t="shared" si="87"/>
        <v>2.4179872004200011</v>
      </c>
      <c r="F499" s="9">
        <f>C499/(2*'Graficas excel'!$N$9*COS(E499/2))</f>
        <v>0.860955631047567</v>
      </c>
      <c r="G499" s="9">
        <f t="shared" si="88"/>
        <v>0.50868005796127458</v>
      </c>
      <c r="H499" s="9">
        <f t="shared" si="89"/>
        <v>1.0673019639146006</v>
      </c>
      <c r="I499" s="9">
        <f t="shared" si="85"/>
        <v>1.7426445821673009</v>
      </c>
      <c r="J499" s="9">
        <f t="shared" si="90"/>
        <v>0.27902801084885981</v>
      </c>
      <c r="K499" s="9">
        <f t="shared" si="91"/>
        <v>0.67342522792850346</v>
      </c>
      <c r="L499" s="9">
        <f t="shared" si="91"/>
        <v>-0.80276539491985499</v>
      </c>
      <c r="M499" s="9">
        <f t="shared" si="86"/>
        <v>-1.0673019639146006</v>
      </c>
      <c r="N499" s="9">
        <f t="shared" si="92"/>
        <v>-4.4528430845999875E-2</v>
      </c>
      <c r="O499" s="9">
        <f t="shared" si="92"/>
        <v>-1.4393774116856877</v>
      </c>
      <c r="P499" s="9">
        <f t="shared" si="92"/>
        <v>-0.62438274818111217</v>
      </c>
      <c r="Q499" s="15">
        <f t="shared" si="93"/>
        <v>99.846179749525149</v>
      </c>
      <c r="R499" s="15">
        <f t="shared" si="94"/>
        <v>-61.151897998330703</v>
      </c>
      <c r="S499" s="10">
        <f t="shared" si="95"/>
        <v>0.90746371194853748</v>
      </c>
    </row>
    <row r="500" spans="1:19" x14ac:dyDescent="0.35">
      <c r="A500" s="9">
        <v>497</v>
      </c>
      <c r="B500" s="9">
        <f t="shared" si="84"/>
        <v>52.045718294470902</v>
      </c>
      <c r="C500" s="9">
        <f>'Graficas excel'!$N$3*(COS('Graficas excel'!$N$4*B500+'Graficas excel'!$N$5)+'Graficas excel'!$N$6)*COS(B500)+'Graficas excel'!$N$7</f>
        <v>11.303821815593279</v>
      </c>
      <c r="D500" s="11">
        <f>'Graficas excel'!$N$3*(COS('Graficas excel'!$N$4*B500+'Graficas excel'!$N$5)+'Graficas excel'!$N$6)*SIN(B500)+'Graficas excel'!$N$8</f>
        <v>32.479890957400599</v>
      </c>
      <c r="E500" s="9">
        <f t="shared" si="87"/>
        <v>2.4717636839811821</v>
      </c>
      <c r="F500" s="9">
        <f>C500/(2*'Graficas excel'!$N$9*COS(E500/2))</f>
        <v>0.85976730290938175</v>
      </c>
      <c r="G500" s="9">
        <f t="shared" si="88"/>
        <v>0.51068599437220463</v>
      </c>
      <c r="H500" s="9">
        <f t="shared" si="89"/>
        <v>1.0719649702886564</v>
      </c>
      <c r="I500" s="9">
        <f t="shared" si="85"/>
        <v>1.7718643271349193</v>
      </c>
      <c r="J500" s="9">
        <f t="shared" si="90"/>
        <v>0.34954893580893376</v>
      </c>
      <c r="K500" s="9">
        <f t="shared" si="91"/>
        <v>0.58935983235395928</v>
      </c>
      <c r="L500" s="9">
        <f t="shared" si="91"/>
        <v>-1.8428148109538047</v>
      </c>
      <c r="M500" s="9">
        <f t="shared" si="86"/>
        <v>-1.0719649702886564</v>
      </c>
      <c r="N500" s="9">
        <f t="shared" si="92"/>
        <v>-0.19525968092249479</v>
      </c>
      <c r="O500" s="9">
        <f t="shared" si="92"/>
        <v>-1.5047626201761539</v>
      </c>
      <c r="P500" s="9">
        <f t="shared" si="92"/>
        <v>1.3902527384505696</v>
      </c>
      <c r="Q500" s="15">
        <f t="shared" si="93"/>
        <v>101.5203478146183</v>
      </c>
      <c r="R500" s="15">
        <f t="shared" si="94"/>
        <v>-61.419068583406705</v>
      </c>
      <c r="S500" s="10">
        <f t="shared" si="95"/>
        <v>0.92653626471497164</v>
      </c>
    </row>
    <row r="501" spans="1:19" x14ac:dyDescent="0.35">
      <c r="A501" s="9">
        <v>498</v>
      </c>
      <c r="B501" s="9">
        <f t="shared" si="84"/>
        <v>52.150438049590562</v>
      </c>
      <c r="C501" s="9">
        <f>'Graficas excel'!$N$3*(COS('Graficas excel'!$N$4*B501+'Graficas excel'!$N$5)+'Graficas excel'!$N$6)*COS(B501)+'Graficas excel'!$N$7</f>
        <v>10.379175941062929</v>
      </c>
      <c r="D501" s="11">
        <f>'Graficas excel'!$N$3*(COS('Graficas excel'!$N$4*B501+'Graficas excel'!$N$5)+'Graficas excel'!$N$6)*SIN(B501)+'Graficas excel'!$N$8</f>
        <v>32.566067060023599</v>
      </c>
      <c r="E501" s="9">
        <f t="shared" si="87"/>
        <v>2.5245254959307339</v>
      </c>
      <c r="F501" s="9">
        <f>C501/(2*'Graficas excel'!$N$9*COS(E501/2))</f>
        <v>0.85450132276575974</v>
      </c>
      <c r="G501" s="9">
        <f t="shared" si="88"/>
        <v>0.51944921733656202</v>
      </c>
      <c r="H501" s="9">
        <f t="shared" si="89"/>
        <v>1.0924125162596032</v>
      </c>
      <c r="I501" s="9">
        <f t="shared" si="85"/>
        <v>1.8084690060951685</v>
      </c>
      <c r="J501" s="9">
        <f t="shared" si="90"/>
        <v>0.41126655313040411</v>
      </c>
      <c r="K501" s="9">
        <f t="shared" si="91"/>
        <v>0.39638071661999474</v>
      </c>
      <c r="L501" s="9">
        <f t="shared" si="91"/>
        <v>-2.5579686324782567</v>
      </c>
      <c r="M501" s="9">
        <f t="shared" si="86"/>
        <v>-1.092412516259603</v>
      </c>
      <c r="N501" s="9">
        <f t="shared" si="92"/>
        <v>-0.35283805402055923</v>
      </c>
      <c r="O501" s="9">
        <f t="shared" si="92"/>
        <v>-1.3591756938511739</v>
      </c>
      <c r="P501" s="9">
        <f t="shared" si="92"/>
        <v>2.9788508950093981</v>
      </c>
      <c r="Q501" s="15">
        <f t="shared" si="93"/>
        <v>103.6176414294719</v>
      </c>
      <c r="R501" s="15">
        <f t="shared" si="94"/>
        <v>-62.590626668941674</v>
      </c>
      <c r="S501" s="10">
        <f t="shared" si="95"/>
        <v>0.92865295667934322</v>
      </c>
    </row>
    <row r="502" spans="1:19" x14ac:dyDescent="0.35">
      <c r="A502" s="9">
        <v>499</v>
      </c>
      <c r="B502" s="9">
        <f t="shared" si="84"/>
        <v>52.255157804710223</v>
      </c>
      <c r="C502" s="9">
        <f>'Graficas excel'!$N$3*(COS('Graficas excel'!$N$4*B502+'Graficas excel'!$N$5)+'Graficas excel'!$N$6)*COS(B502)+'Graficas excel'!$N$7</f>
        <v>9.4660513847193464</v>
      </c>
      <c r="D502" s="11">
        <f>'Graficas excel'!$N$3*(COS('Graficas excel'!$N$4*B502+'Graficas excel'!$N$5)+'Graficas excel'!$N$6)*SIN(B502)+'Graficas excel'!$N$8</f>
        <v>32.437378547008336</v>
      </c>
      <c r="E502" s="9">
        <f t="shared" si="87"/>
        <v>2.5737118467822486</v>
      </c>
      <c r="F502" s="9">
        <f>C502/(2*'Graficas excel'!$N$9*COS(E502/2))</f>
        <v>0.84475945386100326</v>
      </c>
      <c r="G502" s="9">
        <f t="shared" si="88"/>
        <v>0.53514620909846644</v>
      </c>
      <c r="H502" s="9">
        <f t="shared" si="89"/>
        <v>1.1293616308735333</v>
      </c>
      <c r="I502" s="9">
        <f t="shared" si="85"/>
        <v>1.8515367388278909</v>
      </c>
      <c r="J502" s="9">
        <f t="shared" si="90"/>
        <v>0.45277544470900521</v>
      </c>
      <c r="K502" s="9">
        <f t="shared" si="91"/>
        <v>0.12851086782310076</v>
      </c>
      <c r="L502" s="9">
        <f t="shared" si="91"/>
        <v>-2.7968585030880933</v>
      </c>
      <c r="M502" s="9">
        <f t="shared" si="86"/>
        <v>-1.1293616308735333</v>
      </c>
      <c r="N502" s="9">
        <f t="shared" si="92"/>
        <v>-0.49517059984524781</v>
      </c>
      <c r="O502" s="9">
        <f t="shared" si="92"/>
        <v>-1.0472311575878104</v>
      </c>
      <c r="P502" s="9">
        <f t="shared" si="92"/>
        <v>3.8687059304758575</v>
      </c>
      <c r="Q502" s="15">
        <f t="shared" si="93"/>
        <v>106.08524074825434</v>
      </c>
      <c r="R502" s="15">
        <f t="shared" si="94"/>
        <v>-64.70765499306502</v>
      </c>
      <c r="S502" s="10">
        <f t="shared" si="95"/>
        <v>0.92214813819675634</v>
      </c>
    </row>
    <row r="503" spans="1:19" x14ac:dyDescent="0.35">
      <c r="A503" s="9">
        <v>500</v>
      </c>
      <c r="B503" s="9">
        <f t="shared" si="84"/>
        <v>52.359877559829883</v>
      </c>
      <c r="C503" s="9">
        <f>'Graficas excel'!$N$3*(COS('Graficas excel'!$N$4*B503+'Graficas excel'!$N$5)+'Graficas excel'!$N$6)*COS(B503)+'Graficas excel'!$N$7</f>
        <v>8.620000000000033</v>
      </c>
      <c r="D503" s="11">
        <f>'Graficas excel'!$N$3*(COS('Graficas excel'!$N$4*B503+'Graficas excel'!$N$5)+'Graficas excel'!$N$6)*SIN(B503)+'Graficas excel'!$N$8</f>
        <v>32.0863825371517</v>
      </c>
      <c r="E503" s="9">
        <f t="shared" si="87"/>
        <v>2.6166867702122434</v>
      </c>
      <c r="F503" s="9">
        <f>C503/(2*'Graficas excel'!$N$9*COS(E503/2))</f>
        <v>0.83060232072892237</v>
      </c>
      <c r="G503" s="9">
        <f t="shared" si="88"/>
        <v>0.55686603846861438</v>
      </c>
      <c r="H503" s="9">
        <f t="shared" si="89"/>
        <v>1.1812157748317826</v>
      </c>
      <c r="I503" s="9">
        <f t="shared" si="85"/>
        <v>1.898951272522013</v>
      </c>
      <c r="J503" s="9">
        <f t="shared" si="90"/>
        <v>0.46623307131765529</v>
      </c>
      <c r="K503" s="9">
        <f t="shared" si="91"/>
        <v>-0.16437546972462252</v>
      </c>
      <c r="L503" s="9">
        <f t="shared" si="91"/>
        <v>-2.5420399297532263</v>
      </c>
      <c r="M503" s="9">
        <f t="shared" si="86"/>
        <v>-1.1812157748317826</v>
      </c>
      <c r="N503" s="9">
        <f t="shared" si="92"/>
        <v>-0.60483639022152114</v>
      </c>
      <c r="O503" s="9">
        <f t="shared" si="92"/>
        <v>-0.64210121991840308</v>
      </c>
      <c r="P503" s="9">
        <f t="shared" si="92"/>
        <v>4.0541624305959836</v>
      </c>
      <c r="Q503" s="15">
        <f t="shared" si="93"/>
        <v>108.80189341650836</v>
      </c>
      <c r="R503" s="15">
        <f t="shared" si="94"/>
        <v>-67.678678592136521</v>
      </c>
      <c r="S503" s="10">
        <f t="shared" si="95"/>
        <v>0.91597005656339436</v>
      </c>
    </row>
    <row r="504" spans="1:19" x14ac:dyDescent="0.35">
      <c r="A504" s="9">
        <v>501</v>
      </c>
      <c r="B504" s="9">
        <f t="shared" si="84"/>
        <v>52.464597314949543</v>
      </c>
      <c r="C504" s="9">
        <f>'Graficas excel'!$N$3*(COS('Graficas excel'!$N$4*B504+'Graficas excel'!$N$5)+'Graficas excel'!$N$6)*COS(B504)+'Graficas excel'!$N$7</f>
        <v>7.8930028464775468</v>
      </c>
      <c r="D504" s="11">
        <f>'Graficas excel'!$N$3*(COS('Graficas excel'!$N$4*B504+'Graficas excel'!$N$5)+'Graficas excel'!$N$6)*SIN(B504)+'Graficas excel'!$N$8</f>
        <v>31.529178550006108</v>
      </c>
      <c r="E504" s="9">
        <f t="shared" si="87"/>
        <v>2.6509960776549302</v>
      </c>
      <c r="F504" s="9">
        <f>C504/(2*'Graficas excel'!$N$9*COS(E504/2))</f>
        <v>0.8125533036256255</v>
      </c>
      <c r="G504" s="9">
        <f t="shared" si="88"/>
        <v>0.58288689191564613</v>
      </c>
      <c r="H504" s="9">
        <f t="shared" si="89"/>
        <v>1.2445540935032395</v>
      </c>
      <c r="I504" s="9">
        <f t="shared" si="85"/>
        <v>1.9477750855790847</v>
      </c>
      <c r="J504" s="9">
        <f t="shared" si="90"/>
        <v>0.44901971238041377</v>
      </c>
      <c r="K504" s="9">
        <f t="shared" si="91"/>
        <v>-0.43057726867277751</v>
      </c>
      <c r="L504" s="9">
        <f t="shared" si="91"/>
        <v>-1.8601633062442688</v>
      </c>
      <c r="M504" s="9">
        <f t="shared" si="86"/>
        <v>-1.2445540935032393</v>
      </c>
      <c r="N504" s="9">
        <f t="shared" si="92"/>
        <v>-0.67207707273341111</v>
      </c>
      <c r="O504" s="9">
        <f t="shared" si="92"/>
        <v>-0.21755032297106708</v>
      </c>
      <c r="P504" s="9">
        <f t="shared" si="92"/>
        <v>3.6632024081083014</v>
      </c>
      <c r="Q504" s="15">
        <f t="shared" si="93"/>
        <v>111.5992918444143</v>
      </c>
      <c r="R504" s="15">
        <f t="shared" si="94"/>
        <v>-71.307696933465635</v>
      </c>
      <c r="S504" s="10">
        <f t="shared" si="95"/>
        <v>0.91597005656339103</v>
      </c>
    </row>
    <row r="505" spans="1:19" x14ac:dyDescent="0.35">
      <c r="A505" s="9">
        <v>502</v>
      </c>
      <c r="B505" s="9">
        <f t="shared" si="84"/>
        <v>52.569317070069204</v>
      </c>
      <c r="C505" s="9">
        <f>'Graficas excel'!$N$3*(COS('Graficas excel'!$N$4*B505+'Graficas excel'!$N$5)+'Graficas excel'!$N$6)*COS(B505)+'Graficas excel'!$N$7</f>
        <v>7.3249930468592934</v>
      </c>
      <c r="D505" s="11">
        <f>'Graficas excel'!$N$3*(COS('Graficas excel'!$N$4*B505+'Graficas excel'!$N$5)+'Graficas excel'!$N$6)*SIN(B505)+'Graficas excel'!$N$8</f>
        <v>30.802733743900795</v>
      </c>
      <c r="E505" s="9">
        <f t="shared" si="87"/>
        <v>2.6746587998255036</v>
      </c>
      <c r="F505" s="9">
        <f>C505/(2*'Graficas excel'!$N$9*COS(E505/2))</f>
        <v>0.79154276938859336</v>
      </c>
      <c r="G505" s="9">
        <f t="shared" si="88"/>
        <v>0.61111377355500351</v>
      </c>
      <c r="H505" s="9">
        <f t="shared" si="89"/>
        <v>1.3149338399814199</v>
      </c>
      <c r="I505" s="9">
        <f t="shared" si="85"/>
        <v>1.9947963199034617</v>
      </c>
      <c r="J505" s="9">
        <f t="shared" si="90"/>
        <v>0.40392976624490856</v>
      </c>
      <c r="K505" s="9">
        <f t="shared" si="91"/>
        <v>-0.62537311458525402</v>
      </c>
      <c r="L505" s="9">
        <f t="shared" si="91"/>
        <v>-0.86624210740969088</v>
      </c>
      <c r="M505" s="9">
        <f t="shared" si="86"/>
        <v>-1.3149338399814199</v>
      </c>
      <c r="N505" s="9">
        <f t="shared" si="92"/>
        <v>-0.69485888928114414</v>
      </c>
      <c r="O505" s="9">
        <f t="shared" si="92"/>
        <v>0.16605933615978219</v>
      </c>
      <c r="P505" s="9">
        <f t="shared" si="92"/>
        <v>2.8389892777190306</v>
      </c>
      <c r="Q505" s="15">
        <f t="shared" si="93"/>
        <v>114.29341011869677</v>
      </c>
      <c r="R505" s="15">
        <f t="shared" si="94"/>
        <v>-75.3401593698661</v>
      </c>
      <c r="S505" s="10">
        <f t="shared" si="95"/>
        <v>0.92214813819676189</v>
      </c>
    </row>
    <row r="506" spans="1:19" x14ac:dyDescent="0.35">
      <c r="A506" s="9">
        <v>503</v>
      </c>
      <c r="B506" s="9">
        <f t="shared" si="84"/>
        <v>52.674036825188864</v>
      </c>
      <c r="C506" s="9">
        <f>'Graficas excel'!$N$3*(COS('Graficas excel'!$N$4*B506+'Graficas excel'!$N$5)+'Graficas excel'!$N$6)*COS(B506)+'Graficas excel'!$N$7</f>
        <v>6.9373008036647388</v>
      </c>
      <c r="D506" s="11">
        <f>'Graficas excel'!$N$3*(COS('Graficas excel'!$N$4*B506+'Graficas excel'!$N$5)+'Graficas excel'!$N$6)*SIN(B506)+'Graficas excel'!$N$8</f>
        <v>29.958878875741561</v>
      </c>
      <c r="E506" s="9">
        <f t="shared" si="87"/>
        <v>2.6864921995106799</v>
      </c>
      <c r="F506" s="9">
        <f>C506/(2*'Graficas excel'!$N$9*COS(E506/2))</f>
        <v>0.76878986316640907</v>
      </c>
      <c r="G506" s="9">
        <f t="shared" si="88"/>
        <v>0.63950148263516482</v>
      </c>
      <c r="H506" s="9">
        <f t="shared" si="89"/>
        <v>1.3876992927096605</v>
      </c>
      <c r="I506" s="9">
        <f t="shared" si="85"/>
        <v>2.03709574611017</v>
      </c>
      <c r="J506" s="9">
        <f t="shared" si="90"/>
        <v>0.33844084682712183</v>
      </c>
      <c r="K506" s="9">
        <f t="shared" si="91"/>
        <v>-0.71608577594753486</v>
      </c>
      <c r="L506" s="9">
        <f t="shared" si="91"/>
        <v>0.27344508791851185</v>
      </c>
      <c r="M506" s="9">
        <f t="shared" si="86"/>
        <v>-1.3876992927096601</v>
      </c>
      <c r="N506" s="9">
        <f t="shared" si="92"/>
        <v>-0.67746919626315849</v>
      </c>
      <c r="O506" s="9">
        <f t="shared" si="92"/>
        <v>0.46335759810985883</v>
      </c>
      <c r="P506" s="9">
        <f t="shared" si="92"/>
        <v>1.7125324142321037</v>
      </c>
      <c r="Q506" s="15">
        <f t="shared" si="93"/>
        <v>116.71698871616623</v>
      </c>
      <c r="R506" s="15">
        <f t="shared" si="94"/>
        <v>-79.509312705552972</v>
      </c>
      <c r="S506" s="10">
        <f t="shared" si="95"/>
        <v>0.92865295667933101</v>
      </c>
    </row>
    <row r="507" spans="1:19" x14ac:dyDescent="0.35">
      <c r="A507" s="9">
        <v>504</v>
      </c>
      <c r="B507" s="9">
        <f t="shared" si="84"/>
        <v>52.778756580308524</v>
      </c>
      <c r="C507" s="9">
        <f>'Graficas excel'!$N$3*(COS('Graficas excel'!$N$4*B507+'Graficas excel'!$N$5)+'Graficas excel'!$N$6)*COS(B507)+'Graficas excel'!$N$7</f>
        <v>6.72917594106287</v>
      </c>
      <c r="D507" s="11">
        <f>'Graficas excel'!$N$3*(COS('Graficas excel'!$N$4*B507+'Graficas excel'!$N$5)+'Graficas excel'!$N$6)*SIN(B507)+'Graficas excel'!$N$8</f>
        <v>29.056020364457041</v>
      </c>
      <c r="E507" s="9">
        <f t="shared" si="87"/>
        <v>2.6864306763813421</v>
      </c>
      <c r="F507" s="9">
        <f>C507/(2*'Graficas excel'!$N$9*COS(E507/2))</f>
        <v>0.74562646825736489</v>
      </c>
      <c r="G507" s="9">
        <f t="shared" si="88"/>
        <v>0.66636414206802042</v>
      </c>
      <c r="H507" s="9">
        <f t="shared" si="89"/>
        <v>1.458643701043451</v>
      </c>
      <c r="I507" s="9">
        <f t="shared" si="85"/>
        <v>2.0725371887123964</v>
      </c>
      <c r="J507" s="9">
        <f t="shared" si="90"/>
        <v>0.26345251972522443</v>
      </c>
      <c r="K507" s="9">
        <f t="shared" si="91"/>
        <v>-0.68745067330203447</v>
      </c>
      <c r="L507" s="9">
        <f t="shared" si="91"/>
        <v>1.3377932983574865</v>
      </c>
      <c r="M507" s="9">
        <f t="shared" si="86"/>
        <v>-1.4586437010434508</v>
      </c>
      <c r="N507" s="9">
        <f t="shared" si="92"/>
        <v>-0.62894650205626035</v>
      </c>
      <c r="O507" s="9">
        <f t="shared" si="92"/>
        <v>0.64269357316272446</v>
      </c>
      <c r="P507" s="9">
        <f t="shared" si="92"/>
        <v>0.43312193890831535</v>
      </c>
      <c r="Q507" s="15">
        <f t="shared" si="93"/>
        <v>118.74763379712896</v>
      </c>
      <c r="R507" s="15">
        <f t="shared" si="94"/>
        <v>-83.574127883131922</v>
      </c>
      <c r="S507" s="10">
        <f t="shared" si="95"/>
        <v>0.92653626471495854</v>
      </c>
    </row>
    <row r="508" spans="1:19" x14ac:dyDescent="0.35">
      <c r="A508" s="9">
        <v>505</v>
      </c>
      <c r="B508" s="9">
        <f t="shared" si="84"/>
        <v>52.883476335428185</v>
      </c>
      <c r="C508" s="9">
        <f>'Graficas excel'!$N$3*(COS('Graficas excel'!$N$4*B508+'Graficas excel'!$N$5)+'Graficas excel'!$N$6)*COS(B508)+'Graficas excel'!$N$7</f>
        <v>6.6780145523735976</v>
      </c>
      <c r="D508" s="11">
        <f>'Graficas excel'!$N$3*(COS('Graficas excel'!$N$4*B508+'Graficas excel'!$N$5)+'Graficas excel'!$N$6)*SIN(B508)+'Graficas excel'!$N$8</f>
        <v>28.150000000000013</v>
      </c>
      <c r="E508" s="9">
        <f t="shared" si="87"/>
        <v>2.6757449194052096</v>
      </c>
      <c r="F508" s="9">
        <f>C508/(2*'Graficas excel'!$N$9*COS(E508/2))</f>
        <v>0.72328174764476894</v>
      </c>
      <c r="G508" s="9">
        <f t="shared" si="88"/>
        <v>0.69055304902949255</v>
      </c>
      <c r="H508" s="9">
        <f t="shared" si="89"/>
        <v>1.5245068247221487</v>
      </c>
      <c r="I508" s="9">
        <f t="shared" si="85"/>
        <v>2.1001258720636793</v>
      </c>
      <c r="J508" s="9">
        <f t="shared" si="90"/>
        <v>0.19146285356019016</v>
      </c>
      <c r="K508" s="9">
        <f t="shared" si="91"/>
        <v>-0.54735728669731654</v>
      </c>
      <c r="L508" s="9">
        <f t="shared" si="91"/>
        <v>2.0888887107256568</v>
      </c>
      <c r="M508" s="9">
        <f t="shared" si="86"/>
        <v>-1.5245068247221489</v>
      </c>
      <c r="N508" s="9">
        <f t="shared" si="92"/>
        <v>-0.5616437884576807</v>
      </c>
      <c r="O508" s="9">
        <f t="shared" si="92"/>
        <v>0.68804999654215548</v>
      </c>
      <c r="P508" s="9">
        <f t="shared" si="92"/>
        <v>-0.80570832151680893</v>
      </c>
      <c r="Q508" s="15">
        <f t="shared" si="93"/>
        <v>120.3283489154803</v>
      </c>
      <c r="R508" s="15">
        <f t="shared" si="94"/>
        <v>-87.347806895469489</v>
      </c>
      <c r="S508" s="10">
        <f t="shared" si="95"/>
        <v>0.90746371194856079</v>
      </c>
    </row>
    <row r="509" spans="1:19" x14ac:dyDescent="0.35">
      <c r="A509" s="9">
        <v>506</v>
      </c>
      <c r="B509" s="9">
        <f t="shared" si="84"/>
        <v>52.988196090547845</v>
      </c>
      <c r="C509" s="9">
        <f>'Graficas excel'!$N$3*(COS('Graficas excel'!$N$4*B509+'Graficas excel'!$N$5)+'Graficas excel'!$N$6)*COS(B509)+'Graficas excel'!$N$7</f>
        <v>6.7432777236656092</v>
      </c>
      <c r="D509" s="11">
        <f>'Graficas excel'!$N$3*(COS('Graficas excel'!$N$4*B509+'Graficas excel'!$N$5)+'Graficas excel'!$N$6)*SIN(B509)+'Graficas excel'!$N$8</f>
        <v>27.285672233432997</v>
      </c>
      <c r="E509" s="9">
        <f t="shared" si="87"/>
        <v>2.6570296056921121</v>
      </c>
      <c r="F509" s="9">
        <f>C509/(2*'Graficas excel'!$N$9*COS(E509/2))</f>
        <v>0.70266443969046344</v>
      </c>
      <c r="G509" s="9">
        <f t="shared" si="88"/>
        <v>0.71152138772807605</v>
      </c>
      <c r="H509" s="9">
        <f t="shared" si="89"/>
        <v>1.583322024713915</v>
      </c>
      <c r="I509" s="9">
        <f t="shared" si="85"/>
        <v>2.1201758152030137</v>
      </c>
      <c r="J509" s="9">
        <f t="shared" si="90"/>
        <v>0.13414373253428577</v>
      </c>
      <c r="K509" s="9">
        <f t="shared" si="91"/>
        <v>-0.32860937243790395</v>
      </c>
      <c r="L509" s="9">
        <f t="shared" si="91"/>
        <v>2.3491704583211819</v>
      </c>
      <c r="M509" s="9">
        <f t="shared" si="86"/>
        <v>-1.5833220247139153</v>
      </c>
      <c r="N509" s="9">
        <f t="shared" si="92"/>
        <v>-0.48959136130970343</v>
      </c>
      <c r="O509" s="9">
        <f t="shared" si="92"/>
        <v>0.60367641841504316</v>
      </c>
      <c r="P509" s="9">
        <f t="shared" si="92"/>
        <v>-1.7839587125925416</v>
      </c>
      <c r="Q509" s="15">
        <f t="shared" si="93"/>
        <v>121.47712603684144</v>
      </c>
      <c r="R509" s="15">
        <f t="shared" si="94"/>
        <v>-90.717669626215567</v>
      </c>
      <c r="S509" s="10">
        <f t="shared" si="95"/>
        <v>0.86678819188185507</v>
      </c>
    </row>
    <row r="510" spans="1:19" x14ac:dyDescent="0.35">
      <c r="A510" s="9">
        <v>507</v>
      </c>
      <c r="B510" s="9">
        <f t="shared" si="84"/>
        <v>53.092915845667498</v>
      </c>
      <c r="C510" s="9">
        <f>'Graficas excel'!$N$3*(COS('Graficas excel'!$N$4*B510+'Graficas excel'!$N$5)+'Graficas excel'!$N$6)*COS(B510)+'Graficas excel'!$N$7</f>
        <v>6.8734522428327836</v>
      </c>
      <c r="D510" s="11">
        <f>'Graficas excel'!$N$3*(COS('Graficas excel'!$N$4*B510+'Graficas excel'!$N$5)+'Graficas excel'!$N$6)*SIN(B510)+'Graficas excel'!$N$8</f>
        <v>26.490636036215214</v>
      </c>
      <c r="E510" s="9">
        <f t="shared" si="87"/>
        <v>2.6338547158707142</v>
      </c>
      <c r="F510" s="9">
        <f>C510/(2*'Graficas excel'!$N$9*COS(E510/2))</f>
        <v>0.68419576115763803</v>
      </c>
      <c r="G510" s="9">
        <f t="shared" si="88"/>
        <v>0.72929840285984471</v>
      </c>
      <c r="H510" s="9">
        <f t="shared" si="89"/>
        <v>1.6345919121789687</v>
      </c>
      <c r="I510" s="9">
        <f t="shared" si="85"/>
        <v>2.1342233140248412</v>
      </c>
      <c r="J510" s="9">
        <f t="shared" si="90"/>
        <v>9.9731839522563398E-2</v>
      </c>
      <c r="K510" s="9">
        <f t="shared" si="91"/>
        <v>-8.2604817308170875E-2</v>
      </c>
      <c r="L510" s="9">
        <f t="shared" si="91"/>
        <v>2.0674127635342758</v>
      </c>
      <c r="M510" s="9">
        <f t="shared" si="86"/>
        <v>-1.6345919121789683</v>
      </c>
      <c r="N510" s="9">
        <f t="shared" si="92"/>
        <v>-0.42637451460176684</v>
      </c>
      <c r="O510" s="9">
        <f t="shared" si="92"/>
        <v>0.4168606988887687</v>
      </c>
      <c r="P510" s="9">
        <f t="shared" si="92"/>
        <v>-2.3137896172345167</v>
      </c>
      <c r="Q510" s="15">
        <f t="shared" si="93"/>
        <v>122.28198843204716</v>
      </c>
      <c r="R510" s="15">
        <f t="shared" si="94"/>
        <v>-93.655217794073792</v>
      </c>
      <c r="S510" s="10">
        <f t="shared" si="95"/>
        <v>0.80562271587072243</v>
      </c>
    </row>
    <row r="511" spans="1:19" x14ac:dyDescent="0.35">
      <c r="A511" s="9">
        <v>508</v>
      </c>
      <c r="B511" s="9">
        <f t="shared" si="84"/>
        <v>53.197635600787159</v>
      </c>
      <c r="C511" s="9">
        <f>'Graficas excel'!$N$3*(COS('Graficas excel'!$N$4*B511+'Graficas excel'!$N$5)+'Graficas excel'!$N$6)*COS(B511)+'Graficas excel'!$N$7</f>
        <v>7.014876041364281</v>
      </c>
      <c r="D511" s="11">
        <f>'Graficas excel'!$N$3*(COS('Graficas excel'!$N$4*B511+'Graficas excel'!$N$5)+'Graficas excel'!$N$6)*SIN(B511)+'Graficas excel'!$N$8</f>
        <v>25.772177369816522</v>
      </c>
      <c r="E511" s="9">
        <f t="shared" si="87"/>
        <v>2.6100926687372255</v>
      </c>
      <c r="F511" s="9">
        <f>C511/(2*'Graficas excel'!$N$9*COS(E511/2))</f>
        <v>0.66774509182817543</v>
      </c>
      <c r="G511" s="9">
        <f t="shared" si="88"/>
        <v>0.74439001359460855</v>
      </c>
      <c r="H511" s="9">
        <f t="shared" si="89"/>
        <v>1.6792417469373286</v>
      </c>
      <c r="I511" s="9">
        <f t="shared" si="85"/>
        <v>2.1446672078372773</v>
      </c>
      <c r="J511" s="9">
        <f t="shared" si="90"/>
        <v>9.1081483282347511E-2</v>
      </c>
      <c r="K511" s="9">
        <f t="shared" si="91"/>
        <v>0.13389414102039754</v>
      </c>
      <c r="L511" s="9">
        <f t="shared" si="91"/>
        <v>1.325089085373206</v>
      </c>
      <c r="M511" s="9">
        <f t="shared" si="86"/>
        <v>-1.6792417469373291</v>
      </c>
      <c r="N511" s="9">
        <f t="shared" si="92"/>
        <v>-0.38272096429512475</v>
      </c>
      <c r="O511" s="9">
        <f t="shared" si="92"/>
        <v>0.17456121677355882</v>
      </c>
      <c r="P511" s="9">
        <f t="shared" si="92"/>
        <v>-2.3019156470444626</v>
      </c>
      <c r="Q511" s="15">
        <f t="shared" si="93"/>
        <v>122.88037946918254</v>
      </c>
      <c r="R511" s="15">
        <f t="shared" si="94"/>
        <v>-96.213464881684388</v>
      </c>
      <c r="S511" s="10">
        <f t="shared" si="95"/>
        <v>0.73224555042312522</v>
      </c>
    </row>
    <row r="512" spans="1:19" x14ac:dyDescent="0.35">
      <c r="A512" s="9">
        <v>509</v>
      </c>
      <c r="B512" s="9">
        <f t="shared" si="84"/>
        <v>53.302355355906819</v>
      </c>
      <c r="C512" s="9">
        <f>'Graficas excel'!$N$3*(COS('Graficas excel'!$N$4*B512+'Graficas excel'!$N$5)+'Graficas excel'!$N$6)*COS(B512)+'Graficas excel'!$N$7</f>
        <v>7.1209260964263734</v>
      </c>
      <c r="D512" s="11">
        <f>'Graficas excel'!$N$3*(COS('Graficas excel'!$N$4*B512+'Graficas excel'!$N$5)+'Graficas excel'!$N$6)*SIN(B512)+'Graficas excel'!$N$8</f>
        <v>25.117915566705538</v>
      </c>
      <c r="E512" s="9">
        <f t="shared" si="87"/>
        <v>2.5890902843276056</v>
      </c>
      <c r="F512" s="9">
        <f>C512/(2*'Graficas excel'!$N$9*COS(E512/2))</f>
        <v>0.65269502396166768</v>
      </c>
      <c r="G512" s="9">
        <f t="shared" si="88"/>
        <v>0.75762075321078559</v>
      </c>
      <c r="H512" s="9">
        <f t="shared" si="89"/>
        <v>1.7193201925974748</v>
      </c>
      <c r="I512" s="9">
        <f t="shared" si="85"/>
        <v>2.1542052384625401</v>
      </c>
      <c r="J512" s="9">
        <f t="shared" si="90"/>
        <v>0.10510284494196073</v>
      </c>
      <c r="K512" s="9">
        <f t="shared" si="91"/>
        <v>0.2726571455524136</v>
      </c>
      <c r="L512" s="9">
        <f t="shared" si="91"/>
        <v>0.28634782456152053</v>
      </c>
      <c r="M512" s="9">
        <f t="shared" si="86"/>
        <v>-1.7193201925974746</v>
      </c>
      <c r="N512" s="9">
        <f t="shared" si="92"/>
        <v>-0.36444095642120783</v>
      </c>
      <c r="O512" s="9">
        <f t="shared" si="92"/>
        <v>-6.649482609105048E-2</v>
      </c>
      <c r="P512" s="9">
        <f t="shared" si="92"/>
        <v>-1.7768438964179003</v>
      </c>
      <c r="Q512" s="15">
        <f t="shared" si="93"/>
        <v>123.42686836887663</v>
      </c>
      <c r="R512" s="15">
        <f t="shared" si="94"/>
        <v>-98.509790667455135</v>
      </c>
      <c r="S512" s="10">
        <f t="shared" si="95"/>
        <v>0.66280096649651077</v>
      </c>
    </row>
    <row r="513" spans="1:19" x14ac:dyDescent="0.35">
      <c r="A513" s="9">
        <v>510</v>
      </c>
      <c r="B513" s="9">
        <f t="shared" si="84"/>
        <v>53.407075111026479</v>
      </c>
      <c r="C513" s="9">
        <f>'Graficas excel'!$N$3*(COS('Graficas excel'!$N$4*B513+'Graficas excel'!$N$5)+'Graficas excel'!$N$6)*COS(B513)+'Graficas excel'!$N$7</f>
        <v>7.16</v>
      </c>
      <c r="D513" s="11">
        <f>'Graficas excel'!$N$3*(COS('Graficas excel'!$N$4*B513+'Graficas excel'!$N$5)+'Graficas excel'!$N$6)*SIN(B513)+'Graficas excel'!$N$8</f>
        <v>24.500000000000032</v>
      </c>
      <c r="E513" s="9">
        <f t="shared" si="87"/>
        <v>2.5729388049850055</v>
      </c>
      <c r="F513" s="9">
        <f>C513/(2*'Graficas excel'!$N$9*COS(E513/2))</f>
        <v>0.63812009057856867</v>
      </c>
      <c r="G513" s="9">
        <f t="shared" si="88"/>
        <v>0.76993684805963092</v>
      </c>
      <c r="H513" s="9">
        <f t="shared" si="89"/>
        <v>1.7574843603094783</v>
      </c>
      <c r="I513" s="9">
        <f t="shared" si="85"/>
        <v>2.1652115826472418</v>
      </c>
      <c r="J513" s="9">
        <f t="shared" si="90"/>
        <v>0.13365543445583491</v>
      </c>
      <c r="K513" s="9">
        <f t="shared" si="91"/>
        <v>0.30264341961954333</v>
      </c>
      <c r="L513" s="9">
        <f t="shared" si="91"/>
        <v>-0.86365257680759344</v>
      </c>
      <c r="M513" s="9">
        <f t="shared" si="86"/>
        <v>-1.7574843603094781</v>
      </c>
      <c r="N513" s="9">
        <f t="shared" si="92"/>
        <v>-0.371404278326187</v>
      </c>
      <c r="O513" s="9">
        <f t="shared" si="92"/>
        <v>-0.2525654838097951</v>
      </c>
      <c r="P513" s="9">
        <f t="shared" si="92"/>
        <v>-0.8690595391490239</v>
      </c>
      <c r="Q513" s="15">
        <f t="shared" si="93"/>
        <v>124.05748543852839</v>
      </c>
      <c r="R513" s="15">
        <f t="shared" si="94"/>
        <v>-100.69643640598238</v>
      </c>
      <c r="S513" s="10">
        <f t="shared" si="95"/>
        <v>0.61914975370863812</v>
      </c>
    </row>
    <row r="514" spans="1:19" x14ac:dyDescent="0.35">
      <c r="A514" s="9">
        <v>511</v>
      </c>
      <c r="B514" s="9">
        <f t="shared" si="84"/>
        <v>53.51179486614614</v>
      </c>
      <c r="C514" s="9">
        <f>'Graficas excel'!$N$3*(COS('Graficas excel'!$N$4*B514+'Graficas excel'!$N$5)+'Graficas excel'!$N$6)*COS(B514)+'Graficas excel'!$N$7</f>
        <v>7.1209260964263885</v>
      </c>
      <c r="D514" s="11">
        <f>'Graficas excel'!$N$3*(COS('Graficas excel'!$N$4*B514+'Graficas excel'!$N$5)+'Graficas excel'!$N$6)*SIN(B514)+'Graficas excel'!$N$8</f>
        <v>23.88208443329453</v>
      </c>
      <c r="E514" s="9">
        <f t="shared" si="87"/>
        <v>2.5620381686415468</v>
      </c>
      <c r="F514" s="9">
        <f>C514/(2*'Graficas excel'!$N$9*COS(E514/2))</f>
        <v>0.62302766057664716</v>
      </c>
      <c r="G514" s="9">
        <f t="shared" si="88"/>
        <v>0.78219980449779591</v>
      </c>
      <c r="H514" s="9">
        <f t="shared" si="89"/>
        <v>1.7963777253861901</v>
      </c>
      <c r="I514" s="9">
        <f t="shared" si="85"/>
        <v>2.1792079470138686</v>
      </c>
      <c r="J514" s="9">
        <f t="shared" si="90"/>
        <v>0.16534817924696993</v>
      </c>
      <c r="K514" s="9">
        <f t="shared" si="91"/>
        <v>0.21220193326778899</v>
      </c>
      <c r="L514" s="9">
        <f t="shared" si="91"/>
        <v>-1.9537974620503094</v>
      </c>
      <c r="M514" s="9">
        <f t="shared" si="86"/>
        <v>-1.7963777253861903</v>
      </c>
      <c r="N514" s="9">
        <f t="shared" si="92"/>
        <v>-0.39785287394242713</v>
      </c>
      <c r="O514" s="9">
        <f t="shared" si="92"/>
        <v>-0.34357318593388525</v>
      </c>
      <c r="P514" s="9">
        <f t="shared" si="92"/>
        <v>0.23923826417164409</v>
      </c>
      <c r="Q514" s="15">
        <f t="shared" si="93"/>
        <v>124.8594180452634</v>
      </c>
      <c r="R514" s="15">
        <f t="shared" si="94"/>
        <v>-102.9248620759395</v>
      </c>
      <c r="S514" s="10">
        <f t="shared" si="95"/>
        <v>0.61914975370863368</v>
      </c>
    </row>
    <row r="515" spans="1:19" x14ac:dyDescent="0.35">
      <c r="A515" s="9">
        <v>512</v>
      </c>
      <c r="B515" s="9">
        <f t="shared" ref="B515:B578" si="96">A515*$B$1</f>
        <v>53.6165146212658</v>
      </c>
      <c r="C515" s="9">
        <f>'Graficas excel'!$N$3*(COS('Graficas excel'!$N$4*B515+'Graficas excel'!$N$5)+'Graficas excel'!$N$6)*COS(B515)+'Graficas excel'!$N$7</f>
        <v>7.0148760413642837</v>
      </c>
      <c r="D515" s="11">
        <f>'Graficas excel'!$N$3*(COS('Graficas excel'!$N$4*B515+'Graficas excel'!$N$5)+'Graficas excel'!$N$6)*SIN(B515)+'Graficas excel'!$N$8</f>
        <v>23.22782263018355</v>
      </c>
      <c r="E515" s="9">
        <f t="shared" si="87"/>
        <v>2.5550055547890915</v>
      </c>
      <c r="F515" s="9">
        <f>C515/(2*'Graficas excel'!$N$9*COS(E515/2))</f>
        <v>0.60659924477315219</v>
      </c>
      <c r="G515" s="9">
        <f t="shared" si="88"/>
        <v>0.79500777118254728</v>
      </c>
      <c r="H515" s="9">
        <f t="shared" si="89"/>
        <v>1.8380407809190942</v>
      </c>
      <c r="I515" s="9">
        <f t="shared" ref="I515:I578" si="97">(E515+H515)/2</f>
        <v>2.1965231678540929</v>
      </c>
      <c r="J515" s="9">
        <f t="shared" si="90"/>
        <v>0.18756991373469117</v>
      </c>
      <c r="K515" s="9">
        <f t="shared" si="91"/>
        <v>7.6007414884678532E-3</v>
      </c>
      <c r="L515" s="9">
        <f t="shared" si="91"/>
        <v>-2.8273005440807095</v>
      </c>
      <c r="M515" s="9">
        <f t="shared" ref="M515:M578" si="98">E515-2*I515</f>
        <v>-1.8380407809190942</v>
      </c>
      <c r="N515" s="9">
        <f t="shared" si="92"/>
        <v>-0.43383177383910493</v>
      </c>
      <c r="O515" s="9">
        <f t="shared" si="92"/>
        <v>-0.31852021349457821</v>
      </c>
      <c r="P515" s="9">
        <f t="shared" si="92"/>
        <v>1.3662263799704946</v>
      </c>
      <c r="Q515" s="15">
        <f t="shared" si="93"/>
        <v>125.85150712074521</v>
      </c>
      <c r="R515" s="15">
        <f t="shared" si="94"/>
        <v>-105.31197931959407</v>
      </c>
      <c r="S515" s="10">
        <f t="shared" si="95"/>
        <v>0.66280096649650921</v>
      </c>
    </row>
    <row r="516" spans="1:19" x14ac:dyDescent="0.35">
      <c r="A516" s="9">
        <v>513</v>
      </c>
      <c r="B516" s="9">
        <f t="shared" si="96"/>
        <v>53.721234376385461</v>
      </c>
      <c r="C516" s="9">
        <f>'Graficas excel'!$N$3*(COS('Graficas excel'!$N$4*B516+'Graficas excel'!$N$5)+'Graficas excel'!$N$6)*COS(B516)+'Graficas excel'!$N$7</f>
        <v>6.8734522428328155</v>
      </c>
      <c r="D516" s="11">
        <f>'Graficas excel'!$N$3*(COS('Graficas excel'!$N$4*B516+'Graficas excel'!$N$5)+'Graficas excel'!$N$6)*SIN(B516)+'Graficas excel'!$N$8</f>
        <v>22.509363963784871</v>
      </c>
      <c r="E516" s="9">
        <f t="shared" ref="E516:E579" si="99">ATAN2(C516,D516)*2</f>
        <v>2.548859348537758</v>
      </c>
      <c r="F516" s="9">
        <f>C516/(2*'Graficas excel'!$N$9*COS(E516/2))</f>
        <v>0.58838540291878427</v>
      </c>
      <c r="G516" s="9">
        <f t="shared" ref="G516:G579" si="100">(1-F516^2)^(1/2)</f>
        <v>0.80858061912965729</v>
      </c>
      <c r="H516" s="9">
        <f t="shared" ref="H516:H579" si="101">ATAN2(F516,G516)*2</f>
        <v>1.8834715380386531</v>
      </c>
      <c r="I516" s="9">
        <f t="shared" si="97"/>
        <v>2.2161654432882054</v>
      </c>
      <c r="J516" s="9">
        <f t="shared" ref="J516:J579" si="102">(I517-I516)/$B$1</f>
        <v>0.18836586152209137</v>
      </c>
      <c r="K516" s="9">
        <f t="shared" ref="K516:L579" si="103">(J517-J516)/$B$1</f>
        <v>-0.28847347913734489</v>
      </c>
      <c r="L516" s="9">
        <f t="shared" si="103"/>
        <v>-3.319917742520428</v>
      </c>
      <c r="M516" s="9">
        <f t="shared" si="98"/>
        <v>-1.8834715380386529</v>
      </c>
      <c r="N516" s="9">
        <f t="shared" ref="N516:P579" si="104">(M517-M516)/$B$1</f>
        <v>-0.46718713259691891</v>
      </c>
      <c r="O516" s="9">
        <f t="shared" si="104"/>
        <v>-0.17544932154604878</v>
      </c>
      <c r="P516" s="9">
        <f t="shared" si="104"/>
        <v>2.3594143005916339</v>
      </c>
      <c r="Q516" s="15">
        <f t="shared" ref="Q516:Q579" si="105">DEGREES(I516)</f>
        <v>126.97692660315336</v>
      </c>
      <c r="R516" s="15">
        <f t="shared" ref="R516:R579" si="106">DEGREES(M516)</f>
        <v>-107.9149699626287</v>
      </c>
      <c r="S516" s="10">
        <f t="shared" si="95"/>
        <v>0.73224555042310557</v>
      </c>
    </row>
    <row r="517" spans="1:19" x14ac:dyDescent="0.35">
      <c r="A517" s="9">
        <v>514</v>
      </c>
      <c r="B517" s="9">
        <f t="shared" si="96"/>
        <v>53.825954131505121</v>
      </c>
      <c r="C517" s="9">
        <f>'Graficas excel'!$N$3*(COS('Graficas excel'!$N$4*B517+'Graficas excel'!$N$5)+'Graficas excel'!$N$6)*COS(B517)+'Graficas excel'!$N$7</f>
        <v>6.7432777236655879</v>
      </c>
      <c r="D517" s="11">
        <f>'Graficas excel'!$N$3*(COS('Graficas excel'!$N$4*B517+'Graficas excel'!$N$5)+'Graficas excel'!$N$6)*SIN(B517)+'Graficas excel'!$N$8</f>
        <v>21.714327766567024</v>
      </c>
      <c r="E517" s="9">
        <f t="shared" si="99"/>
        <v>2.5393868802001469</v>
      </c>
      <c r="F517" s="9">
        <f>C517/(2*'Graficas excel'!$N$9*COS(E517/2))</f>
        <v>0.56843195767632793</v>
      </c>
      <c r="G517" s="9">
        <f t="shared" si="100"/>
        <v>0.82273027748604055</v>
      </c>
      <c r="H517" s="9">
        <f t="shared" si="101"/>
        <v>1.9323952601592587</v>
      </c>
      <c r="I517" s="9">
        <f t="shared" si="97"/>
        <v>2.2358910701797026</v>
      </c>
      <c r="J517" s="9">
        <f t="shared" si="102"/>
        <v>0.15815698942831233</v>
      </c>
      <c r="K517" s="9">
        <f t="shared" si="103"/>
        <v>-0.63613445215149778</v>
      </c>
      <c r="L517" s="9">
        <f t="shared" si="103"/>
        <v>-3.2418338343428492</v>
      </c>
      <c r="M517" s="9">
        <f t="shared" si="98"/>
        <v>-1.9323952601592582</v>
      </c>
      <c r="N517" s="9">
        <f t="shared" si="104"/>
        <v>-0.48556014258513158</v>
      </c>
      <c r="O517" s="9">
        <f t="shared" si="104"/>
        <v>7.1627966237730448E-2</v>
      </c>
      <c r="P517" s="9">
        <f t="shared" si="104"/>
        <v>3.0910475719208286</v>
      </c>
      <c r="Q517" s="15">
        <f t="shared" si="105"/>
        <v>128.10712177228592</v>
      </c>
      <c r="R517" s="15">
        <f t="shared" si="106"/>
        <v>-110.71809275821022</v>
      </c>
      <c r="S517" s="10">
        <f t="shared" ref="S517:S580" si="107">SQRT((C517-C516)^2+(D517-D516)^2)</f>
        <v>0.80562271587079415</v>
      </c>
    </row>
    <row r="518" spans="1:19" x14ac:dyDescent="0.35">
      <c r="A518" s="9">
        <v>515</v>
      </c>
      <c r="B518" s="9">
        <f t="shared" si="96"/>
        <v>53.930673886624781</v>
      </c>
      <c r="C518" s="9">
        <f>'Graficas excel'!$N$3*(COS('Graficas excel'!$N$4*B518+'Graficas excel'!$N$5)+'Graficas excel'!$N$6)*COS(B518)+'Graficas excel'!$N$7</f>
        <v>6.6780145523736074</v>
      </c>
      <c r="D518" s="11">
        <f>'Graficas excel'!$N$3*(COS('Graficas excel'!$N$4*B518+'Graficas excel'!$N$5)+'Graficas excel'!$N$6)*SIN(B518)+'Graficas excel'!$N$8</f>
        <v>20.85000000000003</v>
      </c>
      <c r="E518" s="9">
        <f t="shared" si="99"/>
        <v>2.5216634633795558</v>
      </c>
      <c r="F518" s="9">
        <f>C518/(2*'Graficas excel'!$N$9*COS(E518/2))</f>
        <v>0.54733352398338597</v>
      </c>
      <c r="G518" s="9">
        <f t="shared" si="100"/>
        <v>0.83691457958618942</v>
      </c>
      <c r="H518" s="9">
        <f t="shared" si="101"/>
        <v>1.9832429993866403</v>
      </c>
      <c r="I518" s="9">
        <f t="shared" si="97"/>
        <v>2.2524532313830981</v>
      </c>
      <c r="J518" s="9">
        <f t="shared" si="102"/>
        <v>9.1541145375828553E-2</v>
      </c>
      <c r="K518" s="9">
        <f t="shared" si="103"/>
        <v>-0.97561849742250861</v>
      </c>
      <c r="L518" s="9">
        <f t="shared" si="103"/>
        <v>-2.4079156435011444</v>
      </c>
      <c r="M518" s="9">
        <f t="shared" si="98"/>
        <v>-1.9832429993866403</v>
      </c>
      <c r="N518" s="9">
        <f t="shared" si="104"/>
        <v>-0.47805927950099719</v>
      </c>
      <c r="O518" s="9">
        <f t="shared" si="104"/>
        <v>0.39532171103249852</v>
      </c>
      <c r="P518" s="9">
        <f t="shared" si="104"/>
        <v>3.4321458063493382</v>
      </c>
      <c r="Q518" s="15">
        <f t="shared" si="105"/>
        <v>129.05606370885579</v>
      </c>
      <c r="R518" s="15">
        <f t="shared" si="106"/>
        <v>-113.63145361372101</v>
      </c>
      <c r="S518" s="10">
        <f t="shared" si="107"/>
        <v>0.86678819188183154</v>
      </c>
    </row>
    <row r="519" spans="1:19" x14ac:dyDescent="0.35">
      <c r="A519" s="9">
        <v>516</v>
      </c>
      <c r="B519" s="9">
        <f t="shared" si="96"/>
        <v>54.035393641744442</v>
      </c>
      <c r="C519" s="9">
        <f>'Graficas excel'!$N$3*(COS('Graficas excel'!$N$4*B519+'Graficas excel'!$N$5)+'Graficas excel'!$N$6)*COS(B519)+'Graficas excel'!$N$7</f>
        <v>6.7291759410628735</v>
      </c>
      <c r="D519" s="11">
        <f>'Graficas excel'!$N$3*(COS('Graficas excel'!$N$4*B519+'Graficas excel'!$N$5)+'Graficas excel'!$N$6)*SIN(B519)+'Graficas excel'!$N$8</f>
        <v>19.943979635543002</v>
      </c>
      <c r="E519" s="9">
        <f t="shared" si="99"/>
        <v>2.4907735453517903</v>
      </c>
      <c r="F519" s="9">
        <f>C519/(2*'Graficas excel'!$N$9*COS(E519/2))</f>
        <v>0.52621533885184135</v>
      </c>
      <c r="G519" s="9">
        <f t="shared" si="100"/>
        <v>0.85035134924161893</v>
      </c>
      <c r="H519" s="9">
        <f t="shared" si="101"/>
        <v>2.0333052500686661</v>
      </c>
      <c r="I519" s="9">
        <f t="shared" si="97"/>
        <v>2.262039397710228</v>
      </c>
      <c r="J519" s="9">
        <f t="shared" si="102"/>
        <v>-1.0625384764466964E-2</v>
      </c>
      <c r="K519" s="9">
        <f t="shared" si="103"/>
        <v>-1.2277748339587464</v>
      </c>
      <c r="L519" s="9">
        <f t="shared" si="103"/>
        <v>-0.76735498836226368</v>
      </c>
      <c r="M519" s="9">
        <f t="shared" si="98"/>
        <v>-2.0333052500686657</v>
      </c>
      <c r="N519" s="9">
        <f t="shared" si="104"/>
        <v>-0.43666128672818905</v>
      </c>
      <c r="O519" s="9">
        <f t="shared" si="104"/>
        <v>0.75473517940836843</v>
      </c>
      <c r="P519" s="9">
        <f t="shared" si="104"/>
        <v>3.242557418338976</v>
      </c>
      <c r="Q519" s="15">
        <f t="shared" si="105"/>
        <v>129.60531058111076</v>
      </c>
      <c r="R519" s="15">
        <f t="shared" si="106"/>
        <v>-116.49980929072699</v>
      </c>
      <c r="S519" s="10">
        <f t="shared" si="107"/>
        <v>0.90746371194856046</v>
      </c>
    </row>
    <row r="520" spans="1:19" x14ac:dyDescent="0.35">
      <c r="A520" s="9">
        <v>517</v>
      </c>
      <c r="B520" s="9">
        <f t="shared" si="96"/>
        <v>54.140113396864102</v>
      </c>
      <c r="C520" s="9">
        <f>'Graficas excel'!$N$3*(COS('Graficas excel'!$N$4*B520+'Graficas excel'!$N$5)+'Graficas excel'!$N$6)*COS(B520)+'Graficas excel'!$N$7</f>
        <v>6.9373008036647335</v>
      </c>
      <c r="D520" s="11">
        <f>'Graficas excel'!$N$3*(COS('Graficas excel'!$N$4*B520+'Graficas excel'!$N$5)+'Graficas excel'!$N$6)*SIN(B520)+'Graficas excel'!$N$8</f>
        <v>19.041121124258478</v>
      </c>
      <c r="E520" s="9">
        <f t="shared" si="99"/>
        <v>2.4428211069542045</v>
      </c>
      <c r="F520" s="9">
        <f>C520/(2*'Graficas excel'!$N$9*COS(E520/2))</f>
        <v>0.50663746660531939</v>
      </c>
      <c r="G520" s="9">
        <f t="shared" si="100"/>
        <v>0.86215919494704907</v>
      </c>
      <c r="H520" s="9">
        <f t="shared" si="101"/>
        <v>2.0790323130850776</v>
      </c>
      <c r="I520" s="9">
        <f t="shared" si="97"/>
        <v>2.2609267100196409</v>
      </c>
      <c r="J520" s="9">
        <f t="shared" si="102"/>
        <v>-0.13919766471870781</v>
      </c>
      <c r="K520" s="9">
        <f t="shared" si="103"/>
        <v>-1.3081320604298921</v>
      </c>
      <c r="L520" s="9">
        <f t="shared" si="103"/>
        <v>1.3922985110562027</v>
      </c>
      <c r="M520" s="9">
        <f t="shared" si="98"/>
        <v>-2.0790323130850772</v>
      </c>
      <c r="N520" s="9">
        <f t="shared" si="104"/>
        <v>-0.35762560356035222</v>
      </c>
      <c r="O520" s="9">
        <f t="shared" si="104"/>
        <v>1.0942949982182621</v>
      </c>
      <c r="P520" s="9">
        <f t="shared" si="104"/>
        <v>2.4236127056469594</v>
      </c>
      <c r="Q520" s="15">
        <f t="shared" si="105"/>
        <v>129.54155827252396</v>
      </c>
      <c r="R520" s="15">
        <f t="shared" si="106"/>
        <v>-119.11977701109612</v>
      </c>
      <c r="S520" s="10">
        <f t="shared" si="107"/>
        <v>0.92653626471495998</v>
      </c>
    </row>
    <row r="521" spans="1:19" x14ac:dyDescent="0.35">
      <c r="A521" s="9">
        <v>518</v>
      </c>
      <c r="B521" s="9">
        <f t="shared" si="96"/>
        <v>54.244833151983755</v>
      </c>
      <c r="C521" s="9">
        <f>'Graficas excel'!$N$3*(COS('Graficas excel'!$N$4*B521+'Graficas excel'!$N$5)+'Graficas excel'!$N$6)*COS(B521)+'Graficas excel'!$N$7</f>
        <v>7.324993046859233</v>
      </c>
      <c r="D521" s="11">
        <f>'Graficas excel'!$N$3*(COS('Graficas excel'!$N$4*B521+'Graficas excel'!$N$5)+'Graficas excel'!$N$6)*SIN(B521)+'Graficas excel'!$N$8</f>
        <v>18.19726625609928</v>
      </c>
      <c r="E521" s="9">
        <f t="shared" si="99"/>
        <v>2.3762171505997007</v>
      </c>
      <c r="F521" s="9">
        <f>C521/(2*'Graficas excel'!$N$9*COS(E521/2))</f>
        <v>0.49040545873536223</v>
      </c>
      <c r="G521" s="9">
        <f t="shared" si="100"/>
        <v>0.87149439817049823</v>
      </c>
      <c r="H521" s="9">
        <f t="shared" si="101"/>
        <v>2.1164827787144374</v>
      </c>
      <c r="I521" s="9">
        <f t="shared" si="97"/>
        <v>2.2463499646570693</v>
      </c>
      <c r="J521" s="9">
        <f t="shared" si="102"/>
        <v>-0.27618493375110209</v>
      </c>
      <c r="K521" s="9">
        <f t="shared" si="103"/>
        <v>-1.1623309012986196</v>
      </c>
      <c r="L521" s="9">
        <f t="shared" si="103"/>
        <v>3.3749476231837261</v>
      </c>
      <c r="M521" s="9">
        <f t="shared" si="98"/>
        <v>-2.1164827787144378</v>
      </c>
      <c r="N521" s="9">
        <f t="shared" si="104"/>
        <v>-0.24303129931826728</v>
      </c>
      <c r="O521" s="9">
        <f t="shared" si="104"/>
        <v>1.3480951272585078</v>
      </c>
      <c r="P521" s="9">
        <f t="shared" si="104"/>
        <v>1.0343465276366433</v>
      </c>
      <c r="Q521" s="15">
        <f t="shared" si="105"/>
        <v>128.70637228421171</v>
      </c>
      <c r="R521" s="15">
        <f t="shared" si="106"/>
        <v>-121.26553063245824</v>
      </c>
      <c r="S521" s="10">
        <f t="shared" si="107"/>
        <v>0.92865295667927572</v>
      </c>
    </row>
    <row r="522" spans="1:19" x14ac:dyDescent="0.35">
      <c r="A522" s="9">
        <v>519</v>
      </c>
      <c r="B522" s="9">
        <f t="shared" si="96"/>
        <v>54.349552907103416</v>
      </c>
      <c r="C522" s="9">
        <f>'Graficas excel'!$N$3*(COS('Graficas excel'!$N$4*B522+'Graficas excel'!$N$5)+'Graficas excel'!$N$6)*COS(B522)+'Graficas excel'!$N$7</f>
        <v>7.8930028464774811</v>
      </c>
      <c r="D522" s="11">
        <f>'Graficas excel'!$N$3*(COS('Graficas excel'!$N$4*B522+'Graficas excel'!$N$5)+'Graficas excel'!$N$6)*SIN(B522)+'Graficas excel'!$N$8</f>
        <v>17.47082144999397</v>
      </c>
      <c r="E522" s="9">
        <f t="shared" si="99"/>
        <v>2.2929229351883693</v>
      </c>
      <c r="F522" s="9">
        <f>C522/(2*'Graficas excel'!$N$9*COS(E522/2))</f>
        <v>0.47927620955462047</v>
      </c>
      <c r="G522" s="9">
        <f t="shared" si="100"/>
        <v>0.877664124226891</v>
      </c>
      <c r="H522" s="9">
        <f t="shared" si="101"/>
        <v>2.1419329568654599</v>
      </c>
      <c r="I522" s="9">
        <f t="shared" si="97"/>
        <v>2.2174279460269144</v>
      </c>
      <c r="J522" s="9">
        <f t="shared" si="102"/>
        <v>-0.39790394110310695</v>
      </c>
      <c r="K522" s="9">
        <f t="shared" si="103"/>
        <v>-0.80890721265714205</v>
      </c>
      <c r="L522" s="9">
        <f t="shared" si="103"/>
        <v>4.395463222378309</v>
      </c>
      <c r="M522" s="9">
        <f t="shared" si="98"/>
        <v>-2.1419329568654595</v>
      </c>
      <c r="N522" s="9">
        <f t="shared" si="104"/>
        <v>-0.10185910771374979</v>
      </c>
      <c r="O522" s="9">
        <f t="shared" si="104"/>
        <v>1.4564116423414875</v>
      </c>
      <c r="P522" s="9">
        <f t="shared" si="104"/>
        <v>-0.63109103978219772</v>
      </c>
      <c r="Q522" s="15">
        <f t="shared" si="105"/>
        <v>127.0492626817051</v>
      </c>
      <c r="R522" s="15">
        <f t="shared" si="106"/>
        <v>-122.72371842836783</v>
      </c>
      <c r="S522" s="10">
        <f t="shared" si="107"/>
        <v>0.92214813819675578</v>
      </c>
    </row>
    <row r="523" spans="1:19" x14ac:dyDescent="0.35">
      <c r="A523" s="9">
        <v>520</v>
      </c>
      <c r="B523" s="9">
        <f t="shared" si="96"/>
        <v>54.454272662223076</v>
      </c>
      <c r="C523" s="9">
        <f>'Graficas excel'!$N$3*(COS('Graficas excel'!$N$4*B523+'Graficas excel'!$N$5)+'Graficas excel'!$N$6)*COS(B523)+'Graficas excel'!$N$7</f>
        <v>8.6199999999999477</v>
      </c>
      <c r="D523" s="11">
        <f>'Graficas excel'!$N$3*(COS('Graficas excel'!$N$4*B523+'Graficas excel'!$N$5)+'Graficas excel'!$N$6)*SIN(B523)+'Graficas excel'!$N$8</f>
        <v>16.913617462848347</v>
      </c>
      <c r="E523" s="9">
        <f t="shared" si="99"/>
        <v>2.1989194678249486</v>
      </c>
      <c r="F523" s="9">
        <f>C523/(2*'Graficas excel'!$N$9*COS(E523/2))</f>
        <v>0.47458854263428002</v>
      </c>
      <c r="G523" s="9">
        <f t="shared" si="100"/>
        <v>0.8802077682003665</v>
      </c>
      <c r="H523" s="9">
        <f t="shared" si="101"/>
        <v>2.15259961768195</v>
      </c>
      <c r="I523" s="9">
        <f t="shared" si="97"/>
        <v>2.1757595427534495</v>
      </c>
      <c r="J523" s="9">
        <f t="shared" si="102"/>
        <v>-0.48261250632708941</v>
      </c>
      <c r="K523" s="9">
        <f t="shared" si="103"/>
        <v>-0.34861538037221496</v>
      </c>
      <c r="L523" s="9">
        <f t="shared" si="103"/>
        <v>4.1344290043289238</v>
      </c>
      <c r="M523" s="9">
        <f t="shared" si="98"/>
        <v>-2.1525996176819504</v>
      </c>
      <c r="N523" s="9">
        <f t="shared" si="104"/>
        <v>5.0655962825672272E-2</v>
      </c>
      <c r="O523" s="9">
        <f t="shared" si="104"/>
        <v>1.3903239431972843</v>
      </c>
      <c r="P523" s="9">
        <f t="shared" si="104"/>
        <v>-2.1361756659720967</v>
      </c>
      <c r="Q523" s="15">
        <f t="shared" si="105"/>
        <v>124.66183903508646</v>
      </c>
      <c r="R523" s="15">
        <f t="shared" si="106"/>
        <v>-123.33487307465033</v>
      </c>
      <c r="S523" s="10">
        <f t="shared" si="107"/>
        <v>0.91597005656339492</v>
      </c>
    </row>
    <row r="524" spans="1:19" x14ac:dyDescent="0.35">
      <c r="A524" s="9">
        <v>521</v>
      </c>
      <c r="B524" s="9">
        <f t="shared" si="96"/>
        <v>54.558992417342736</v>
      </c>
      <c r="C524" s="9">
        <f>'Graficas excel'!$N$3*(COS('Graficas excel'!$N$4*B524+'Graficas excel'!$N$5)+'Graficas excel'!$N$6)*COS(B524)+'Graficas excel'!$N$7</f>
        <v>9.466051384719254</v>
      </c>
      <c r="D524" s="11">
        <f>'Graficas excel'!$N$3*(COS('Graficas excel'!$N$4*B524+'Graficas excel'!$N$5)+'Graficas excel'!$N$6)*SIN(B524)+'Graficas excel'!$N$8</f>
        <v>16.562621452991696</v>
      </c>
      <c r="E524" s="9">
        <f t="shared" si="99"/>
        <v>2.1031460208868875</v>
      </c>
      <c r="F524" s="9">
        <f>C524/(2*'Graficas excel'!$N$9*COS(E524/2))</f>
        <v>0.47692148083649871</v>
      </c>
      <c r="G524" s="9">
        <f t="shared" si="100"/>
        <v>0.87894590340744017</v>
      </c>
      <c r="H524" s="9">
        <f t="shared" si="101"/>
        <v>2.147294937659495</v>
      </c>
      <c r="I524" s="9">
        <f t="shared" si="97"/>
        <v>2.1252204792731915</v>
      </c>
      <c r="J524" s="9">
        <f t="shared" si="102"/>
        <v>-0.5191194235906148</v>
      </c>
      <c r="K524" s="9">
        <f t="shared" si="103"/>
        <v>8.4341012520728731E-2</v>
      </c>
      <c r="L524" s="9">
        <f t="shared" si="103"/>
        <v>2.9400603910482115</v>
      </c>
      <c r="M524" s="9">
        <f t="shared" si="98"/>
        <v>-2.1472949376594954</v>
      </c>
      <c r="N524" s="9">
        <f t="shared" si="104"/>
        <v>0.19625034569429164</v>
      </c>
      <c r="O524" s="9">
        <f t="shared" si="104"/>
        <v>1.1666241505641102</v>
      </c>
      <c r="P524" s="9">
        <f t="shared" si="104"/>
        <v>-3.1257010680474822</v>
      </c>
      <c r="Q524" s="15">
        <f t="shared" si="105"/>
        <v>121.76616399712393</v>
      </c>
      <c r="R524" s="15">
        <f t="shared" si="106"/>
        <v>-123.0309372976963</v>
      </c>
      <c r="S524" s="10">
        <f t="shared" si="107"/>
        <v>0.91597005656339325</v>
      </c>
    </row>
    <row r="525" spans="1:19" x14ac:dyDescent="0.35">
      <c r="A525" s="9">
        <v>522</v>
      </c>
      <c r="B525" s="9">
        <f t="shared" si="96"/>
        <v>54.663712172462397</v>
      </c>
      <c r="C525" s="9">
        <f>'Graficas excel'!$N$3*(COS('Graficas excel'!$N$4*B525+'Graficas excel'!$N$5)+'Graficas excel'!$N$6)*COS(B525)+'Graficas excel'!$N$7</f>
        <v>10.379175941062833</v>
      </c>
      <c r="D525" s="11">
        <f>'Graficas excel'!$N$3*(COS('Graficas excel'!$N$4*B525+'Graficas excel'!$N$5)+'Graficas excel'!$N$6)*SIN(B525)+'Graficas excel'!$N$8</f>
        <v>16.433932939976415</v>
      </c>
      <c r="E525" s="9">
        <f t="shared" si="99"/>
        <v>2.0149731911976061</v>
      </c>
      <c r="F525" s="9">
        <f>C525/(2*'Graficas excel'!$N$9*COS(E525/2))</f>
        <v>0.48592787858074887</v>
      </c>
      <c r="G525" s="9">
        <f t="shared" si="100"/>
        <v>0.87399891122244144</v>
      </c>
      <c r="H525" s="9">
        <f t="shared" si="101"/>
        <v>2.1267436495162406</v>
      </c>
      <c r="I525" s="9">
        <f t="shared" si="97"/>
        <v>2.0708584203569234</v>
      </c>
      <c r="J525" s="9">
        <f t="shared" si="102"/>
        <v>-0.51028725341289993</v>
      </c>
      <c r="K525" s="9">
        <f t="shared" si="103"/>
        <v>0.39222341670830857</v>
      </c>
      <c r="L525" s="9">
        <f t="shared" si="103"/>
        <v>1.4599306474334468</v>
      </c>
      <c r="M525" s="9">
        <f t="shared" si="98"/>
        <v>-2.1267436495162406</v>
      </c>
      <c r="N525" s="9">
        <f t="shared" si="104"/>
        <v>0.31841894105804636</v>
      </c>
      <c r="O525" s="9">
        <f t="shared" si="104"/>
        <v>0.83930150014091887</v>
      </c>
      <c r="P525" s="9">
        <f t="shared" si="104"/>
        <v>-3.4722684775599215</v>
      </c>
      <c r="Q525" s="15">
        <f t="shared" si="105"/>
        <v>118.65144745558023</v>
      </c>
      <c r="R525" s="15">
        <f t="shared" si="106"/>
        <v>-121.85343522353055</v>
      </c>
      <c r="S525" s="10">
        <f t="shared" si="107"/>
        <v>0.92214813819675523</v>
      </c>
    </row>
    <row r="526" spans="1:19" x14ac:dyDescent="0.35">
      <c r="A526" s="9">
        <v>523</v>
      </c>
      <c r="B526" s="9">
        <f t="shared" si="96"/>
        <v>54.768431927582057</v>
      </c>
      <c r="C526" s="9">
        <f>'Graficas excel'!$N$3*(COS('Graficas excel'!$N$4*B526+'Graficas excel'!$N$5)+'Graficas excel'!$N$6)*COS(B526)+'Graficas excel'!$N$7</f>
        <v>11.303821815593176</v>
      </c>
      <c r="D526" s="11">
        <f>'Graficas excel'!$N$3*(COS('Graficas excel'!$N$4*B526+'Graficas excel'!$N$5)+'Graficas excel'!$N$6)*SIN(B526)+'Graficas excel'!$N$8</f>
        <v>16.520109042599362</v>
      </c>
      <c r="E526" s="9">
        <f t="shared" si="99"/>
        <v>1.9414436322945006</v>
      </c>
      <c r="F526" s="9">
        <f>C526/(2*'Graficas excel'!$N$9*COS(E526/2))</f>
        <v>0.5004313079847057</v>
      </c>
      <c r="G526" s="9">
        <f t="shared" si="100"/>
        <v>0.86577624475883874</v>
      </c>
      <c r="H526" s="9">
        <f t="shared" si="101"/>
        <v>2.0933988959831811</v>
      </c>
      <c r="I526" s="9">
        <f t="shared" si="97"/>
        <v>2.0174212641388407</v>
      </c>
      <c r="J526" s="9">
        <f t="shared" si="102"/>
        <v>-0.46921371326300959</v>
      </c>
      <c r="K526" s="9">
        <f t="shared" si="103"/>
        <v>0.54510699659922546</v>
      </c>
      <c r="L526" s="9">
        <f t="shared" si="103"/>
        <v>0.17290018423073636</v>
      </c>
      <c r="M526" s="9">
        <f t="shared" si="98"/>
        <v>-2.0933988959831806</v>
      </c>
      <c r="N526" s="9">
        <f t="shared" si="104"/>
        <v>0.40631038862436647</v>
      </c>
      <c r="O526" s="9">
        <f t="shared" si="104"/>
        <v>0.47568639546113006</v>
      </c>
      <c r="P526" s="9">
        <f t="shared" si="104"/>
        <v>-3.2402723216125131</v>
      </c>
      <c r="Q526" s="15">
        <f t="shared" si="105"/>
        <v>115.58972393510282</v>
      </c>
      <c r="R526" s="15">
        <f t="shared" si="106"/>
        <v>-119.94292157718228</v>
      </c>
      <c r="S526" s="10">
        <f t="shared" si="107"/>
        <v>0.92865295667933123</v>
      </c>
    </row>
    <row r="527" spans="1:19" x14ac:dyDescent="0.35">
      <c r="A527" s="9">
        <v>524</v>
      </c>
      <c r="B527" s="9">
        <f t="shared" si="96"/>
        <v>54.873151682701717</v>
      </c>
      <c r="C527" s="9">
        <f>'Graficas excel'!$N$3*(COS('Graficas excel'!$N$4*B527+'Graficas excel'!$N$5)+'Graficas excel'!$N$6)*COS(B527)+'Graficas excel'!$N$7</f>
        <v>12.189782653689514</v>
      </c>
      <c r="D527" s="11">
        <f>'Graficas excel'!$N$3*(COS('Graficas excel'!$N$4*B527+'Graficas excel'!$N$5)+'Graficas excel'!$N$6)*SIN(B527)+'Graficas excel'!$N$8</f>
        <v>16.791296880069293</v>
      </c>
      <c r="E527" s="9">
        <f t="shared" si="99"/>
        <v>1.885720466390441</v>
      </c>
      <c r="F527" s="9">
        <f>C527/(2*'Graficas excel'!$N$9*COS(E527/2))</f>
        <v>0.51873551308615751</v>
      </c>
      <c r="G527" s="9">
        <f t="shared" si="100"/>
        <v>0.85493477380630678</v>
      </c>
      <c r="H527" s="9">
        <f t="shared" si="101"/>
        <v>2.0508501715838632</v>
      </c>
      <c r="I527" s="9">
        <f t="shared" si="97"/>
        <v>1.9682853189871521</v>
      </c>
      <c r="J527" s="9">
        <f t="shared" si="102"/>
        <v>-0.4121302420651255</v>
      </c>
      <c r="K527" s="9">
        <f t="shared" si="103"/>
        <v>0.56321306155201223</v>
      </c>
      <c r="L527" s="9">
        <f t="shared" si="103"/>
        <v>-0.75519703579363584</v>
      </c>
      <c r="M527" s="9">
        <f t="shared" si="98"/>
        <v>-2.0508501715838632</v>
      </c>
      <c r="N527" s="9">
        <f t="shared" si="104"/>
        <v>0.45612415147080965</v>
      </c>
      <c r="O527" s="9">
        <f t="shared" si="104"/>
        <v>0.13636587142085627</v>
      </c>
      <c r="P527" s="9">
        <f t="shared" si="104"/>
        <v>-2.5679662812301021</v>
      </c>
      <c r="Q527" s="15">
        <f t="shared" si="105"/>
        <v>112.77444165552477</v>
      </c>
      <c r="R527" s="15">
        <f t="shared" si="106"/>
        <v>-117.50505924543607</v>
      </c>
      <c r="S527" s="10">
        <f t="shared" si="107"/>
        <v>0.92653626471497774</v>
      </c>
    </row>
    <row r="528" spans="1:19" x14ac:dyDescent="0.35">
      <c r="A528" s="9">
        <v>525</v>
      </c>
      <c r="B528" s="9">
        <f t="shared" si="96"/>
        <v>54.977871437821378</v>
      </c>
      <c r="C528" s="9">
        <f>'Graficas excel'!$N$3*(COS('Graficas excel'!$N$4*B528+'Graficas excel'!$N$5)+'Graficas excel'!$N$6)*COS(B528)+'Graficas excel'!$N$7</f>
        <v>12.999999999999972</v>
      </c>
      <c r="D528" s="11">
        <f>'Graficas excel'!$N$3*(COS('Graficas excel'!$N$4*B528+'Graficas excel'!$N$5)+'Graficas excel'!$N$6)*SIN(B528)+'Graficas excel'!$N$8</f>
        <v>17.200000000000003</v>
      </c>
      <c r="E528" s="9">
        <f t="shared" si="99"/>
        <v>1.8471693197836945</v>
      </c>
      <c r="F528" s="9">
        <f>C528/(2*'Graficas excel'!$N$9*COS(E528/2))</f>
        <v>0.53900371056236673</v>
      </c>
      <c r="G528" s="9">
        <f t="shared" si="100"/>
        <v>0.8423033895218518</v>
      </c>
      <c r="H528" s="9">
        <f t="shared" si="101"/>
        <v>2.0030849621376774</v>
      </c>
      <c r="I528" s="9">
        <f t="shared" si="97"/>
        <v>1.925127140960686</v>
      </c>
      <c r="J528" s="9">
        <f t="shared" si="102"/>
        <v>-0.35315070817920491</v>
      </c>
      <c r="K528" s="9">
        <f t="shared" si="103"/>
        <v>0.48412901289660976</v>
      </c>
      <c r="L528" s="9">
        <f t="shared" si="103"/>
        <v>-1.3507556553793489</v>
      </c>
      <c r="M528" s="9">
        <f t="shared" si="98"/>
        <v>-2.0030849621376774</v>
      </c>
      <c r="N528" s="9">
        <f t="shared" si="104"/>
        <v>0.47040435213268073</v>
      </c>
      <c r="O528" s="9">
        <f t="shared" si="104"/>
        <v>-0.13255092870510338</v>
      </c>
      <c r="P528" s="9">
        <f t="shared" si="104"/>
        <v>-1.594174823277646</v>
      </c>
      <c r="Q528" s="15">
        <f t="shared" si="105"/>
        <v>110.30166020313402</v>
      </c>
      <c r="R528" s="15">
        <f t="shared" si="106"/>
        <v>-114.76831433661121</v>
      </c>
      <c r="S528" s="10">
        <f t="shared" si="107"/>
        <v>0.90746371194855824</v>
      </c>
    </row>
    <row r="529" spans="1:19" x14ac:dyDescent="0.35">
      <c r="A529" s="9">
        <v>526</v>
      </c>
      <c r="B529" s="9">
        <f t="shared" si="96"/>
        <v>55.082591192941038</v>
      </c>
      <c r="C529" s="9">
        <f>'Graficas excel'!$N$3*(COS('Graficas excel'!$N$4*B529+'Graficas excel'!$N$5)+'Graficas excel'!$N$6)*COS(B529)+'Graficas excel'!$N$7</f>
        <v>13.715898217397269</v>
      </c>
      <c r="D529" s="11">
        <f>'Graficas excel'!$N$3*(COS('Graficas excel'!$N$4*B529+'Graficas excel'!$N$5)+'Graficas excel'!$N$6)*SIN(B529)+'Graficas excel'!$N$8</f>
        <v>17.688683447553885</v>
      </c>
      <c r="E529" s="9">
        <f t="shared" si="99"/>
        <v>1.8224662369845297</v>
      </c>
      <c r="F529" s="9">
        <f>C529/(2*'Graficas excel'!$N$9*COS(E529/2))</f>
        <v>0.55958432453125895</v>
      </c>
      <c r="G529" s="9">
        <f t="shared" si="100"/>
        <v>0.82877342123097475</v>
      </c>
      <c r="H529" s="9">
        <f t="shared" si="101"/>
        <v>1.9538243335751209</v>
      </c>
      <c r="I529" s="9">
        <f t="shared" si="97"/>
        <v>1.8881452852798253</v>
      </c>
      <c r="J529" s="9">
        <f t="shared" si="102"/>
        <v>-0.30245283650234933</v>
      </c>
      <c r="K529" s="9">
        <f t="shared" si="103"/>
        <v>0.34267821143878879</v>
      </c>
      <c r="L529" s="9">
        <f t="shared" si="103"/>
        <v>-1.6763124994845686</v>
      </c>
      <c r="M529" s="9">
        <f t="shared" si="98"/>
        <v>-1.9538243335751209</v>
      </c>
      <c r="N529" s="9">
        <f t="shared" si="104"/>
        <v>0.45652365133779882</v>
      </c>
      <c r="O529" s="9">
        <f t="shared" si="104"/>
        <v>-0.29949252581666536</v>
      </c>
      <c r="P529" s="9">
        <f t="shared" si="104"/>
        <v>-0.45447557689673934</v>
      </c>
      <c r="Q529" s="15">
        <f t="shared" si="105"/>
        <v>108.18275595405879</v>
      </c>
      <c r="R529" s="15">
        <f t="shared" si="106"/>
        <v>-111.94588822381513</v>
      </c>
      <c r="S529" s="10">
        <f t="shared" si="107"/>
        <v>0.86678819188183232</v>
      </c>
    </row>
    <row r="530" spans="1:19" x14ac:dyDescent="0.35">
      <c r="A530" s="9">
        <v>527</v>
      </c>
      <c r="B530" s="9">
        <f t="shared" si="96"/>
        <v>55.187310948060698</v>
      </c>
      <c r="C530" s="9">
        <f>'Graficas excel'!$N$3*(COS('Graficas excel'!$N$4*B530+'Graficas excel'!$N$5)+'Graficas excel'!$N$6)*COS(B530)+'Graficas excel'!$N$7</f>
        <v>14.3393325015325</v>
      </c>
      <c r="D530" s="11">
        <f>'Graficas excel'!$N$3*(COS('Graficas excel'!$N$4*B530+'Graficas excel'!$N$5)+'Graficas excel'!$N$6)*SIN(B530)+'Graficas excel'!$N$8</f>
        <v>18.198935986687019</v>
      </c>
      <c r="E530" s="9">
        <f t="shared" si="99"/>
        <v>1.8069277080114119</v>
      </c>
      <c r="F530" s="9">
        <f>C530/(2*'Graficas excel'!$N$9*COS(E530/2))</f>
        <v>0.57923318255530631</v>
      </c>
      <c r="G530" s="9">
        <f t="shared" si="100"/>
        <v>0.81516189816922324</v>
      </c>
      <c r="H530" s="9">
        <f t="shared" si="101"/>
        <v>1.9060172886006936</v>
      </c>
      <c r="I530" s="9">
        <f t="shared" si="97"/>
        <v>1.8564724983060528</v>
      </c>
      <c r="J530" s="9">
        <f t="shared" si="102"/>
        <v>-0.26656765811563637</v>
      </c>
      <c r="K530" s="9">
        <f t="shared" si="103"/>
        <v>0.16713517698873998</v>
      </c>
      <c r="L530" s="9">
        <f t="shared" si="103"/>
        <v>-1.7519305964481331</v>
      </c>
      <c r="M530" s="9">
        <f t="shared" si="98"/>
        <v>-1.9060172886006936</v>
      </c>
      <c r="N530" s="9">
        <f t="shared" si="104"/>
        <v>0.42516086737410924</v>
      </c>
      <c r="O530" s="9">
        <f t="shared" si="104"/>
        <v>-0.347085096937158</v>
      </c>
      <c r="P530" s="9">
        <f t="shared" si="104"/>
        <v>0.69489719779920045</v>
      </c>
      <c r="Q530" s="15">
        <f t="shared" si="105"/>
        <v>106.36803893504469</v>
      </c>
      <c r="R530" s="15">
        <f t="shared" si="106"/>
        <v>-109.20674631578834</v>
      </c>
      <c r="S530" s="10">
        <f t="shared" si="107"/>
        <v>0.80562271587078393</v>
      </c>
    </row>
    <row r="531" spans="1:19" x14ac:dyDescent="0.35">
      <c r="A531" s="9">
        <v>528</v>
      </c>
      <c r="B531" s="9">
        <f t="shared" si="96"/>
        <v>55.292030703180359</v>
      </c>
      <c r="C531" s="9">
        <f>'Graficas excel'!$N$3*(COS('Graficas excel'!$N$4*B531+'Graficas excel'!$N$5)+'Graficas excel'!$N$6)*COS(B531)+'Graficas excel'!$N$7</f>
        <v>14.890824058937106</v>
      </c>
      <c r="D531" s="11">
        <f>'Graficas excel'!$N$3*(COS('Graficas excel'!$N$4*B531+'Graficas excel'!$N$5)+'Graficas excel'!$N$6)*SIN(B531)+'Graficas excel'!$N$8</f>
        <v>18.68064192211434</v>
      </c>
      <c r="E531" s="9">
        <f t="shared" si="99"/>
        <v>1.7956206501679095</v>
      </c>
      <c r="F531" s="9">
        <f>C531/(2*'Graficas excel'!$N$9*COS(E531/2))</f>
        <v>0.59723478621083137</v>
      </c>
      <c r="G531" s="9">
        <f t="shared" si="100"/>
        <v>0.80206646242047963</v>
      </c>
      <c r="H531" s="9">
        <f t="shared" si="101"/>
        <v>1.861494546682815</v>
      </c>
      <c r="I531" s="9">
        <f t="shared" si="97"/>
        <v>1.8285575984253621</v>
      </c>
      <c r="J531" s="9">
        <f t="shared" si="102"/>
        <v>-0.24906530330949453</v>
      </c>
      <c r="K531" s="9">
        <f t="shared" si="103"/>
        <v>-1.6326566057947998E-2</v>
      </c>
      <c r="L531" s="9">
        <f t="shared" si="103"/>
        <v>-1.5559127178782131</v>
      </c>
      <c r="M531" s="9">
        <f t="shared" si="98"/>
        <v>-1.8614945466828148</v>
      </c>
      <c r="N531" s="9">
        <f t="shared" si="104"/>
        <v>0.38881420101716668</v>
      </c>
      <c r="O531" s="9">
        <f t="shared" si="104"/>
        <v>-0.27431563255028796</v>
      </c>
      <c r="P531" s="9">
        <f t="shared" si="104"/>
        <v>1.6683618657576671</v>
      </c>
      <c r="Q531" s="15">
        <f t="shared" si="105"/>
        <v>104.76863298635088</v>
      </c>
      <c r="R531" s="15">
        <f t="shared" si="106"/>
        <v>-106.65578111154369</v>
      </c>
      <c r="S531" s="10">
        <f t="shared" si="107"/>
        <v>0.73224555042312744</v>
      </c>
    </row>
    <row r="532" spans="1:19" x14ac:dyDescent="0.35">
      <c r="A532" s="9">
        <v>529</v>
      </c>
      <c r="B532" s="9">
        <f t="shared" si="96"/>
        <v>55.396750458300019</v>
      </c>
      <c r="C532" s="9">
        <f>'Graficas excel'!$N$3*(COS('Graficas excel'!$N$4*B532+'Graficas excel'!$N$5)+'Graficas excel'!$N$6)*COS(B532)+'Graficas excel'!$N$7</f>
        <v>15.404406373625978</v>
      </c>
      <c r="D532" s="11">
        <f>'Graficas excel'!$N$3*(COS('Graficas excel'!$N$4*B532+'Graficas excel'!$N$5)+'Graficas excel'!$N$6)*SIN(B532)+'Graficas excel'!$N$8</f>
        <v>19.09961486542635</v>
      </c>
      <c r="E532" s="9">
        <f t="shared" si="99"/>
        <v>1.7841730629427253</v>
      </c>
      <c r="F532" s="9">
        <f>C532/(2*'Graficas excel'!$N$9*COS(E532/2))</f>
        <v>0.61343857869565055</v>
      </c>
      <c r="G532" s="9">
        <f t="shared" si="100"/>
        <v>0.78974243280189793</v>
      </c>
      <c r="H532" s="9">
        <f t="shared" si="101"/>
        <v>1.8207780187652511</v>
      </c>
      <c r="I532" s="9">
        <f t="shared" si="97"/>
        <v>1.8024755408539881</v>
      </c>
      <c r="J532" s="9">
        <f t="shared" si="102"/>
        <v>-0.25077501730902779</v>
      </c>
      <c r="K532" s="9">
        <f t="shared" si="103"/>
        <v>-0.17926136486171873</v>
      </c>
      <c r="L532" s="9">
        <f t="shared" si="103"/>
        <v>-1.0726347273865977</v>
      </c>
      <c r="M532" s="9">
        <f t="shared" si="98"/>
        <v>-1.8207780187652509</v>
      </c>
      <c r="N532" s="9">
        <f t="shared" si="104"/>
        <v>0.36008793515100596</v>
      </c>
      <c r="O532" s="9">
        <f t="shared" si="104"/>
        <v>-9.9605186517166378E-2</v>
      </c>
      <c r="P532" s="9">
        <f t="shared" si="104"/>
        <v>2.2755231826664026</v>
      </c>
      <c r="Q532" s="15">
        <f t="shared" si="105"/>
        <v>103.27424116649391</v>
      </c>
      <c r="R532" s="15">
        <f t="shared" si="106"/>
        <v>-104.32289590544069</v>
      </c>
      <c r="S532" s="10">
        <f t="shared" si="107"/>
        <v>0.66280096649651021</v>
      </c>
    </row>
    <row r="533" spans="1:19" x14ac:dyDescent="0.35">
      <c r="A533" s="9">
        <v>530</v>
      </c>
      <c r="B533" s="9">
        <f t="shared" si="96"/>
        <v>55.501470213419672</v>
      </c>
      <c r="C533" s="9">
        <f>'Graficas excel'!$N$3*(COS('Graficas excel'!$N$4*B533+'Graficas excel'!$N$5)+'Graficas excel'!$N$6)*COS(B533)+'Graficas excel'!$N$7</f>
        <v>15.919999999999959</v>
      </c>
      <c r="D533" s="11">
        <f>'Graficas excel'!$N$3*(COS('Graficas excel'!$N$4*B533+'Graficas excel'!$N$5)+'Graficas excel'!$N$6)*SIN(B533)+'Graficas excel'!$N$8</f>
        <v>19.442411641898854</v>
      </c>
      <c r="E533" s="9">
        <f t="shared" si="99"/>
        <v>1.7693591865278229</v>
      </c>
      <c r="F533" s="9">
        <f>C533/(2*'Graficas excel'!$N$9*COS(E533/2))</f>
        <v>0.6282185977294461</v>
      </c>
      <c r="G533" s="9">
        <f t="shared" si="100"/>
        <v>0.77803688438714036</v>
      </c>
      <c r="H533" s="9">
        <f t="shared" si="101"/>
        <v>1.7830696983746936</v>
      </c>
      <c r="I533" s="9">
        <f t="shared" si="97"/>
        <v>1.7762144424512583</v>
      </c>
      <c r="J533" s="9">
        <f t="shared" si="102"/>
        <v>-0.26954722353976296</v>
      </c>
      <c r="K533" s="9">
        <f t="shared" si="103"/>
        <v>-0.29158741084648626</v>
      </c>
      <c r="L533" s="9">
        <f t="shared" si="103"/>
        <v>-0.34902305709597464</v>
      </c>
      <c r="M533" s="9">
        <f t="shared" si="98"/>
        <v>-1.7830696983746936</v>
      </c>
      <c r="N533" s="9">
        <f t="shared" si="104"/>
        <v>0.34965730441028026</v>
      </c>
      <c r="O533" s="9">
        <f t="shared" si="104"/>
        <v>0.13868704394076811</v>
      </c>
      <c r="P533" s="9">
        <f t="shared" si="104"/>
        <v>2.372051212384267</v>
      </c>
      <c r="Q533" s="15">
        <f t="shared" si="105"/>
        <v>101.76959106263975</v>
      </c>
      <c r="R533" s="15">
        <f t="shared" si="106"/>
        <v>-102.16236829453464</v>
      </c>
      <c r="S533" s="10">
        <f t="shared" si="107"/>
        <v>0.61914975370859371</v>
      </c>
    </row>
    <row r="534" spans="1:19" x14ac:dyDescent="0.35">
      <c r="A534" s="9">
        <v>531</v>
      </c>
      <c r="B534" s="9">
        <f t="shared" si="96"/>
        <v>55.606189968539333</v>
      </c>
      <c r="C534" s="9">
        <f>'Graficas excel'!$N$3*(COS('Graficas excel'!$N$4*B534+'Graficas excel'!$N$5)+'Graficas excel'!$N$6)*COS(B534)+'Graficas excel'!$N$7</f>
        <v>16.474667529947592</v>
      </c>
      <c r="D534" s="11">
        <f>'Graficas excel'!$N$3*(COS('Graficas excel'!$N$4*B534+'Graficas excel'!$N$5)+'Graficas excel'!$N$6)*SIN(B534)+'Graficas excel'!$N$8</f>
        <v>19.717530432131831</v>
      </c>
      <c r="E534" s="9">
        <f t="shared" si="99"/>
        <v>1.7495213753369314</v>
      </c>
      <c r="F534" s="9">
        <f>C534/(2*'Graficas excel'!$N$9*COS(E534/2))</f>
        <v>0.64235683062665516</v>
      </c>
      <c r="G534" s="9">
        <f t="shared" si="100"/>
        <v>0.76640570336296332</v>
      </c>
      <c r="H534" s="9">
        <f t="shared" si="101"/>
        <v>1.7464536710810485</v>
      </c>
      <c r="I534" s="9">
        <f t="shared" si="97"/>
        <v>1.7479875232089901</v>
      </c>
      <c r="J534" s="9">
        <f t="shared" si="102"/>
        <v>-0.30008218579958262</v>
      </c>
      <c r="K534" s="9">
        <f t="shared" si="103"/>
        <v>-0.32813701991669175</v>
      </c>
      <c r="L534" s="9">
        <f t="shared" si="103"/>
        <v>0.4815602068049461</v>
      </c>
      <c r="M534" s="9">
        <f t="shared" si="98"/>
        <v>-1.7464536710810488</v>
      </c>
      <c r="N534" s="9">
        <f t="shared" si="104"/>
        <v>0.36418057769002699</v>
      </c>
      <c r="O534" s="9">
        <f t="shared" si="104"/>
        <v>0.38708766603294059</v>
      </c>
      <c r="P534" s="9">
        <f t="shared" si="104"/>
        <v>1.9132665239582736</v>
      </c>
      <c r="Q534" s="15">
        <f t="shared" si="105"/>
        <v>100.15230772140117</v>
      </c>
      <c r="R534" s="15">
        <f t="shared" si="106"/>
        <v>-100.06442446807297</v>
      </c>
      <c r="S534" s="10">
        <f t="shared" si="107"/>
        <v>0.61914975370863601</v>
      </c>
    </row>
    <row r="535" spans="1:19" x14ac:dyDescent="0.35">
      <c r="A535" s="9">
        <v>532</v>
      </c>
      <c r="B535" s="9">
        <f t="shared" si="96"/>
        <v>55.710909723658993</v>
      </c>
      <c r="C535" s="9">
        <f>'Graficas excel'!$N$3*(COS('Graficas excel'!$N$4*B535+'Graficas excel'!$N$5)+'Graficas excel'!$N$6)*COS(B535)+'Graficas excel'!$N$7</f>
        <v>17.094299899698552</v>
      </c>
      <c r="D535" s="11">
        <f>'Graficas excel'!$N$3*(COS('Graficas excel'!$N$4*B535+'Graficas excel'!$N$5)+'Graficas excel'!$N$6)*SIN(B535)+'Graficas excel'!$N$8</f>
        <v>19.952819291930815</v>
      </c>
      <c r="E535" s="9">
        <f t="shared" si="99"/>
        <v>1.7248092102265582</v>
      </c>
      <c r="F535" s="9">
        <f>C535/(2*'Graficas excel'!$N$9*COS(E535/2))</f>
        <v>0.65685333539786517</v>
      </c>
      <c r="G535" s="9">
        <f t="shared" si="100"/>
        <v>0.75401836567599567</v>
      </c>
      <c r="H535" s="9">
        <f t="shared" si="101"/>
        <v>1.7083167701660131</v>
      </c>
      <c r="I535" s="9">
        <f t="shared" si="97"/>
        <v>1.7165629901962856</v>
      </c>
      <c r="J535" s="9">
        <f t="shared" si="102"/>
        <v>-0.3344446141709535</v>
      </c>
      <c r="K535" s="9">
        <f t="shared" si="103"/>
        <v>-0.27770815298470508</v>
      </c>
      <c r="L535" s="9">
        <f t="shared" si="103"/>
        <v>1.2350743668783981</v>
      </c>
      <c r="M535" s="9">
        <f t="shared" si="98"/>
        <v>-1.7083167701660129</v>
      </c>
      <c r="N535" s="9">
        <f t="shared" si="104"/>
        <v>0.40471630328683716</v>
      </c>
      <c r="O535" s="9">
        <f t="shared" si="104"/>
        <v>0.58744446790049365</v>
      </c>
      <c r="P535" s="9">
        <f t="shared" si="104"/>
        <v>0.98061225090977955</v>
      </c>
      <c r="Q535" s="15">
        <f t="shared" si="105"/>
        <v>98.351814606603668</v>
      </c>
      <c r="R535" s="15">
        <f t="shared" si="106"/>
        <v>-97.879341001932801</v>
      </c>
      <c r="S535" s="10">
        <f t="shared" si="107"/>
        <v>0.66280096649650144</v>
      </c>
    </row>
    <row r="536" spans="1:19" x14ac:dyDescent="0.35">
      <c r="A536" s="9">
        <v>533</v>
      </c>
      <c r="B536" s="9">
        <f t="shared" si="96"/>
        <v>55.815629478778654</v>
      </c>
      <c r="C536" s="9">
        <f>'Graficas excel'!$N$3*(COS('Graficas excel'!$N$4*B536+'Graficas excel'!$N$5)+'Graficas excel'!$N$6)*COS(B536)+'Graficas excel'!$N$7</f>
        <v>17.787215255634649</v>
      </c>
      <c r="D536" s="11">
        <f>'Graficas excel'!$N$3*(COS('Graficas excel'!$N$4*B536+'Graficas excel'!$N$5)+'Graficas excel'!$N$6)*SIN(B536)+'Graficas excel'!$N$8</f>
        <v>20.18957202290219</v>
      </c>
      <c r="E536" s="9">
        <f t="shared" si="99"/>
        <v>1.697145086205547</v>
      </c>
      <c r="F536" s="9">
        <f>C536/(2*'Graficas excel'!$N$9*COS(E536/2))</f>
        <v>0.67268298858853115</v>
      </c>
      <c r="G536" s="9">
        <f t="shared" si="100"/>
        <v>0.73993080545656564</v>
      </c>
      <c r="H536" s="9">
        <f t="shared" si="101"/>
        <v>1.6659349779928814</v>
      </c>
      <c r="I536" s="9">
        <f t="shared" si="97"/>
        <v>1.6815400320992142</v>
      </c>
      <c r="J536" s="9">
        <f t="shared" si="102"/>
        <v>-0.36352614394624483</v>
      </c>
      <c r="K536" s="9">
        <f t="shared" si="103"/>
        <v>-0.1483714677306304</v>
      </c>
      <c r="L536" s="9">
        <f t="shared" si="103"/>
        <v>1.7568247355854028</v>
      </c>
      <c r="M536" s="9">
        <f t="shared" si="98"/>
        <v>-1.6659349779928814</v>
      </c>
      <c r="N536" s="9">
        <f t="shared" si="104"/>
        <v>0.46623334411177569</v>
      </c>
      <c r="O536" s="9">
        <f t="shared" si="104"/>
        <v>0.69013394268310413</v>
      </c>
      <c r="P536" s="9">
        <f t="shared" si="104"/>
        <v>-0.23971030991456954</v>
      </c>
      <c r="Q536" s="15">
        <f t="shared" si="105"/>
        <v>96.34514692157795</v>
      </c>
      <c r="R536" s="15">
        <f t="shared" si="106"/>
        <v>-95.451043182211777</v>
      </c>
      <c r="S536" s="10">
        <f t="shared" si="107"/>
        <v>0.73224555042311668</v>
      </c>
    </row>
    <row r="537" spans="1:19" x14ac:dyDescent="0.35">
      <c r="A537" s="9">
        <v>534</v>
      </c>
      <c r="B537" s="9">
        <f t="shared" si="96"/>
        <v>55.920349233898314</v>
      </c>
      <c r="C537" s="9">
        <f>'Graficas excel'!$N$3*(COS('Graficas excel'!$N$4*B537+'Graficas excel'!$N$5)+'Graficas excel'!$N$6)*COS(B537)+'Graficas excel'!$N$7</f>
        <v>18.540824058937066</v>
      </c>
      <c r="D537" s="11">
        <f>'Graficas excel'!$N$3*(COS('Graficas excel'!$N$4*B537+'Graficas excel'!$N$5)+'Graficas excel'!$N$6)*SIN(B537)+'Graficas excel'!$N$8</f>
        <v>20.474355680986889</v>
      </c>
      <c r="E537" s="9">
        <f t="shared" si="99"/>
        <v>1.6698321902822624</v>
      </c>
      <c r="F537" s="9">
        <f>C537/(2*'Graficas excel'!$N$9*COS(E537/2))</f>
        <v>0.69054389674734828</v>
      </c>
      <c r="G537" s="9">
        <f t="shared" si="100"/>
        <v>0.72329048567293319</v>
      </c>
      <c r="H537" s="9">
        <f t="shared" si="101"/>
        <v>1.6171111363688762</v>
      </c>
      <c r="I537" s="9">
        <f t="shared" si="97"/>
        <v>1.6434716633255693</v>
      </c>
      <c r="J537" s="9">
        <f t="shared" si="102"/>
        <v>-0.37906356771374095</v>
      </c>
      <c r="K537" s="9">
        <f t="shared" si="103"/>
        <v>3.5602788368033982E-2</v>
      </c>
      <c r="L537" s="9">
        <f t="shared" si="103"/>
        <v>1.987960453961102</v>
      </c>
      <c r="M537" s="9">
        <f t="shared" si="98"/>
        <v>-1.6171111363688762</v>
      </c>
      <c r="N537" s="9">
        <f t="shared" si="104"/>
        <v>0.53850400158931566</v>
      </c>
      <c r="O537" s="9">
        <f t="shared" si="104"/>
        <v>0.66503153772919266</v>
      </c>
      <c r="P537" s="9">
        <f t="shared" si="104"/>
        <v>-1.5190296944937223</v>
      </c>
      <c r="Q537" s="15">
        <f t="shared" si="105"/>
        <v>94.163990057900477</v>
      </c>
      <c r="R537" s="15">
        <f t="shared" si="106"/>
        <v>-92.653643117541122</v>
      </c>
      <c r="S537" s="10">
        <f t="shared" si="107"/>
        <v>0.8056227158707745</v>
      </c>
    </row>
    <row r="538" spans="1:19" x14ac:dyDescent="0.35">
      <c r="A538" s="9">
        <v>535</v>
      </c>
      <c r="B538" s="9">
        <f t="shared" si="96"/>
        <v>56.025068989017974</v>
      </c>
      <c r="C538" s="9">
        <f>'Graficas excel'!$N$3*(COS('Graficas excel'!$N$4*B538+'Graficas excel'!$N$5)+'Graficas excel'!$N$6)*COS(B538)+'Graficas excel'!$N$7</f>
        <v>19.321985447626375</v>
      </c>
      <c r="D538" s="11">
        <f>'Graficas excel'!$N$3*(COS('Graficas excel'!$N$4*B538+'Graficas excel'!$N$5)+'Graficas excel'!$N$6)*SIN(B538)+'Graficas excel'!$N$8</f>
        <v>20.849999999999973</v>
      </c>
      <c r="E538" s="9">
        <f t="shared" si="99"/>
        <v>1.6468333094881173</v>
      </c>
      <c r="F538" s="9">
        <f>C538/(2*'Graficas excel'!$N$9*COS(E538/2))</f>
        <v>0.7106606176818353</v>
      </c>
      <c r="G538" s="9">
        <f t="shared" si="100"/>
        <v>0.70353499307146927</v>
      </c>
      <c r="H538" s="9">
        <f t="shared" si="101"/>
        <v>1.5607191291914864</v>
      </c>
      <c r="I538" s="9">
        <f t="shared" si="97"/>
        <v>1.6037762193398017</v>
      </c>
      <c r="J538" s="9">
        <f t="shared" si="102"/>
        <v>-0.37533525243426336</v>
      </c>
      <c r="K538" s="9">
        <f t="shared" si="103"/>
        <v>0.24378152029440825</v>
      </c>
      <c r="L538" s="9">
        <f t="shared" si="103"/>
        <v>1.9675680631199941</v>
      </c>
      <c r="M538" s="9">
        <f t="shared" si="98"/>
        <v>-1.5607191291914861</v>
      </c>
      <c r="N538" s="9">
        <f t="shared" si="104"/>
        <v>0.60814594136716749</v>
      </c>
      <c r="O538" s="9">
        <f t="shared" si="104"/>
        <v>0.50595912010231847</v>
      </c>
      <c r="P538" s="9">
        <f t="shared" si="104"/>
        <v>-2.6518401800326092</v>
      </c>
      <c r="Q538" s="15">
        <f t="shared" si="105"/>
        <v>91.889608651618033</v>
      </c>
      <c r="R538" s="15">
        <f t="shared" si="106"/>
        <v>-89.422619108005236</v>
      </c>
      <c r="S538" s="10">
        <f t="shared" si="107"/>
        <v>0.86678819188185385</v>
      </c>
    </row>
    <row r="539" spans="1:19" x14ac:dyDescent="0.35">
      <c r="A539" s="9">
        <v>536</v>
      </c>
      <c r="B539" s="9">
        <f t="shared" si="96"/>
        <v>56.129788744137635</v>
      </c>
      <c r="C539" s="9">
        <f>'Graficas excel'!$N$3*(COS('Graficas excel'!$N$4*B539+'Graficas excel'!$N$5)+'Graficas excel'!$N$6)*COS(B539)+'Graficas excel'!$N$7</f>
        <v>20.081041405247525</v>
      </c>
      <c r="D539" s="11">
        <f>'Graficas excel'!$N$3*(COS('Graficas excel'!$N$4*B539+'Graficas excel'!$N$5)+'Graficas excel'!$N$6)*SIN(B539)+'Graficas excel'!$N$8</f>
        <v>21.347317244526295</v>
      </c>
      <c r="E539" s="9">
        <f t="shared" si="99"/>
        <v>1.6319081720997186</v>
      </c>
      <c r="F539" s="9">
        <f>C539/(2*'Graficas excel'!$N$9*COS(E539/2))</f>
        <v>0.73269885417616964</v>
      </c>
      <c r="G539" s="9">
        <f t="shared" si="100"/>
        <v>0.68055300240975214</v>
      </c>
      <c r="H539" s="9">
        <f t="shared" si="101"/>
        <v>1.4970342351345012</v>
      </c>
      <c r="I539" s="9">
        <f t="shared" si="97"/>
        <v>1.56447120361711</v>
      </c>
      <c r="J539" s="9">
        <f t="shared" si="102"/>
        <v>-0.34980651132633456</v>
      </c>
      <c r="K539" s="9">
        <f t="shared" si="103"/>
        <v>0.44982476604559729</v>
      </c>
      <c r="L539" s="9">
        <f t="shared" si="103"/>
        <v>1.7751610962479158</v>
      </c>
      <c r="M539" s="9">
        <f t="shared" si="98"/>
        <v>-1.4970342351345014</v>
      </c>
      <c r="N539" s="9">
        <f t="shared" si="104"/>
        <v>0.6611298565248408</v>
      </c>
      <c r="O539" s="9">
        <f t="shared" si="104"/>
        <v>0.22825906583282915</v>
      </c>
      <c r="P539" s="9">
        <f t="shared" si="104"/>
        <v>-3.483828077276887</v>
      </c>
      <c r="Q539" s="15">
        <f t="shared" si="105"/>
        <v>89.637597137012449</v>
      </c>
      <c r="R539" s="15">
        <f t="shared" si="106"/>
        <v>-85.773743459802233</v>
      </c>
      <c r="S539" s="10">
        <f t="shared" si="107"/>
        <v>0.90746371194853559</v>
      </c>
    </row>
    <row r="540" spans="1:19" x14ac:dyDescent="0.35">
      <c r="A540" s="9">
        <v>537</v>
      </c>
      <c r="B540" s="9">
        <f t="shared" si="96"/>
        <v>56.234508499257295</v>
      </c>
      <c r="C540" s="9">
        <f>'Graficas excel'!$N$3*(COS('Graficas excel'!$N$4*B540+'Graficas excel'!$N$5)+'Graficas excel'!$N$6)*COS(B540)+'Graficas excel'!$N$7</f>
        <v>20.758877380742028</v>
      </c>
      <c r="D540" s="11">
        <f>'Graficas excel'!$N$3*(COS('Graficas excel'!$N$4*B540+'Graficas excel'!$N$5)+'Graficas excel'!$N$6)*SIN(B540)+'Graficas excel'!$N$8</f>
        <v>21.978987918340898</v>
      </c>
      <c r="E540" s="9">
        <f t="shared" si="99"/>
        <v>1.6278782243665832</v>
      </c>
      <c r="F540" s="9">
        <f>C540/(2*'Graficas excel'!$N$9*COS(E540/2))</f>
        <v>0.75581367579221292</v>
      </c>
      <c r="G540" s="9">
        <f t="shared" si="100"/>
        <v>0.65478674962575689</v>
      </c>
      <c r="H540" s="9">
        <f t="shared" si="101"/>
        <v>1.4278008784569243</v>
      </c>
      <c r="I540" s="9">
        <f t="shared" si="97"/>
        <v>1.5278395514117538</v>
      </c>
      <c r="J540" s="9">
        <f t="shared" si="102"/>
        <v>-0.30270097197928136</v>
      </c>
      <c r="K540" s="9">
        <f t="shared" si="103"/>
        <v>0.63571920134262583</v>
      </c>
      <c r="L540" s="9">
        <f t="shared" si="103"/>
        <v>1.4626716200670575</v>
      </c>
      <c r="M540" s="9">
        <f t="shared" si="98"/>
        <v>-1.4278008784569243</v>
      </c>
      <c r="N540" s="9">
        <f t="shared" si="104"/>
        <v>0.68503309000269696</v>
      </c>
      <c r="O540" s="9">
        <f t="shared" si="104"/>
        <v>-0.13656655729860159</v>
      </c>
      <c r="P540" s="9">
        <f t="shared" si="104"/>
        <v>-3.8935873993131249</v>
      </c>
      <c r="Q540" s="15">
        <f t="shared" si="105"/>
        <v>87.538758069054452</v>
      </c>
      <c r="R540" s="15">
        <f t="shared" si="106"/>
        <v>-81.806964320653179</v>
      </c>
      <c r="S540" s="10">
        <f t="shared" si="107"/>
        <v>0.92653626471497597</v>
      </c>
    </row>
    <row r="541" spans="1:19" x14ac:dyDescent="0.35">
      <c r="A541" s="9">
        <v>538</v>
      </c>
      <c r="B541" s="9">
        <f t="shared" si="96"/>
        <v>56.339228254376955</v>
      </c>
      <c r="C541" s="9">
        <f>'Graficas excel'!$N$3*(COS('Graficas excel'!$N$4*B541+'Graficas excel'!$N$5)+'Graficas excel'!$N$6)*COS(B541)+'Graficas excel'!$N$7</f>
        <v>21.295831012077826</v>
      </c>
      <c r="D541" s="11">
        <f>'Graficas excel'!$N$3*(COS('Graficas excel'!$N$4*B541+'Graficas excel'!$N$5)+'Graficas excel'!$N$6)*SIN(B541)+'Graficas excel'!$N$8</f>
        <v>22.736666683877168</v>
      </c>
      <c r="E541" s="9">
        <f t="shared" si="99"/>
        <v>1.6362171784802229</v>
      </c>
      <c r="F541" s="9">
        <f>C541/(2*'Graficas excel'!$N$9*COS(E541/2))</f>
        <v>0.77880855734444843</v>
      </c>
      <c r="G541" s="9">
        <f t="shared" si="100"/>
        <v>0.62726169260290321</v>
      </c>
      <c r="H541" s="9">
        <f t="shared" si="101"/>
        <v>1.356064381022978</v>
      </c>
      <c r="I541" s="9">
        <f t="shared" si="97"/>
        <v>1.4961407797516004</v>
      </c>
      <c r="J541" s="9">
        <f t="shared" si="102"/>
        <v>-0.2361286128898159</v>
      </c>
      <c r="K541" s="9">
        <f t="shared" si="103"/>
        <v>0.78888981521652413</v>
      </c>
      <c r="L541" s="9">
        <f t="shared" si="103"/>
        <v>1.0216751354049225</v>
      </c>
      <c r="M541" s="9">
        <f t="shared" si="98"/>
        <v>-1.356064381022978</v>
      </c>
      <c r="N541" s="9">
        <f t="shared" si="104"/>
        <v>0.67073187356485242</v>
      </c>
      <c r="O541" s="9">
        <f t="shared" si="104"/>
        <v>-0.54430207629166494</v>
      </c>
      <c r="P541" s="9">
        <f t="shared" si="104"/>
        <v>-3.7616301830567469</v>
      </c>
      <c r="Q541" s="15">
        <f t="shared" si="105"/>
        <v>85.72255223717876</v>
      </c>
      <c r="R541" s="15">
        <f t="shared" si="106"/>
        <v>-77.696765780637008</v>
      </c>
      <c r="S541" s="10">
        <f t="shared" si="107"/>
        <v>0.92865295667933212</v>
      </c>
    </row>
    <row r="542" spans="1:19" x14ac:dyDescent="0.35">
      <c r="A542" s="9">
        <v>539</v>
      </c>
      <c r="B542" s="9">
        <f t="shared" si="96"/>
        <v>56.443948009496616</v>
      </c>
      <c r="C542" s="9">
        <f>'Graficas excel'!$N$3*(COS('Graficas excel'!$N$4*B542+'Graficas excel'!$N$5)+'Graficas excel'!$N$6)*COS(B542)+'Graficas excel'!$N$7</f>
        <v>21.640945768803171</v>
      </c>
      <c r="D542" s="11">
        <f>'Graficas excel'!$N$3*(COS('Graficas excel'!$N$4*B542+'Graficas excel'!$N$5)+'Graficas excel'!$N$6)*SIN(B542)+'Graficas excel'!$N$8</f>
        <v>23.591800002997736</v>
      </c>
      <c r="E542" s="9">
        <f t="shared" si="99"/>
        <v>1.6570013949937519</v>
      </c>
      <c r="F542" s="9">
        <f>C542/(2*'Graficas excel'!$N$9*COS(E542/2))</f>
        <v>0.80035287574830227</v>
      </c>
      <c r="G542" s="9">
        <f t="shared" si="100"/>
        <v>0.59952921053224972</v>
      </c>
      <c r="H542" s="9">
        <f t="shared" si="101"/>
        <v>1.2858255034723163</v>
      </c>
      <c r="I542" s="9">
        <f t="shared" si="97"/>
        <v>1.471413449233034</v>
      </c>
      <c r="J542" s="9">
        <f t="shared" si="102"/>
        <v>-0.15351626462394785</v>
      </c>
      <c r="K542" s="9">
        <f t="shared" si="103"/>
        <v>0.89587938520797283</v>
      </c>
      <c r="L542" s="9">
        <f t="shared" si="103"/>
        <v>0.40495160337026875</v>
      </c>
      <c r="M542" s="9">
        <f t="shared" si="98"/>
        <v>-1.2858255034723161</v>
      </c>
      <c r="N542" s="9">
        <f t="shared" si="104"/>
        <v>0.6137326934244669</v>
      </c>
      <c r="O542" s="9">
        <f t="shared" si="104"/>
        <v>-0.93821906791208842</v>
      </c>
      <c r="P542" s="9">
        <f t="shared" si="104"/>
        <v>-2.9825529695336956</v>
      </c>
      <c r="Q542" s="15">
        <f t="shared" si="105"/>
        <v>84.30578055983986</v>
      </c>
      <c r="R542" s="15">
        <f t="shared" si="106"/>
        <v>-73.672374539247883</v>
      </c>
      <c r="S542" s="10">
        <f t="shared" si="107"/>
        <v>0.92214813819676156</v>
      </c>
    </row>
    <row r="543" spans="1:19" x14ac:dyDescent="0.35">
      <c r="A543" s="9">
        <v>540</v>
      </c>
      <c r="B543" s="9">
        <f t="shared" si="96"/>
        <v>56.548667764616276</v>
      </c>
      <c r="C543" s="9">
        <f>'Graficas excel'!$N$3*(COS('Graficas excel'!$N$4*B543+'Graficas excel'!$N$5)+'Graficas excel'!$N$6)*COS(B543)+'Graficas excel'!$N$7</f>
        <v>21.759999999999998</v>
      </c>
      <c r="D543" s="11">
        <f>'Graficas excel'!$N$3*(COS('Graficas excel'!$N$4*B543+'Graficas excel'!$N$5)+'Graficas excel'!$N$6)*SIN(B543)+'Graficas excel'!$N$8</f>
        <v>24.499999999999982</v>
      </c>
      <c r="E543" s="9">
        <f t="shared" si="99"/>
        <v>1.6891189610814819</v>
      </c>
      <c r="F543" s="9">
        <f>C543/(2*'Graficas excel'!$N$9*COS(E543/2))</f>
        <v>0.81920220336617722</v>
      </c>
      <c r="G543" s="9">
        <f t="shared" si="100"/>
        <v>0.57350479509765251</v>
      </c>
      <c r="H543" s="9">
        <f t="shared" si="101"/>
        <v>1.2215555661079767</v>
      </c>
      <c r="I543" s="9">
        <f t="shared" si="97"/>
        <v>1.4553372635947293</v>
      </c>
      <c r="J543" s="9">
        <f t="shared" si="102"/>
        <v>-5.9699994788217595E-2</v>
      </c>
      <c r="K543" s="9">
        <f t="shared" si="103"/>
        <v>0.93828581794822097</v>
      </c>
      <c r="L543" s="9">
        <f t="shared" si="103"/>
        <v>-0.40379439412824264</v>
      </c>
      <c r="M543" s="9">
        <f t="shared" si="98"/>
        <v>-1.2215555661079767</v>
      </c>
      <c r="N543" s="9">
        <f t="shared" si="104"/>
        <v>0.51548262238411757</v>
      </c>
      <c r="O543" s="9">
        <f t="shared" si="104"/>
        <v>-1.2505512845130711</v>
      </c>
      <c r="P543" s="9">
        <f t="shared" si="104"/>
        <v>-1.5541730626575596</v>
      </c>
      <c r="Q543" s="15">
        <f t="shared" si="105"/>
        <v>83.384682972096172</v>
      </c>
      <c r="R543" s="15">
        <f t="shared" si="106"/>
        <v>-69.989978378701082</v>
      </c>
      <c r="S543" s="10">
        <f t="shared" si="107"/>
        <v>0.91597005656339381</v>
      </c>
    </row>
    <row r="544" spans="1:19" x14ac:dyDescent="0.35">
      <c r="A544" s="9">
        <v>541</v>
      </c>
      <c r="B544" s="9">
        <f t="shared" si="96"/>
        <v>56.653387519735936</v>
      </c>
      <c r="C544" s="9">
        <f>'Graficas excel'!$N$3*(COS('Graficas excel'!$N$4*B544+'Graficas excel'!$N$5)+'Graficas excel'!$N$6)*COS(B544)+'Graficas excel'!$N$7</f>
        <v>21.640945768803171</v>
      </c>
      <c r="D544" s="11">
        <f>'Graficas excel'!$N$3*(COS('Graficas excel'!$N$4*B544+'Graficas excel'!$N$5)+'Graficas excel'!$N$6)*SIN(B544)+'Graficas excel'!$N$8</f>
        <v>25.408199997002225</v>
      </c>
      <c r="E544" s="9">
        <f t="shared" si="99"/>
        <v>1.7305966373962525</v>
      </c>
      <c r="F544" s="9">
        <f>C544/(2*'Graficas excel'!$N$9*COS(E544/2))</f>
        <v>0.83438119318148873</v>
      </c>
      <c r="G544" s="9">
        <f t="shared" si="100"/>
        <v>0.55118783047617737</v>
      </c>
      <c r="H544" s="9">
        <f t="shared" si="101"/>
        <v>1.167574352123472</v>
      </c>
      <c r="I544" s="9">
        <f t="shared" si="97"/>
        <v>1.4490854947598621</v>
      </c>
      <c r="J544" s="9">
        <f t="shared" si="102"/>
        <v>3.8557066299569773E-2</v>
      </c>
      <c r="K544" s="9">
        <f t="shared" si="103"/>
        <v>0.89600056787642002</v>
      </c>
      <c r="L544" s="9">
        <f t="shared" si="103"/>
        <v>-1.313397853921797</v>
      </c>
      <c r="M544" s="9">
        <f t="shared" si="98"/>
        <v>-1.1675743521234718</v>
      </c>
      <c r="N544" s="9">
        <f t="shared" si="104"/>
        <v>0.38452519810533281</v>
      </c>
      <c r="O544" s="9">
        <f t="shared" si="104"/>
        <v>-1.4133039070481423</v>
      </c>
      <c r="P544" s="9">
        <f t="shared" si="104"/>
        <v>0.30739008866402995</v>
      </c>
      <c r="Q544" s="15">
        <f t="shared" si="105"/>
        <v>83.026483003366877</v>
      </c>
      <c r="R544" s="15">
        <f t="shared" si="106"/>
        <v>-66.897082644396377</v>
      </c>
      <c r="S544" s="10">
        <f t="shared" si="107"/>
        <v>0.91597005656339037</v>
      </c>
    </row>
    <row r="545" spans="1:19" x14ac:dyDescent="0.35">
      <c r="A545" s="9">
        <v>542</v>
      </c>
      <c r="B545" s="9">
        <f t="shared" si="96"/>
        <v>56.75810727485559</v>
      </c>
      <c r="C545" s="9">
        <f>'Graficas excel'!$N$3*(COS('Graficas excel'!$N$4*B545+'Graficas excel'!$N$5)+'Graficas excel'!$N$6)*COS(B545)+'Graficas excel'!$N$7</f>
        <v>21.29583101207789</v>
      </c>
      <c r="D545" s="11">
        <f>'Graficas excel'!$N$3*(COS('Graficas excel'!$N$4*B545+'Graficas excel'!$N$5)+'Graficas excel'!$N$6)*SIN(B545)+'Graficas excel'!$N$8</f>
        <v>26.263333316122747</v>
      </c>
      <c r="E545" s="9">
        <f t="shared" si="99"/>
        <v>1.7789393950612284</v>
      </c>
      <c r="F545" s="9">
        <f>C545/(2*'Graficas excel'!$N$9*COS(E545/2))</f>
        <v>0.8453087806272116</v>
      </c>
      <c r="G545" s="9">
        <f t="shared" si="100"/>
        <v>0.53427807871419974</v>
      </c>
      <c r="H545" s="9">
        <f t="shared" si="101"/>
        <v>1.1273069675405425</v>
      </c>
      <c r="I545" s="9">
        <f t="shared" si="97"/>
        <v>1.4531231813008856</v>
      </c>
      <c r="J545" s="9">
        <f t="shared" si="102"/>
        <v>0.13238602635466457</v>
      </c>
      <c r="K545" s="9">
        <f t="shared" si="103"/>
        <v>0.75846186623904277</v>
      </c>
      <c r="L545" s="9">
        <f t="shared" si="103"/>
        <v>-2.1164434369666747</v>
      </c>
      <c r="M545" s="9">
        <f t="shared" si="98"/>
        <v>-1.1273069675405427</v>
      </c>
      <c r="N545" s="9">
        <f t="shared" si="104"/>
        <v>0.23652435904959296</v>
      </c>
      <c r="O545" s="9">
        <f t="shared" si="104"/>
        <v>-1.3811140922370346</v>
      </c>
      <c r="P545" s="9">
        <f t="shared" si="104"/>
        <v>2.1663177994666323</v>
      </c>
      <c r="Q545" s="15">
        <f t="shared" si="105"/>
        <v>83.257825401164297</v>
      </c>
      <c r="R545" s="15">
        <f t="shared" si="106"/>
        <v>-64.589931455764386</v>
      </c>
      <c r="S545" s="10">
        <f t="shared" si="107"/>
        <v>0.92214813819669483</v>
      </c>
    </row>
    <row r="546" spans="1:19" x14ac:dyDescent="0.35">
      <c r="A546" s="9">
        <v>543</v>
      </c>
      <c r="B546" s="9">
        <f t="shared" si="96"/>
        <v>56.86282702997525</v>
      </c>
      <c r="C546" s="9">
        <f>'Graficas excel'!$N$3*(COS('Graficas excel'!$N$4*B546+'Graficas excel'!$N$5)+'Graficas excel'!$N$6)*COS(B546)+'Graficas excel'!$N$7</f>
        <v>20.758877380742089</v>
      </c>
      <c r="D546" s="11">
        <f>'Graficas excel'!$N$3*(COS('Graficas excel'!$N$4*B546+'Graficas excel'!$N$5)+'Graficas excel'!$N$6)*SIN(B546)+'Graficas excel'!$N$8</f>
        <v>27.021012081659023</v>
      </c>
      <c r="E546" s="9">
        <f t="shared" si="99"/>
        <v>1.8314350325429869</v>
      </c>
      <c r="F546" s="9">
        <f>C546/(2*'Graficas excel'!$N$9*COS(E546/2))</f>
        <v>0.85186049475025849</v>
      </c>
      <c r="G546" s="9">
        <f t="shared" si="100"/>
        <v>0.52376874427923326</v>
      </c>
      <c r="H546" s="9">
        <f t="shared" si="101"/>
        <v>1.1025381945810351</v>
      </c>
      <c r="I546" s="9">
        <f t="shared" si="97"/>
        <v>1.4669866135620109</v>
      </c>
      <c r="J546" s="9">
        <f t="shared" si="102"/>
        <v>0.21181196725481727</v>
      </c>
      <c r="K546" s="9">
        <f t="shared" si="103"/>
        <v>0.5368284277952815</v>
      </c>
      <c r="L546" s="9">
        <f t="shared" si="103"/>
        <v>-2.5835685497715675</v>
      </c>
      <c r="M546" s="9">
        <f t="shared" si="98"/>
        <v>-1.1025381945810349</v>
      </c>
      <c r="N546" s="9">
        <f t="shared" si="104"/>
        <v>9.1894429518219495E-2</v>
      </c>
      <c r="O546" s="9">
        <f t="shared" si="104"/>
        <v>-1.1542578227655287</v>
      </c>
      <c r="P546" s="9">
        <f t="shared" si="104"/>
        <v>3.5523514884570671</v>
      </c>
      <c r="Q546" s="15">
        <f t="shared" si="105"/>
        <v>84.052141559292281</v>
      </c>
      <c r="R546" s="15">
        <f t="shared" si="106"/>
        <v>-63.170785301466829</v>
      </c>
      <c r="S546" s="10">
        <f t="shared" si="107"/>
        <v>0.92865295667934</v>
      </c>
    </row>
    <row r="547" spans="1:19" x14ac:dyDescent="0.35">
      <c r="A547" s="9">
        <v>544</v>
      </c>
      <c r="B547" s="9">
        <f t="shared" si="96"/>
        <v>56.96754678509491</v>
      </c>
      <c r="C547" s="9">
        <f>'Graficas excel'!$N$3*(COS('Graficas excel'!$N$4*B547+'Graficas excel'!$N$5)+'Graficas excel'!$N$6)*COS(B547)+'Graficas excel'!$N$7</f>
        <v>20.081041405247596</v>
      </c>
      <c r="D547" s="11">
        <f>'Graficas excel'!$N$3*(COS('Graficas excel'!$N$4*B547+'Graficas excel'!$N$5)+'Graficas excel'!$N$6)*SIN(B547)+'Graficas excel'!$N$8</f>
        <v>27.652682755473638</v>
      </c>
      <c r="E547" s="9">
        <f t="shared" si="99"/>
        <v>1.8854199893836714</v>
      </c>
      <c r="F547" s="9">
        <f>C547/(2*'Graficas excel'!$N$9*COS(E547/2))</f>
        <v>0.85437077998011834</v>
      </c>
      <c r="G547" s="9">
        <f t="shared" si="100"/>
        <v>0.51966390130175888</v>
      </c>
      <c r="H547" s="9">
        <f t="shared" si="101"/>
        <v>1.0929150324250261</v>
      </c>
      <c r="I547" s="9">
        <f t="shared" si="97"/>
        <v>1.4891675109043487</v>
      </c>
      <c r="J547" s="9">
        <f t="shared" si="102"/>
        <v>0.2680285087548111</v>
      </c>
      <c r="K547" s="9">
        <f t="shared" si="103"/>
        <v>0.26627776192834846</v>
      </c>
      <c r="L547" s="9">
        <f t="shared" si="103"/>
        <v>-2.5868871778224678</v>
      </c>
      <c r="M547" s="9">
        <f t="shared" si="98"/>
        <v>-1.0929150324250261</v>
      </c>
      <c r="N547" s="9">
        <f t="shared" si="104"/>
        <v>-2.8979167026738323E-2</v>
      </c>
      <c r="O547" s="9">
        <f t="shared" si="104"/>
        <v>-0.78225644479534573</v>
      </c>
      <c r="P547" s="9">
        <f t="shared" si="104"/>
        <v>4.1902921899569661</v>
      </c>
      <c r="Q547" s="15">
        <f t="shared" si="105"/>
        <v>85.323013362821186</v>
      </c>
      <c r="R547" s="15">
        <f t="shared" si="106"/>
        <v>-62.619418724357509</v>
      </c>
      <c r="S547" s="10">
        <f t="shared" si="107"/>
        <v>0.92653626471497541</v>
      </c>
    </row>
    <row r="548" spans="1:19" x14ac:dyDescent="0.35">
      <c r="A548" s="9">
        <v>545</v>
      </c>
      <c r="B548" s="9">
        <f t="shared" si="96"/>
        <v>57.072266540214571</v>
      </c>
      <c r="C548" s="9">
        <f>'Graficas excel'!$N$3*(COS('Graficas excel'!$N$4*B548+'Graficas excel'!$N$5)+'Graficas excel'!$N$6)*COS(B548)+'Graficas excel'!$N$7</f>
        <v>19.321985447626449</v>
      </c>
      <c r="D548" s="11">
        <f>'Graficas excel'!$N$3*(COS('Graficas excel'!$N$4*B548+'Graficas excel'!$N$5)+'Graficas excel'!$N$6)*SIN(B548)+'Graficas excel'!$N$8</f>
        <v>28.149999999999974</v>
      </c>
      <c r="E548" s="9">
        <f t="shared" si="99"/>
        <v>1.9385210577128424</v>
      </c>
      <c r="F548" s="9">
        <f>C548/(2*'Graficas excel'!$N$9*COS(E548/2))</f>
        <v>0.85358128700430702</v>
      </c>
      <c r="G548" s="9">
        <f t="shared" si="100"/>
        <v>0.5209596783591518</v>
      </c>
      <c r="H548" s="9">
        <f t="shared" si="101"/>
        <v>1.0959497236996378</v>
      </c>
      <c r="I548" s="9">
        <f t="shared" si="97"/>
        <v>1.5172353907062401</v>
      </c>
      <c r="J548" s="9">
        <f t="shared" si="102"/>
        <v>0.29591305077775881</v>
      </c>
      <c r="K548" s="9">
        <f t="shared" si="103"/>
        <v>-4.6204298554081303E-3</v>
      </c>
      <c r="L548" s="9">
        <f t="shared" si="103"/>
        <v>-2.1466184212577746</v>
      </c>
      <c r="M548" s="9">
        <f t="shared" si="98"/>
        <v>-1.0959497236996378</v>
      </c>
      <c r="N548" s="9">
        <f t="shared" si="104"/>
        <v>-0.11089687036648258</v>
      </c>
      <c r="O548" s="9">
        <f t="shared" si="104"/>
        <v>-0.34345007278322942</v>
      </c>
      <c r="P548" s="9">
        <f t="shared" si="104"/>
        <v>4.0695669057436055</v>
      </c>
      <c r="Q548" s="15">
        <f t="shared" si="105"/>
        <v>86.931184415350046</v>
      </c>
      <c r="R548" s="15">
        <f t="shared" si="106"/>
        <v>-62.793293726517945</v>
      </c>
      <c r="S548" s="10">
        <f t="shared" si="107"/>
        <v>0.90746371194854047</v>
      </c>
    </row>
    <row r="549" spans="1:19" x14ac:dyDescent="0.35">
      <c r="A549" s="9">
        <v>546</v>
      </c>
      <c r="B549" s="9">
        <f t="shared" si="96"/>
        <v>57.176986295334231</v>
      </c>
      <c r="C549" s="9">
        <f>'Graficas excel'!$N$3*(COS('Graficas excel'!$N$4*B549+'Graficas excel'!$N$5)+'Graficas excel'!$N$6)*COS(B549)+'Graficas excel'!$N$7</f>
        <v>18.540824058937176</v>
      </c>
      <c r="D549" s="11">
        <f>'Graficas excel'!$N$3*(COS('Graficas excel'!$N$4*B549+'Graficas excel'!$N$5)+'Graficas excel'!$N$6)*SIN(B549)+'Graficas excel'!$N$8</f>
        <v>28.52564431901309</v>
      </c>
      <c r="E549" s="9">
        <f t="shared" si="99"/>
        <v>1.9888838490328444</v>
      </c>
      <c r="F549" s="9">
        <f>C549/(2*'Graficas excel'!$N$9*COS(E549/2))</f>
        <v>0.85054193775178843</v>
      </c>
      <c r="G549" s="9">
        <f t="shared" si="100"/>
        <v>0.52590722767940057</v>
      </c>
      <c r="H549" s="9">
        <f t="shared" si="101"/>
        <v>1.1075628168079528</v>
      </c>
      <c r="I549" s="9">
        <f t="shared" si="97"/>
        <v>1.5482233329203985</v>
      </c>
      <c r="J549" s="9">
        <f t="shared" si="102"/>
        <v>0.29542920049475291</v>
      </c>
      <c r="K549" s="9">
        <f t="shared" si="103"/>
        <v>-0.22941378526487294</v>
      </c>
      <c r="L549" s="9">
        <f t="shared" si="103"/>
        <v>-1.3901175657371097</v>
      </c>
      <c r="M549" s="9">
        <f t="shared" si="98"/>
        <v>-1.1075628168079525</v>
      </c>
      <c r="N549" s="9">
        <f t="shared" si="104"/>
        <v>-0.14686287788417168</v>
      </c>
      <c r="O549" s="9">
        <f t="shared" si="104"/>
        <v>8.2713977029312408E-2</v>
      </c>
      <c r="P549" s="9">
        <f t="shared" si="104"/>
        <v>3.344621176299023</v>
      </c>
      <c r="Q549" s="15">
        <f t="shared" si="105"/>
        <v>88.706662720016595</v>
      </c>
      <c r="R549" s="15">
        <f t="shared" si="106"/>
        <v>-63.45867494871684</v>
      </c>
      <c r="S549" s="10">
        <f t="shared" si="107"/>
        <v>0.86678819188183565</v>
      </c>
    </row>
    <row r="550" spans="1:19" x14ac:dyDescent="0.35">
      <c r="A550" s="9">
        <v>547</v>
      </c>
      <c r="B550" s="9">
        <f t="shared" si="96"/>
        <v>57.281706050453892</v>
      </c>
      <c r="C550" s="9">
        <f>'Graficas excel'!$N$3*(COS('Graficas excel'!$N$4*B550+'Graficas excel'!$N$5)+'Graficas excel'!$N$6)*COS(B550)+'Graficas excel'!$N$7</f>
        <v>17.78721525563472</v>
      </c>
      <c r="D550" s="11">
        <f>'Graficas excel'!$N$3*(COS('Graficas excel'!$N$4*B550+'Graficas excel'!$N$5)+'Graficas excel'!$N$6)*SIN(B550)+'Graficas excel'!$N$8</f>
        <v>28.810427977097778</v>
      </c>
      <c r="E550" s="9">
        <f t="shared" si="99"/>
        <v>2.0353789514866603</v>
      </c>
      <c r="F550" s="9">
        <f>C550/(2*'Graficas excel'!$N$9*COS(E550/2))</f>
        <v>0.84647275014240075</v>
      </c>
      <c r="G550" s="9">
        <f t="shared" si="100"/>
        <v>0.53243204567940949</v>
      </c>
      <c r="H550" s="9">
        <f t="shared" si="101"/>
        <v>1.1229422614161513</v>
      </c>
      <c r="I550" s="9">
        <f t="shared" si="97"/>
        <v>1.5791606064514059</v>
      </c>
      <c r="J550" s="9">
        <f t="shared" si="102"/>
        <v>0.2714050450807412</v>
      </c>
      <c r="K550" s="9">
        <f t="shared" si="103"/>
        <v>-0.3749865563364006</v>
      </c>
      <c r="L550" s="9">
        <f t="shared" si="103"/>
        <v>-0.48660427449300492</v>
      </c>
      <c r="M550" s="9">
        <f t="shared" si="98"/>
        <v>-1.1229422614161515</v>
      </c>
      <c r="N550" s="9">
        <f t="shared" si="104"/>
        <v>-0.13820109046468892</v>
      </c>
      <c r="O550" s="9">
        <f t="shared" si="104"/>
        <v>0.43296188757937454</v>
      </c>
      <c r="P550" s="9">
        <f t="shared" si="104"/>
        <v>2.2089003477657974</v>
      </c>
      <c r="Q550" s="15">
        <f t="shared" si="105"/>
        <v>90.479237922985121</v>
      </c>
      <c r="R550" s="15">
        <f t="shared" si="106"/>
        <v>-64.339852216021868</v>
      </c>
      <c r="S550" s="10">
        <f t="shared" si="107"/>
        <v>0.80562271587080736</v>
      </c>
    </row>
    <row r="551" spans="1:19" x14ac:dyDescent="0.35">
      <c r="A551" s="9">
        <v>548</v>
      </c>
      <c r="B551" s="9">
        <f t="shared" si="96"/>
        <v>57.386425805573552</v>
      </c>
      <c r="C551" s="9">
        <f>'Graficas excel'!$N$3*(COS('Graficas excel'!$N$4*B551+'Graficas excel'!$N$5)+'Graficas excel'!$N$6)*COS(B551)+'Graficas excel'!$N$7</f>
        <v>17.094299899698619</v>
      </c>
      <c r="D551" s="11">
        <f>'Graficas excel'!$N$3*(COS('Graficas excel'!$N$4*B551+'Graficas excel'!$N$5)+'Graficas excel'!$N$6)*SIN(B551)+'Graficas excel'!$N$8</f>
        <v>29.047180708069156</v>
      </c>
      <c r="E551" s="9">
        <f t="shared" si="99"/>
        <v>2.077749506854119</v>
      </c>
      <c r="F551" s="9">
        <f>C551/(2*'Graficas excel'!$N$9*COS(E551/2))</f>
        <v>0.84259784155463979</v>
      </c>
      <c r="G551" s="9">
        <f t="shared" si="100"/>
        <v>0.53854329204573892</v>
      </c>
      <c r="H551" s="9">
        <f t="shared" si="101"/>
        <v>1.1374146457668837</v>
      </c>
      <c r="I551" s="9">
        <f t="shared" si="97"/>
        <v>1.6075820763105013</v>
      </c>
      <c r="J551" s="9">
        <f t="shared" si="102"/>
        <v>0.23213654472802883</v>
      </c>
      <c r="K551" s="9">
        <f t="shared" si="103"/>
        <v>-0.42594363680148778</v>
      </c>
      <c r="L551" s="9">
        <f t="shared" si="103"/>
        <v>0.40127018738688225</v>
      </c>
      <c r="M551" s="9">
        <f t="shared" si="98"/>
        <v>-1.1374146457668837</v>
      </c>
      <c r="N551" s="9">
        <f t="shared" si="104"/>
        <v>-9.286142762123116E-2</v>
      </c>
      <c r="O551" s="9">
        <f t="shared" si="104"/>
        <v>0.66427739108114014</v>
      </c>
      <c r="P551" s="9">
        <f t="shared" si="104"/>
        <v>0.83468747852238279</v>
      </c>
      <c r="Q551" s="15">
        <f t="shared" si="105"/>
        <v>92.107668193469564</v>
      </c>
      <c r="R551" s="15">
        <f t="shared" si="106"/>
        <v>-65.169058758809996</v>
      </c>
      <c r="S551" s="10">
        <f t="shared" si="107"/>
        <v>0.73224555042312123</v>
      </c>
    </row>
    <row r="552" spans="1:19" x14ac:dyDescent="0.35">
      <c r="A552" s="9">
        <v>549</v>
      </c>
      <c r="B552" s="9">
        <f t="shared" si="96"/>
        <v>57.491145560693212</v>
      </c>
      <c r="C552" s="9">
        <f>'Graficas excel'!$N$3*(COS('Graficas excel'!$N$4*B552+'Graficas excel'!$N$5)+'Graficas excel'!$N$6)*COS(B552)+'Graficas excel'!$N$7</f>
        <v>16.474667529947652</v>
      </c>
      <c r="D552" s="11">
        <f>'Graficas excel'!$N$3*(COS('Graficas excel'!$N$4*B552+'Graficas excel'!$N$5)+'Graficas excel'!$N$6)*SIN(B552)+'Graficas excel'!$N$8</f>
        <v>29.282469567868137</v>
      </c>
      <c r="E552" s="9">
        <f t="shared" si="99"/>
        <v>2.1166436451300479</v>
      </c>
      <c r="F552" s="9">
        <f>C552/(2*'Graficas excel'!$N$9*COS(E552/2))</f>
        <v>0.83996937973038444</v>
      </c>
      <c r="G552" s="9">
        <f t="shared" si="100"/>
        <v>0.54263380019618501</v>
      </c>
      <c r="H552" s="9">
        <f t="shared" si="101"/>
        <v>1.147139071727441</v>
      </c>
      <c r="I552" s="9">
        <f t="shared" si="97"/>
        <v>1.6318913584287444</v>
      </c>
      <c r="J552" s="9">
        <f t="shared" si="102"/>
        <v>0.18753183138739973</v>
      </c>
      <c r="K552" s="9">
        <f t="shared" si="103"/>
        <v>-0.38392272104151348</v>
      </c>
      <c r="L552" s="9">
        <f t="shared" si="103"/>
        <v>1.1482126628701055</v>
      </c>
      <c r="M552" s="9">
        <f t="shared" si="98"/>
        <v>-1.147139071727441</v>
      </c>
      <c r="N552" s="9">
        <f t="shared" si="104"/>
        <v>-2.3298461895687697E-2</v>
      </c>
      <c r="O552" s="9">
        <f t="shared" si="104"/>
        <v>0.75168565943345034</v>
      </c>
      <c r="P552" s="9">
        <f t="shared" si="104"/>
        <v>-0.63034888912644338</v>
      </c>
      <c r="Q552" s="15">
        <f t="shared" si="105"/>
        <v>93.500487461837736</v>
      </c>
      <c r="R552" s="15">
        <f t="shared" si="106"/>
        <v>-65.72622732453739</v>
      </c>
      <c r="S552" s="10">
        <f t="shared" si="107"/>
        <v>0.66280096649650688</v>
      </c>
    </row>
    <row r="553" spans="1:19" x14ac:dyDescent="0.35">
      <c r="A553" s="9">
        <v>550</v>
      </c>
      <c r="B553" s="9">
        <f t="shared" si="96"/>
        <v>57.595865315812873</v>
      </c>
      <c r="C553" s="9">
        <f>'Graficas excel'!$N$3*(COS('Graficas excel'!$N$4*B553+'Graficas excel'!$N$5)+'Graficas excel'!$N$6)*COS(B553)+'Graficas excel'!$N$7</f>
        <v>15.920000000000018</v>
      </c>
      <c r="D553" s="11">
        <f>'Graficas excel'!$N$3*(COS('Graficas excel'!$N$4*B553+'Graficas excel'!$N$5)+'Graficas excel'!$N$6)*SIN(B553)+'Graficas excel'!$N$8</f>
        <v>29.557588358101111</v>
      </c>
      <c r="E553" s="9">
        <f t="shared" si="99"/>
        <v>2.1534804108257264</v>
      </c>
      <c r="F553" s="9">
        <f>C553/(2*'Graficas excel'!$N$9*COS(E553/2))</f>
        <v>0.83930679341159065</v>
      </c>
      <c r="G553" s="9">
        <f t="shared" si="100"/>
        <v>0.54365807869758864</v>
      </c>
      <c r="H553" s="9">
        <f t="shared" si="101"/>
        <v>1.1495788809518221</v>
      </c>
      <c r="I553" s="9">
        <f t="shared" si="97"/>
        <v>1.6515296458887743</v>
      </c>
      <c r="J553" s="9">
        <f t="shared" si="102"/>
        <v>0.14732753805505899</v>
      </c>
      <c r="K553" s="9">
        <f t="shared" si="103"/>
        <v>-0.26368217216046358</v>
      </c>
      <c r="L553" s="9">
        <f t="shared" si="103"/>
        <v>1.6819853294365408</v>
      </c>
      <c r="M553" s="9">
        <f t="shared" si="98"/>
        <v>-1.1495788809518221</v>
      </c>
      <c r="N553" s="9">
        <f t="shared" si="104"/>
        <v>5.5417876287143189E-2</v>
      </c>
      <c r="O553" s="9">
        <f t="shared" si="104"/>
        <v>0.68567567812417962</v>
      </c>
      <c r="P553" s="9">
        <f t="shared" si="104"/>
        <v>-2.0479937248706368</v>
      </c>
      <c r="Q553" s="15">
        <f t="shared" si="105"/>
        <v>94.625678450162141</v>
      </c>
      <c r="R553" s="15">
        <f t="shared" si="106"/>
        <v>-65.866018095911514</v>
      </c>
      <c r="S553" s="10">
        <f t="shared" si="107"/>
        <v>0.61914975370863612</v>
      </c>
    </row>
    <row r="554" spans="1:19" x14ac:dyDescent="0.35">
      <c r="A554" s="9">
        <v>551</v>
      </c>
      <c r="B554" s="9">
        <f t="shared" si="96"/>
        <v>57.700585070932533</v>
      </c>
      <c r="C554" s="9">
        <f>'Graficas excel'!$N$3*(COS('Graficas excel'!$N$4*B554+'Graficas excel'!$N$5)+'Graficas excel'!$N$6)*COS(B554)+'Graficas excel'!$N$7</f>
        <v>15.404406373626001</v>
      </c>
      <c r="D554" s="11">
        <f>'Graficas excel'!$N$3*(COS('Graficas excel'!$N$4*B554+'Graficas excel'!$N$5)+'Graficas excel'!$N$6)*SIN(B554)+'Graficas excel'!$N$8</f>
        <v>29.900385134573639</v>
      </c>
      <c r="E554" s="9">
        <f t="shared" si="99"/>
        <v>2.1901399646747839</v>
      </c>
      <c r="F554" s="9">
        <f>C554/(2*'Graficas excel'!$N$9*COS(E554/2))</f>
        <v>0.84088077592770338</v>
      </c>
      <c r="G554" s="9">
        <f t="shared" si="100"/>
        <v>0.54122039935244826</v>
      </c>
      <c r="H554" s="9">
        <f t="shared" si="101"/>
        <v>1.1437755345177811</v>
      </c>
      <c r="I554" s="9">
        <f t="shared" si="97"/>
        <v>1.6669577495962824</v>
      </c>
      <c r="J554" s="9">
        <f t="shared" si="102"/>
        <v>0.11971480555699528</v>
      </c>
      <c r="K554" s="9">
        <f t="shared" si="103"/>
        <v>-8.754508034700878E-2</v>
      </c>
      <c r="L554" s="9">
        <f t="shared" si="103"/>
        <v>1.9760008670528879</v>
      </c>
      <c r="M554" s="9">
        <f t="shared" si="98"/>
        <v>-1.1437755345177809</v>
      </c>
      <c r="N554" s="9">
        <f t="shared" si="104"/>
        <v>0.12722166539181393</v>
      </c>
      <c r="O554" s="9">
        <f t="shared" si="104"/>
        <v>0.47121027676912669</v>
      </c>
      <c r="P554" s="9">
        <f t="shared" si="104"/>
        <v>-3.271789427965047</v>
      </c>
      <c r="Q554" s="15">
        <f t="shared" si="105"/>
        <v>95.509643678492495</v>
      </c>
      <c r="R554" s="15">
        <f t="shared" si="106"/>
        <v>-65.533510838188661</v>
      </c>
      <c r="S554" s="10">
        <f t="shared" si="107"/>
        <v>0.61914975370863712</v>
      </c>
    </row>
    <row r="555" spans="1:19" x14ac:dyDescent="0.35">
      <c r="A555" s="9">
        <v>552</v>
      </c>
      <c r="B555" s="9">
        <f t="shared" si="96"/>
        <v>57.805304826052193</v>
      </c>
      <c r="C555" s="9">
        <f>'Graficas excel'!$N$3*(COS('Graficas excel'!$N$4*B555+'Graficas excel'!$N$5)+'Graficas excel'!$N$6)*COS(B555)+'Graficas excel'!$N$7</f>
        <v>14.890824058937131</v>
      </c>
      <c r="D555" s="11">
        <f>'Graficas excel'!$N$3*(COS('Graficas excel'!$N$4*B555+'Graficas excel'!$N$5)+'Graficas excel'!$N$6)*SIN(B555)+'Graficas excel'!$N$8</f>
        <v>30.319358077885656</v>
      </c>
      <c r="E555" s="9">
        <f t="shared" si="99"/>
        <v>2.2285355965647824</v>
      </c>
      <c r="F555" s="9">
        <f>C555/(2*'Graficas excel'!$N$9*COS(E555/2))</f>
        <v>0.84446733041059352</v>
      </c>
      <c r="G555" s="9">
        <f t="shared" si="100"/>
        <v>0.53560706480516618</v>
      </c>
      <c r="H555" s="9">
        <f t="shared" si="101"/>
        <v>1.1304529128720351</v>
      </c>
      <c r="I555" s="9">
        <f t="shared" si="97"/>
        <v>1.6794942547184086</v>
      </c>
      <c r="J555" s="9">
        <f t="shared" si="102"/>
        <v>0.11054710618112558</v>
      </c>
      <c r="K555" s="9">
        <f t="shared" si="103"/>
        <v>0.11938124656700502</v>
      </c>
      <c r="L555" s="9">
        <f t="shared" si="103"/>
        <v>2.0176787330327386</v>
      </c>
      <c r="M555" s="9">
        <f t="shared" si="98"/>
        <v>-1.1304529128720349</v>
      </c>
      <c r="N555" s="9">
        <f t="shared" si="104"/>
        <v>0.17656669018494398</v>
      </c>
      <c r="O555" s="9">
        <f t="shared" si="104"/>
        <v>0.12858928906953526</v>
      </c>
      <c r="P555" s="9">
        <f t="shared" si="104"/>
        <v>-4.1266073971599564</v>
      </c>
      <c r="Q555" s="15">
        <f t="shared" si="105"/>
        <v>96.227932511834467</v>
      </c>
      <c r="R555" s="15">
        <f t="shared" si="106"/>
        <v>-64.770180845837771</v>
      </c>
      <c r="S555" s="10">
        <f t="shared" si="107"/>
        <v>0.66280096649651332</v>
      </c>
    </row>
    <row r="556" spans="1:19" x14ac:dyDescent="0.35">
      <c r="A556" s="9">
        <v>553</v>
      </c>
      <c r="B556" s="9">
        <f t="shared" si="96"/>
        <v>57.910024581171854</v>
      </c>
      <c r="C556" s="9">
        <f>'Graficas excel'!$N$3*(COS('Graficas excel'!$N$4*B556+'Graficas excel'!$N$5)+'Graficas excel'!$N$6)*COS(B556)+'Graficas excel'!$N$7</f>
        <v>14.339332501532521</v>
      </c>
      <c r="D556" s="11">
        <f>'Graficas excel'!$N$3*(COS('Graficas excel'!$N$4*B556+'Graficas excel'!$N$5)+'Graficas excel'!$N$6)*SIN(B556)+'Graficas excel'!$N$8</f>
        <v>30.801064013312942</v>
      </c>
      <c r="E556" s="9">
        <f t="shared" si="99"/>
        <v>2.2701785489001876</v>
      </c>
      <c r="F556" s="9">
        <f>C556/(2*'Graficas excel'!$N$9*COS(E556/2))</f>
        <v>0.84938286454847189</v>
      </c>
      <c r="G556" s="9">
        <f t="shared" si="100"/>
        <v>0.52777717780464162</v>
      </c>
      <c r="H556" s="9">
        <f t="shared" si="101"/>
        <v>1.1119628923135787</v>
      </c>
      <c r="I556" s="9">
        <f t="shared" si="97"/>
        <v>1.6910707206068831</v>
      </c>
      <c r="J556" s="9">
        <f t="shared" si="102"/>
        <v>0.12304868108750207</v>
      </c>
      <c r="K556" s="9">
        <f t="shared" si="103"/>
        <v>0.33067206940033878</v>
      </c>
      <c r="L556" s="9">
        <f t="shared" si="103"/>
        <v>1.77493701719259</v>
      </c>
      <c r="M556" s="9">
        <f t="shared" si="98"/>
        <v>-1.1119628923135787</v>
      </c>
      <c r="N556" s="9">
        <f t="shared" si="104"/>
        <v>0.19003252904731685</v>
      </c>
      <c r="O556" s="9">
        <f t="shared" si="104"/>
        <v>-0.3035480270360319</v>
      </c>
      <c r="P556" s="9">
        <f t="shared" si="104"/>
        <v>-4.4003019823178873</v>
      </c>
      <c r="Q556" s="15">
        <f t="shared" si="105"/>
        <v>96.891215148921219</v>
      </c>
      <c r="R556" s="15">
        <f t="shared" si="106"/>
        <v>-63.710780704728109</v>
      </c>
      <c r="S556" s="10">
        <f t="shared" si="107"/>
        <v>0.73224555042310668</v>
      </c>
    </row>
    <row r="557" spans="1:19" x14ac:dyDescent="0.35">
      <c r="A557" s="9">
        <v>554</v>
      </c>
      <c r="B557" s="9">
        <f t="shared" si="96"/>
        <v>58.014744336291507</v>
      </c>
      <c r="C557" s="9">
        <f>'Graficas excel'!$N$3*(COS('Graficas excel'!$N$4*B557+'Graficas excel'!$N$5)+'Graficas excel'!$N$6)*COS(B557)+'Graficas excel'!$N$7</f>
        <v>13.715898217397344</v>
      </c>
      <c r="D557" s="11">
        <f>'Graficas excel'!$N$3*(COS('Graficas excel'!$N$4*B557+'Graficas excel'!$N$5)+'Graficas excel'!$N$6)*SIN(B557)+'Graficas excel'!$N$8</f>
        <v>31.311316552446065</v>
      </c>
      <c r="E557" s="9">
        <f t="shared" si="99"/>
        <v>2.3158499643093529</v>
      </c>
      <c r="F557" s="9">
        <f>C557/(2*'Graficas excel'!$N$9*COS(E557/2))</f>
        <v>0.8545921571711439</v>
      </c>
      <c r="G557" s="9">
        <f t="shared" si="100"/>
        <v>0.5192997640107021</v>
      </c>
      <c r="H557" s="9">
        <f t="shared" si="101"/>
        <v>1.092062732406974</v>
      </c>
      <c r="I557" s="9">
        <f t="shared" si="97"/>
        <v>1.7039563483581635</v>
      </c>
      <c r="J557" s="9">
        <f t="shared" si="102"/>
        <v>0.15767657922001668</v>
      </c>
      <c r="K557" s="9">
        <f t="shared" si="103"/>
        <v>0.51654303919356614</v>
      </c>
      <c r="L557" s="9">
        <f t="shared" si="103"/>
        <v>1.2006782595107239</v>
      </c>
      <c r="M557" s="9">
        <f t="shared" si="98"/>
        <v>-1.092062732406974</v>
      </c>
      <c r="N557" s="9">
        <f t="shared" si="104"/>
        <v>0.15824505398904773</v>
      </c>
      <c r="O557" s="9">
        <f t="shared" si="104"/>
        <v>-0.76434657307691445</v>
      </c>
      <c r="P557" s="9">
        <f t="shared" si="104"/>
        <v>-3.8927803044291247</v>
      </c>
      <c r="Q557" s="15">
        <f t="shared" si="105"/>
        <v>97.629507235446226</v>
      </c>
      <c r="R557" s="15">
        <f t="shared" si="106"/>
        <v>-62.570585530444205</v>
      </c>
      <c r="S557" s="10">
        <f t="shared" si="107"/>
        <v>0.80562271587073586</v>
      </c>
    </row>
    <row r="558" spans="1:19" x14ac:dyDescent="0.35">
      <c r="A558" s="9">
        <v>555</v>
      </c>
      <c r="B558" s="9">
        <f t="shared" si="96"/>
        <v>58.119464091411167</v>
      </c>
      <c r="C558" s="9">
        <f>'Graficas excel'!$N$3*(COS('Graficas excel'!$N$4*B558+'Graficas excel'!$N$5)+'Graficas excel'!$N$6)*COS(B558)+'Graficas excel'!$N$7</f>
        <v>13.000000000000055</v>
      </c>
      <c r="D558" s="11">
        <f>'Graficas excel'!$N$3*(COS('Graficas excel'!$N$4*B558+'Graficas excel'!$N$5)+'Graficas excel'!$N$6)*SIN(B558)+'Graficas excel'!$N$8</f>
        <v>31.799999999999955</v>
      </c>
      <c r="E558" s="9">
        <f t="shared" si="99"/>
        <v>2.3654450531400348</v>
      </c>
      <c r="F558" s="9">
        <f>C558/(2*'Graficas excel'!$N$9*COS(E558/2))</f>
        <v>0.85886553080211514</v>
      </c>
      <c r="G558" s="9">
        <f t="shared" si="100"/>
        <v>0.51220113236891718</v>
      </c>
      <c r="H558" s="9">
        <f t="shared" si="101"/>
        <v>1.0754913491043436</v>
      </c>
      <c r="I558" s="9">
        <f t="shared" si="97"/>
        <v>1.7204682011221892</v>
      </c>
      <c r="J558" s="9">
        <f t="shared" si="102"/>
        <v>0.21176883979313174</v>
      </c>
      <c r="K558" s="9">
        <f t="shared" si="103"/>
        <v>0.64227777250702844</v>
      </c>
      <c r="L558" s="9">
        <f t="shared" si="103"/>
        <v>0.29743628970218322</v>
      </c>
      <c r="M558" s="9">
        <f t="shared" si="98"/>
        <v>-1.0754913491043436</v>
      </c>
      <c r="N558" s="9">
        <f t="shared" si="104"/>
        <v>7.8202868029882119E-2</v>
      </c>
      <c r="O558" s="9">
        <f t="shared" si="104"/>
        <v>-1.171997573291367</v>
      </c>
      <c r="P558" s="9">
        <f t="shared" si="104"/>
        <v>-2.5532893778098433</v>
      </c>
      <c r="Q558" s="15">
        <f t="shared" si="105"/>
        <v>98.575566710766324</v>
      </c>
      <c r="R558" s="15">
        <f t="shared" si="106"/>
        <v>-61.62111520650992</v>
      </c>
      <c r="S558" s="10">
        <f t="shared" si="107"/>
        <v>0.86678819188182898</v>
      </c>
    </row>
    <row r="559" spans="1:19" x14ac:dyDescent="0.35">
      <c r="A559" s="9">
        <v>556</v>
      </c>
      <c r="B559" s="9">
        <f t="shared" si="96"/>
        <v>58.224183846530828</v>
      </c>
      <c r="C559" s="9">
        <f>'Graficas excel'!$N$3*(COS('Graficas excel'!$N$4*B559+'Graficas excel'!$N$5)+'Graficas excel'!$N$6)*COS(B559)+'Graficas excel'!$N$7</f>
        <v>12.189782653689607</v>
      </c>
      <c r="D559" s="11">
        <f>'Graficas excel'!$N$3*(COS('Graficas excel'!$N$4*B559+'Graficas excel'!$N$5)+'Graficas excel'!$N$6)*SIN(B559)+'Graficas excel'!$N$8</f>
        <v>32.208703119930682</v>
      </c>
      <c r="E559" s="9">
        <f t="shared" si="99"/>
        <v>2.4179872004200016</v>
      </c>
      <c r="F559" s="9">
        <f>C559/(2*'Graficas excel'!$N$9*COS(E559/2))</f>
        <v>0.86095563104756745</v>
      </c>
      <c r="G559" s="9">
        <f t="shared" si="100"/>
        <v>0.5086800579612738</v>
      </c>
      <c r="H559" s="9">
        <f t="shared" si="101"/>
        <v>1.0673019639145991</v>
      </c>
      <c r="I559" s="9">
        <f t="shared" si="97"/>
        <v>1.7426445821673004</v>
      </c>
      <c r="J559" s="9">
        <f t="shared" si="102"/>
        <v>0.2790280108488683</v>
      </c>
      <c r="K559" s="9">
        <f t="shared" si="103"/>
        <v>0.67342522792834125</v>
      </c>
      <c r="L559" s="9">
        <f t="shared" si="103"/>
        <v>-0.80276539491675714</v>
      </c>
      <c r="M559" s="9">
        <f t="shared" si="98"/>
        <v>-1.0673019639145993</v>
      </c>
      <c r="N559" s="9">
        <f t="shared" si="104"/>
        <v>-4.452843084602532E-2</v>
      </c>
      <c r="O559" s="9">
        <f t="shared" si="104"/>
        <v>-1.4393774116852422</v>
      </c>
      <c r="P559" s="9">
        <f t="shared" si="104"/>
        <v>-0.62438274818923312</v>
      </c>
      <c r="Q559" s="15">
        <f t="shared" si="105"/>
        <v>99.84617974952512</v>
      </c>
      <c r="R559" s="15">
        <f t="shared" si="106"/>
        <v>-61.151897998330625</v>
      </c>
      <c r="S559" s="10">
        <f t="shared" si="107"/>
        <v>0.90746371194855824</v>
      </c>
    </row>
    <row r="560" spans="1:19" x14ac:dyDescent="0.35">
      <c r="A560" s="9">
        <v>557</v>
      </c>
      <c r="B560" s="9">
        <f t="shared" si="96"/>
        <v>58.328903601650488</v>
      </c>
      <c r="C560" s="9">
        <f>'Graficas excel'!$N$3*(COS('Graficas excel'!$N$4*B560+'Graficas excel'!$N$5)+'Graficas excel'!$N$6)*COS(B560)+'Graficas excel'!$N$7</f>
        <v>11.303821815593283</v>
      </c>
      <c r="D560" s="11">
        <f>'Graficas excel'!$N$3*(COS('Graficas excel'!$N$4*B560+'Graficas excel'!$N$5)+'Graficas excel'!$N$6)*SIN(B560)+'Graficas excel'!$N$8</f>
        <v>32.479890957400592</v>
      </c>
      <c r="E560" s="9">
        <f t="shared" si="99"/>
        <v>2.4717636839811816</v>
      </c>
      <c r="F560" s="9">
        <f>C560/(2*'Graficas excel'!$N$9*COS(E560/2))</f>
        <v>0.85976730290938141</v>
      </c>
      <c r="G560" s="9">
        <f t="shared" si="100"/>
        <v>0.51068599437220519</v>
      </c>
      <c r="H560" s="9">
        <f t="shared" si="101"/>
        <v>1.0719649702886578</v>
      </c>
      <c r="I560" s="9">
        <f t="shared" si="97"/>
        <v>1.7718643271349197</v>
      </c>
      <c r="J560" s="9">
        <f t="shared" si="102"/>
        <v>0.34954893580892527</v>
      </c>
      <c r="K560" s="9">
        <f t="shared" si="103"/>
        <v>0.58935983235412148</v>
      </c>
      <c r="L560" s="9">
        <f t="shared" si="103"/>
        <v>-1.8428148109559357</v>
      </c>
      <c r="M560" s="9">
        <f t="shared" si="98"/>
        <v>-1.0719649702886578</v>
      </c>
      <c r="N560" s="9">
        <f t="shared" si="104"/>
        <v>-0.19525968092247359</v>
      </c>
      <c r="O560" s="9">
        <f t="shared" si="104"/>
        <v>-1.5047626201765589</v>
      </c>
      <c r="P560" s="9">
        <f t="shared" si="104"/>
        <v>1.3902527384559809</v>
      </c>
      <c r="Q560" s="15">
        <f t="shared" si="105"/>
        <v>101.52034781461833</v>
      </c>
      <c r="R560" s="15">
        <f t="shared" si="106"/>
        <v>-61.419068583406776</v>
      </c>
      <c r="S560" s="10">
        <f t="shared" si="107"/>
        <v>0.92653626471495798</v>
      </c>
    </row>
    <row r="561" spans="1:19" x14ac:dyDescent="0.35">
      <c r="A561" s="9">
        <v>558</v>
      </c>
      <c r="B561" s="9">
        <f t="shared" si="96"/>
        <v>58.433623356770148</v>
      </c>
      <c r="C561" s="9">
        <f>'Graficas excel'!$N$3*(COS('Graficas excel'!$N$4*B561+'Graficas excel'!$N$5)+'Graficas excel'!$N$6)*COS(B561)+'Graficas excel'!$N$7</f>
        <v>10.379175941062933</v>
      </c>
      <c r="D561" s="11">
        <f>'Graficas excel'!$N$3*(COS('Graficas excel'!$N$4*B561+'Graficas excel'!$N$5)+'Graficas excel'!$N$6)*SIN(B561)+'Graficas excel'!$N$8</f>
        <v>32.566067060023599</v>
      </c>
      <c r="E561" s="9">
        <f t="shared" si="99"/>
        <v>2.5245254959307339</v>
      </c>
      <c r="F561" s="9">
        <f>C561/(2*'Graficas excel'!$N$9*COS(E561/2))</f>
        <v>0.85450132276576007</v>
      </c>
      <c r="G561" s="9">
        <f t="shared" si="100"/>
        <v>0.51944921733656146</v>
      </c>
      <c r="H561" s="9">
        <f t="shared" si="101"/>
        <v>1.0924125162596019</v>
      </c>
      <c r="I561" s="9">
        <f t="shared" si="97"/>
        <v>1.808469006095168</v>
      </c>
      <c r="J561" s="9">
        <f t="shared" si="102"/>
        <v>0.4112665531304126</v>
      </c>
      <c r="K561" s="9">
        <f t="shared" si="103"/>
        <v>0.39638071661993379</v>
      </c>
      <c r="L561" s="9">
        <f t="shared" si="103"/>
        <v>-2.5579686324784441</v>
      </c>
      <c r="M561" s="9">
        <f t="shared" si="98"/>
        <v>-1.0924125162596021</v>
      </c>
      <c r="N561" s="9">
        <f t="shared" si="104"/>
        <v>-0.35283805402058044</v>
      </c>
      <c r="O561" s="9">
        <f t="shared" si="104"/>
        <v>-1.3591756938510122</v>
      </c>
      <c r="P561" s="9">
        <f t="shared" si="104"/>
        <v>2.9788508950097925</v>
      </c>
      <c r="Q561" s="15">
        <f t="shared" si="105"/>
        <v>103.61764142947187</v>
      </c>
      <c r="R561" s="15">
        <f t="shared" si="106"/>
        <v>-62.590626668941624</v>
      </c>
      <c r="S561" s="10">
        <f t="shared" si="107"/>
        <v>0.92865295667934389</v>
      </c>
    </row>
    <row r="562" spans="1:19" x14ac:dyDescent="0.35">
      <c r="A562" s="9">
        <v>559</v>
      </c>
      <c r="B562" s="9">
        <f t="shared" si="96"/>
        <v>58.538343111889809</v>
      </c>
      <c r="C562" s="9">
        <f>'Graficas excel'!$N$3*(COS('Graficas excel'!$N$4*B562+'Graficas excel'!$N$5)+'Graficas excel'!$N$6)*COS(B562)+'Graficas excel'!$N$7</f>
        <v>9.4660513847193499</v>
      </c>
      <c r="D562" s="11">
        <f>'Graficas excel'!$N$3*(COS('Graficas excel'!$N$4*B562+'Graficas excel'!$N$5)+'Graficas excel'!$N$6)*SIN(B562)+'Graficas excel'!$N$8</f>
        <v>32.437378547008336</v>
      </c>
      <c r="E562" s="9">
        <f t="shared" si="99"/>
        <v>2.5737118467822482</v>
      </c>
      <c r="F562" s="9">
        <f>C562/(2*'Graficas excel'!$N$9*COS(E562/2))</f>
        <v>0.84475945386100282</v>
      </c>
      <c r="G562" s="9">
        <f t="shared" si="100"/>
        <v>0.535146209098467</v>
      </c>
      <c r="H562" s="9">
        <f t="shared" si="101"/>
        <v>1.1293616308735346</v>
      </c>
      <c r="I562" s="9">
        <f t="shared" si="97"/>
        <v>1.8515367388278914</v>
      </c>
      <c r="J562" s="9">
        <f t="shared" si="102"/>
        <v>0.45277544470900732</v>
      </c>
      <c r="K562" s="9">
        <f t="shared" si="103"/>
        <v>0.12851086782302018</v>
      </c>
      <c r="L562" s="9">
        <f t="shared" si="103"/>
        <v>-2.7968585030861641</v>
      </c>
      <c r="M562" s="9">
        <f t="shared" si="98"/>
        <v>-1.1293616308735346</v>
      </c>
      <c r="N562" s="9">
        <f t="shared" si="104"/>
        <v>-0.49517059984525208</v>
      </c>
      <c r="O562" s="9">
        <f t="shared" si="104"/>
        <v>-1.0472311575876074</v>
      </c>
      <c r="P562" s="9">
        <f t="shared" si="104"/>
        <v>3.8687059304712164</v>
      </c>
      <c r="Q562" s="15">
        <f t="shared" si="105"/>
        <v>106.08524074825435</v>
      </c>
      <c r="R562" s="15">
        <f t="shared" si="106"/>
        <v>-64.707654993065105</v>
      </c>
      <c r="S562" s="10">
        <f t="shared" si="107"/>
        <v>0.92214813819675634</v>
      </c>
    </row>
    <row r="563" spans="1:19" x14ac:dyDescent="0.35">
      <c r="A563" s="9">
        <v>560</v>
      </c>
      <c r="B563" s="9">
        <f t="shared" si="96"/>
        <v>58.643062867009469</v>
      </c>
      <c r="C563" s="9">
        <f>'Graficas excel'!$N$3*(COS('Graficas excel'!$N$4*B563+'Graficas excel'!$N$5)+'Graficas excel'!$N$6)*COS(B563)+'Graficas excel'!$N$7</f>
        <v>8.6200000000000365</v>
      </c>
      <c r="D563" s="11">
        <f>'Graficas excel'!$N$3*(COS('Graficas excel'!$N$4*B563+'Graficas excel'!$N$5)+'Graficas excel'!$N$6)*SIN(B563)+'Graficas excel'!$N$8</f>
        <v>32.0863825371517</v>
      </c>
      <c r="E563" s="9">
        <f t="shared" si="99"/>
        <v>2.6166867702122429</v>
      </c>
      <c r="F563" s="9">
        <f>C563/(2*'Graficas excel'!$N$9*COS(E563/2))</f>
        <v>0.83060232072892193</v>
      </c>
      <c r="G563" s="9">
        <f t="shared" si="100"/>
        <v>0.55686603846861504</v>
      </c>
      <c r="H563" s="9">
        <f t="shared" si="101"/>
        <v>1.1812157748317842</v>
      </c>
      <c r="I563" s="9">
        <f t="shared" si="97"/>
        <v>1.8989512725220137</v>
      </c>
      <c r="J563" s="9">
        <f t="shared" si="102"/>
        <v>0.46623307131764896</v>
      </c>
      <c r="K563" s="9">
        <f t="shared" si="103"/>
        <v>-0.16437546972450112</v>
      </c>
      <c r="L563" s="9">
        <f t="shared" si="103"/>
        <v>-2.5420399297555498</v>
      </c>
      <c r="M563" s="9">
        <f t="shared" si="98"/>
        <v>-1.1812157748317844</v>
      </c>
      <c r="N563" s="9">
        <f t="shared" si="104"/>
        <v>-0.60483639022150415</v>
      </c>
      <c r="O563" s="9">
        <f t="shared" si="104"/>
        <v>-0.64210121991868618</v>
      </c>
      <c r="P563" s="9">
        <f t="shared" si="104"/>
        <v>4.0541624306013802</v>
      </c>
      <c r="Q563" s="15">
        <f t="shared" si="105"/>
        <v>108.80189341650839</v>
      </c>
      <c r="R563" s="15">
        <f t="shared" si="106"/>
        <v>-67.67867859213662</v>
      </c>
      <c r="S563" s="10">
        <f t="shared" si="107"/>
        <v>0.91597005656339436</v>
      </c>
    </row>
    <row r="564" spans="1:19" x14ac:dyDescent="0.35">
      <c r="A564" s="9">
        <v>561</v>
      </c>
      <c r="B564" s="9">
        <f t="shared" si="96"/>
        <v>58.747782622129129</v>
      </c>
      <c r="C564" s="9">
        <f>'Graficas excel'!$N$3*(COS('Graficas excel'!$N$4*B564+'Graficas excel'!$N$5)+'Graficas excel'!$N$6)*COS(B564)+'Graficas excel'!$N$7</f>
        <v>7.8930028464775468</v>
      </c>
      <c r="D564" s="11">
        <f>'Graficas excel'!$N$3*(COS('Graficas excel'!$N$4*B564+'Graficas excel'!$N$5)+'Graficas excel'!$N$6)*SIN(B564)+'Graficas excel'!$N$8</f>
        <v>31.529178550006112</v>
      </c>
      <c r="E564" s="9">
        <f t="shared" si="99"/>
        <v>2.6509960776549302</v>
      </c>
      <c r="F564" s="9">
        <f>C564/(2*'Graficas excel'!$N$9*COS(E564/2))</f>
        <v>0.8125533036256255</v>
      </c>
      <c r="G564" s="9">
        <f t="shared" si="100"/>
        <v>0.58288689191564613</v>
      </c>
      <c r="H564" s="9">
        <f t="shared" si="101"/>
        <v>1.2445540935032395</v>
      </c>
      <c r="I564" s="9">
        <f t="shared" si="97"/>
        <v>1.9477750855790847</v>
      </c>
      <c r="J564" s="9">
        <f t="shared" si="102"/>
        <v>0.44901971238042016</v>
      </c>
      <c r="K564" s="9">
        <f t="shared" si="103"/>
        <v>-0.43057726867289942</v>
      </c>
      <c r="L564" s="9">
        <f t="shared" si="103"/>
        <v>-1.8601633062429075</v>
      </c>
      <c r="M564" s="9">
        <f t="shared" si="98"/>
        <v>-1.2445540935032393</v>
      </c>
      <c r="N564" s="9">
        <f t="shared" si="104"/>
        <v>-0.67207707273342376</v>
      </c>
      <c r="O564" s="9">
        <f t="shared" si="104"/>
        <v>-0.21755032297078505</v>
      </c>
      <c r="P564" s="9">
        <f t="shared" si="104"/>
        <v>3.6632024081029151</v>
      </c>
      <c r="Q564" s="15">
        <f t="shared" si="105"/>
        <v>111.5992918444143</v>
      </c>
      <c r="R564" s="15">
        <f t="shared" si="106"/>
        <v>-71.307696933465635</v>
      </c>
      <c r="S564" s="10">
        <f t="shared" si="107"/>
        <v>0.91597005656339159</v>
      </c>
    </row>
    <row r="565" spans="1:19" x14ac:dyDescent="0.35">
      <c r="A565" s="9">
        <v>562</v>
      </c>
      <c r="B565" s="9">
        <f t="shared" si="96"/>
        <v>58.85250237724879</v>
      </c>
      <c r="C565" s="9">
        <f>'Graficas excel'!$N$3*(COS('Graficas excel'!$N$4*B565+'Graficas excel'!$N$5)+'Graficas excel'!$N$6)*COS(B565)+'Graficas excel'!$N$7</f>
        <v>7.3249930468592899</v>
      </c>
      <c r="D565" s="11">
        <f>'Graficas excel'!$N$3*(COS('Graficas excel'!$N$4*B565+'Graficas excel'!$N$5)+'Graficas excel'!$N$6)*SIN(B565)+'Graficas excel'!$N$8</f>
        <v>30.802733743900802</v>
      </c>
      <c r="E565" s="9">
        <f t="shared" si="99"/>
        <v>2.6746587998255036</v>
      </c>
      <c r="F565" s="9">
        <f>C565/(2*'Graficas excel'!$N$9*COS(E565/2))</f>
        <v>0.79154276938859303</v>
      </c>
      <c r="G565" s="9">
        <f t="shared" si="100"/>
        <v>0.61111377355500396</v>
      </c>
      <c r="H565" s="9">
        <f t="shared" si="101"/>
        <v>1.314933839981421</v>
      </c>
      <c r="I565" s="9">
        <f t="shared" si="97"/>
        <v>1.9947963199034624</v>
      </c>
      <c r="J565" s="9">
        <f t="shared" si="102"/>
        <v>0.40392976624490218</v>
      </c>
      <c r="K565" s="9">
        <f t="shared" si="103"/>
        <v>-0.62537311458523337</v>
      </c>
      <c r="L565" s="9">
        <f t="shared" si="103"/>
        <v>-0.86624210740911411</v>
      </c>
      <c r="M565" s="9">
        <f t="shared" si="98"/>
        <v>-1.3149338399814212</v>
      </c>
      <c r="N565" s="9">
        <f t="shared" si="104"/>
        <v>-0.69485888928112727</v>
      </c>
      <c r="O565" s="9">
        <f t="shared" si="104"/>
        <v>0.16605933615950016</v>
      </c>
      <c r="P565" s="9">
        <f t="shared" si="104"/>
        <v>2.838989277724417</v>
      </c>
      <c r="Q565" s="15">
        <f t="shared" si="105"/>
        <v>114.29341011869681</v>
      </c>
      <c r="R565" s="15">
        <f t="shared" si="106"/>
        <v>-75.340159369866186</v>
      </c>
      <c r="S565" s="10">
        <f t="shared" si="107"/>
        <v>0.92214813819676122</v>
      </c>
    </row>
    <row r="566" spans="1:19" x14ac:dyDescent="0.35">
      <c r="A566" s="9">
        <v>563</v>
      </c>
      <c r="B566" s="9">
        <f t="shared" si="96"/>
        <v>58.95722213236845</v>
      </c>
      <c r="C566" s="9">
        <f>'Graficas excel'!$N$3*(COS('Graficas excel'!$N$4*B566+'Graficas excel'!$N$5)+'Graficas excel'!$N$6)*COS(B566)+'Graficas excel'!$N$7</f>
        <v>6.9373008036647343</v>
      </c>
      <c r="D566" s="11">
        <f>'Graficas excel'!$N$3*(COS('Graficas excel'!$N$4*B566+'Graficas excel'!$N$5)+'Graficas excel'!$N$6)*SIN(B566)+'Graficas excel'!$N$8</f>
        <v>29.958878875741568</v>
      </c>
      <c r="E566" s="9">
        <f t="shared" si="99"/>
        <v>2.6864921995106803</v>
      </c>
      <c r="F566" s="9">
        <f>C566/(2*'Graficas excel'!$N$9*COS(E566/2))</f>
        <v>0.7687898631664094</v>
      </c>
      <c r="G566" s="9">
        <f t="shared" si="100"/>
        <v>0.63950148263516449</v>
      </c>
      <c r="H566" s="9">
        <f t="shared" si="101"/>
        <v>1.3876992927096596</v>
      </c>
      <c r="I566" s="9">
        <f t="shared" si="97"/>
        <v>2.03709574611017</v>
      </c>
      <c r="J566" s="9">
        <f t="shared" si="102"/>
        <v>0.33844084682711761</v>
      </c>
      <c r="K566" s="9">
        <f t="shared" si="103"/>
        <v>-0.71608577594745382</v>
      </c>
      <c r="L566" s="9">
        <f t="shared" si="103"/>
        <v>0.27344508791657701</v>
      </c>
      <c r="M566" s="9">
        <f t="shared" si="98"/>
        <v>-1.3876992927096596</v>
      </c>
      <c r="N566" s="9">
        <f t="shared" si="104"/>
        <v>-0.67746919626317115</v>
      </c>
      <c r="O566" s="9">
        <f t="shared" si="104"/>
        <v>0.46335759811014082</v>
      </c>
      <c r="P566" s="9">
        <f t="shared" si="104"/>
        <v>1.7125324142313445</v>
      </c>
      <c r="Q566" s="15">
        <f t="shared" si="105"/>
        <v>116.71698871616623</v>
      </c>
      <c r="R566" s="15">
        <f t="shared" si="106"/>
        <v>-79.509312705552944</v>
      </c>
      <c r="S566" s="10">
        <f t="shared" si="107"/>
        <v>0.92865295667933134</v>
      </c>
    </row>
    <row r="567" spans="1:19" x14ac:dyDescent="0.35">
      <c r="A567" s="9">
        <v>564</v>
      </c>
      <c r="B567" s="9">
        <f t="shared" si="96"/>
        <v>59.061941887488111</v>
      </c>
      <c r="C567" s="9">
        <f>'Graficas excel'!$N$3*(COS('Graficas excel'!$N$4*B567+'Graficas excel'!$N$5)+'Graficas excel'!$N$6)*COS(B567)+'Graficas excel'!$N$7</f>
        <v>6.729175941062894</v>
      </c>
      <c r="D567" s="11">
        <f>'Graficas excel'!$N$3*(COS('Graficas excel'!$N$4*B567+'Graficas excel'!$N$5)+'Graficas excel'!$N$6)*SIN(B567)+'Graficas excel'!$N$8</f>
        <v>29.056020364457027</v>
      </c>
      <c r="E567" s="9">
        <f t="shared" si="99"/>
        <v>2.6864306763813404</v>
      </c>
      <c r="F567" s="9">
        <f>C567/(2*'Graficas excel'!$N$9*COS(E567/2))</f>
        <v>0.74562646825736467</v>
      </c>
      <c r="G567" s="9">
        <f t="shared" si="100"/>
        <v>0.66636414206802064</v>
      </c>
      <c r="H567" s="9">
        <f t="shared" si="101"/>
        <v>1.4586437010434516</v>
      </c>
      <c r="I567" s="9">
        <f t="shared" si="97"/>
        <v>2.072537188712396</v>
      </c>
      <c r="J567" s="9">
        <f t="shared" si="102"/>
        <v>0.26345251972522871</v>
      </c>
      <c r="K567" s="9">
        <f t="shared" si="103"/>
        <v>-0.68745067330215603</v>
      </c>
      <c r="L567" s="9">
        <f t="shared" si="103"/>
        <v>1.3377932983598073</v>
      </c>
      <c r="M567" s="9">
        <f t="shared" si="98"/>
        <v>-1.4586437010434516</v>
      </c>
      <c r="N567" s="9">
        <f t="shared" si="104"/>
        <v>-0.62894650205624347</v>
      </c>
      <c r="O567" s="9">
        <f t="shared" si="104"/>
        <v>0.64269357316292697</v>
      </c>
      <c r="P567" s="9">
        <f t="shared" si="104"/>
        <v>0.43312193889749828</v>
      </c>
      <c r="Q567" s="15">
        <f t="shared" si="105"/>
        <v>118.74763379712893</v>
      </c>
      <c r="R567" s="15">
        <f t="shared" si="106"/>
        <v>-83.574127883131979</v>
      </c>
      <c r="S567" s="10">
        <f t="shared" si="107"/>
        <v>0.92653626471497297</v>
      </c>
    </row>
    <row r="568" spans="1:19" x14ac:dyDescent="0.35">
      <c r="A568" s="9">
        <v>565</v>
      </c>
      <c r="B568" s="9">
        <f t="shared" si="96"/>
        <v>59.166661642607771</v>
      </c>
      <c r="C568" s="9">
        <f>'Graficas excel'!$N$3*(COS('Graficas excel'!$N$4*B568+'Graficas excel'!$N$5)+'Graficas excel'!$N$6)*COS(B568)+'Graficas excel'!$N$7</f>
        <v>6.6780145523735888</v>
      </c>
      <c r="D568" s="11">
        <f>'Graficas excel'!$N$3*(COS('Graficas excel'!$N$4*B568+'Graficas excel'!$N$5)+'Graficas excel'!$N$6)*SIN(B568)+'Graficas excel'!$N$8</f>
        <v>28.15000000000002</v>
      </c>
      <c r="E568" s="9">
        <f t="shared" si="99"/>
        <v>2.6757449194052105</v>
      </c>
      <c r="F568" s="9">
        <f>C568/(2*'Graficas excel'!$N$9*COS(E568/2))</f>
        <v>0.72328174764476938</v>
      </c>
      <c r="G568" s="9">
        <f t="shared" si="100"/>
        <v>0.69055304902949211</v>
      </c>
      <c r="H568" s="9">
        <f t="shared" si="101"/>
        <v>1.5245068247221476</v>
      </c>
      <c r="I568" s="9">
        <f t="shared" si="97"/>
        <v>2.1001258720636793</v>
      </c>
      <c r="J568" s="9">
        <f t="shared" si="102"/>
        <v>0.19146285356018169</v>
      </c>
      <c r="K568" s="9">
        <f t="shared" si="103"/>
        <v>-0.54735728669719508</v>
      </c>
      <c r="L568" s="9">
        <f t="shared" si="103"/>
        <v>2.0888887107244969</v>
      </c>
      <c r="M568" s="9">
        <f t="shared" si="98"/>
        <v>-1.524506824722148</v>
      </c>
      <c r="N568" s="9">
        <f t="shared" si="104"/>
        <v>-0.56164378845764262</v>
      </c>
      <c r="O568" s="9">
        <f t="shared" si="104"/>
        <v>0.68804999654122523</v>
      </c>
      <c r="P568" s="9">
        <f t="shared" si="104"/>
        <v>-0.80570832150096439</v>
      </c>
      <c r="Q568" s="15">
        <f t="shared" si="105"/>
        <v>120.3283489154803</v>
      </c>
      <c r="R568" s="15">
        <f t="shared" si="106"/>
        <v>-87.347806895469432</v>
      </c>
      <c r="S568" s="10">
        <f t="shared" si="107"/>
        <v>0.90746371194854136</v>
      </c>
    </row>
    <row r="569" spans="1:19" x14ac:dyDescent="0.35">
      <c r="A569" s="9">
        <v>566</v>
      </c>
      <c r="B569" s="9">
        <f t="shared" si="96"/>
        <v>59.271381397727424</v>
      </c>
      <c r="C569" s="9">
        <f>'Graficas excel'!$N$3*(COS('Graficas excel'!$N$4*B569+'Graficas excel'!$N$5)+'Graficas excel'!$N$6)*COS(B569)+'Graficas excel'!$N$7</f>
        <v>6.7432777236655834</v>
      </c>
      <c r="D569" s="11">
        <f>'Graficas excel'!$N$3*(COS('Graficas excel'!$N$4*B569+'Graficas excel'!$N$5)+'Graficas excel'!$N$6)*SIN(B569)+'Graficas excel'!$N$8</f>
        <v>27.285672233433065</v>
      </c>
      <c r="E569" s="9">
        <f t="shared" si="99"/>
        <v>2.6570296056921152</v>
      </c>
      <c r="F569" s="9">
        <f>C569/(2*'Graficas excel'!$N$9*COS(E569/2))</f>
        <v>0.7026644396904651</v>
      </c>
      <c r="G569" s="9">
        <f t="shared" si="100"/>
        <v>0.71152138772807438</v>
      </c>
      <c r="H569" s="9">
        <f t="shared" si="101"/>
        <v>1.5833220247139101</v>
      </c>
      <c r="I569" s="9">
        <f t="shared" si="97"/>
        <v>2.1201758152030128</v>
      </c>
      <c r="J569" s="9">
        <f t="shared" si="102"/>
        <v>0.13414373253429002</v>
      </c>
      <c r="K569" s="9">
        <f t="shared" si="103"/>
        <v>-0.32860937243790395</v>
      </c>
      <c r="L569" s="9">
        <f t="shared" si="103"/>
        <v>2.3491704583211819</v>
      </c>
      <c r="M569" s="9">
        <f t="shared" si="98"/>
        <v>-1.5833220247139104</v>
      </c>
      <c r="N569" s="9">
        <f t="shared" si="104"/>
        <v>-0.48959136130976277</v>
      </c>
      <c r="O569" s="9">
        <f t="shared" si="104"/>
        <v>0.60367641841577213</v>
      </c>
      <c r="P569" s="9">
        <f t="shared" si="104"/>
        <v>-1.7839587126022112</v>
      </c>
      <c r="Q569" s="15">
        <f t="shared" si="105"/>
        <v>121.4771260368414</v>
      </c>
      <c r="R569" s="15">
        <f t="shared" si="106"/>
        <v>-90.717669626215283</v>
      </c>
      <c r="S569" s="10">
        <f t="shared" si="107"/>
        <v>0.86678819188179357</v>
      </c>
    </row>
    <row r="570" spans="1:19" x14ac:dyDescent="0.35">
      <c r="A570" s="9">
        <v>567</v>
      </c>
      <c r="B570" s="9">
        <f t="shared" si="96"/>
        <v>59.376101152847085</v>
      </c>
      <c r="C570" s="9">
        <f>'Graficas excel'!$N$3*(COS('Graficas excel'!$N$4*B570+'Graficas excel'!$N$5)+'Graficas excel'!$N$6)*COS(B570)+'Graficas excel'!$N$7</f>
        <v>6.8734522428328084</v>
      </c>
      <c r="D570" s="11">
        <f>'Graficas excel'!$N$3*(COS('Graficas excel'!$N$4*B570+'Graficas excel'!$N$5)+'Graficas excel'!$N$6)*SIN(B570)+'Graficas excel'!$N$8</f>
        <v>26.490636036215211</v>
      </c>
      <c r="E570" s="9">
        <f t="shared" si="99"/>
        <v>2.633854715870712</v>
      </c>
      <c r="F570" s="9">
        <f>C570/(2*'Graficas excel'!$N$9*COS(E570/2))</f>
        <v>0.68419576115763769</v>
      </c>
      <c r="G570" s="9">
        <f t="shared" si="100"/>
        <v>0.72929840285984504</v>
      </c>
      <c r="H570" s="9">
        <f t="shared" si="101"/>
        <v>1.6345919121789696</v>
      </c>
      <c r="I570" s="9">
        <f t="shared" si="97"/>
        <v>2.1342233140248408</v>
      </c>
      <c r="J570" s="9">
        <f t="shared" si="102"/>
        <v>9.9731839522567645E-2</v>
      </c>
      <c r="K570" s="9">
        <f t="shared" si="103"/>
        <v>-8.2604817308170875E-2</v>
      </c>
      <c r="L570" s="9">
        <f t="shared" si="103"/>
        <v>2.067412763533115</v>
      </c>
      <c r="M570" s="9">
        <f t="shared" si="98"/>
        <v>-1.6345919121789696</v>
      </c>
      <c r="N570" s="9">
        <f t="shared" si="104"/>
        <v>-0.42637451460174985</v>
      </c>
      <c r="O570" s="9">
        <f t="shared" si="104"/>
        <v>0.41686069888848509</v>
      </c>
      <c r="P570" s="9">
        <f t="shared" si="104"/>
        <v>-2.3137896172287151</v>
      </c>
      <c r="Q570" s="15">
        <f t="shared" si="105"/>
        <v>122.28198843204713</v>
      </c>
      <c r="R570" s="15">
        <f t="shared" si="106"/>
        <v>-93.655217794073863</v>
      </c>
      <c r="S570" s="10">
        <f t="shared" si="107"/>
        <v>0.8056227158708007</v>
      </c>
    </row>
    <row r="571" spans="1:19" x14ac:dyDescent="0.35">
      <c r="A571" s="9">
        <v>568</v>
      </c>
      <c r="B571" s="9">
        <f t="shared" si="96"/>
        <v>59.480820907966745</v>
      </c>
      <c r="C571" s="9">
        <f>'Graficas excel'!$N$3*(COS('Graficas excel'!$N$4*B571+'Graficas excel'!$N$5)+'Graficas excel'!$N$6)*COS(B571)+'Graficas excel'!$N$7</f>
        <v>7.0148760413642757</v>
      </c>
      <c r="D571" s="11">
        <f>'Graficas excel'!$N$3*(COS('Graficas excel'!$N$4*B571+'Graficas excel'!$N$5)+'Graficas excel'!$N$6)*SIN(B571)+'Graficas excel'!$N$8</f>
        <v>25.772177369816525</v>
      </c>
      <c r="E571" s="9">
        <f t="shared" si="99"/>
        <v>2.6100926687372259</v>
      </c>
      <c r="F571" s="9">
        <f>C571/(2*'Graficas excel'!$N$9*COS(E571/2))</f>
        <v>0.66774509182817543</v>
      </c>
      <c r="G571" s="9">
        <f t="shared" si="100"/>
        <v>0.74439001359460855</v>
      </c>
      <c r="H571" s="9">
        <f t="shared" si="101"/>
        <v>1.6792417469373286</v>
      </c>
      <c r="I571" s="9">
        <f t="shared" si="97"/>
        <v>2.1446672078372773</v>
      </c>
      <c r="J571" s="9">
        <f t="shared" si="102"/>
        <v>9.1081483282351758E-2</v>
      </c>
      <c r="K571" s="9">
        <f t="shared" si="103"/>
        <v>0.133894141020276</v>
      </c>
      <c r="L571" s="9">
        <f t="shared" si="103"/>
        <v>1.3250890853759119</v>
      </c>
      <c r="M571" s="9">
        <f t="shared" si="98"/>
        <v>-1.6792417469373286</v>
      </c>
      <c r="N571" s="9">
        <f t="shared" si="104"/>
        <v>-0.38272096429513747</v>
      </c>
      <c r="O571" s="9">
        <f t="shared" si="104"/>
        <v>0.17456121677388273</v>
      </c>
      <c r="P571" s="9">
        <f t="shared" si="104"/>
        <v>-2.3019156470510334</v>
      </c>
      <c r="Q571" s="15">
        <f t="shared" si="105"/>
        <v>122.88037946918254</v>
      </c>
      <c r="R571" s="15">
        <f t="shared" si="106"/>
        <v>-96.213464881684359</v>
      </c>
      <c r="S571" s="10">
        <f t="shared" si="107"/>
        <v>0.73224555042311246</v>
      </c>
    </row>
    <row r="572" spans="1:19" x14ac:dyDescent="0.35">
      <c r="A572" s="9">
        <v>569</v>
      </c>
      <c r="B572" s="9">
        <f t="shared" si="96"/>
        <v>59.585540663086405</v>
      </c>
      <c r="C572" s="9">
        <f>'Graficas excel'!$N$3*(COS('Graficas excel'!$N$4*B572+'Graficas excel'!$N$5)+'Graficas excel'!$N$6)*COS(B572)+'Graficas excel'!$N$7</f>
        <v>7.1209260964263708</v>
      </c>
      <c r="D572" s="11">
        <f>'Graficas excel'!$N$3*(COS('Graficas excel'!$N$4*B572+'Graficas excel'!$N$5)+'Graficas excel'!$N$6)*SIN(B572)+'Graficas excel'!$N$8</f>
        <v>25.117915566705541</v>
      </c>
      <c r="E572" s="9">
        <f t="shared" si="99"/>
        <v>2.5890902843276056</v>
      </c>
      <c r="F572" s="9">
        <f>C572/(2*'Graficas excel'!$N$9*COS(E572/2))</f>
        <v>0.65269502396166734</v>
      </c>
      <c r="G572" s="9">
        <f t="shared" si="100"/>
        <v>0.75762075321078592</v>
      </c>
      <c r="H572" s="9">
        <f t="shared" si="101"/>
        <v>1.7193201925974757</v>
      </c>
      <c r="I572" s="9">
        <f t="shared" si="97"/>
        <v>2.1542052384625405</v>
      </c>
      <c r="J572" s="9">
        <f t="shared" si="102"/>
        <v>0.10510284494195225</v>
      </c>
      <c r="K572" s="9">
        <f t="shared" si="103"/>
        <v>0.27265714555257542</v>
      </c>
      <c r="L572" s="9">
        <f t="shared" si="103"/>
        <v>0.28634782455842905</v>
      </c>
      <c r="M572" s="9">
        <f t="shared" si="98"/>
        <v>-1.7193201925974755</v>
      </c>
      <c r="N572" s="9">
        <f t="shared" si="104"/>
        <v>-0.36444095642118662</v>
      </c>
      <c r="O572" s="9">
        <f t="shared" si="104"/>
        <v>-6.649482609141466E-2</v>
      </c>
      <c r="P572" s="9">
        <f t="shared" si="104"/>
        <v>-1.7768438964121041</v>
      </c>
      <c r="Q572" s="15">
        <f t="shared" si="105"/>
        <v>123.42686836887665</v>
      </c>
      <c r="R572" s="15">
        <f t="shared" si="106"/>
        <v>-98.509790667455192</v>
      </c>
      <c r="S572" s="10">
        <f t="shared" si="107"/>
        <v>0.6628009664965111</v>
      </c>
    </row>
    <row r="573" spans="1:19" x14ac:dyDescent="0.35">
      <c r="A573" s="9">
        <v>570</v>
      </c>
      <c r="B573" s="9">
        <f t="shared" si="96"/>
        <v>59.690260418206066</v>
      </c>
      <c r="C573" s="9">
        <f>'Graficas excel'!$N$3*(COS('Graficas excel'!$N$4*B573+'Graficas excel'!$N$5)+'Graficas excel'!$N$6)*COS(B573)+'Graficas excel'!$N$7</f>
        <v>7.16</v>
      </c>
      <c r="D573" s="11">
        <f>'Graficas excel'!$N$3*(COS('Graficas excel'!$N$4*B573+'Graficas excel'!$N$5)+'Graficas excel'!$N$6)*SIN(B573)+'Graficas excel'!$N$8</f>
        <v>24.500000000000036</v>
      </c>
      <c r="E573" s="9">
        <f t="shared" si="99"/>
        <v>2.5729388049850059</v>
      </c>
      <c r="F573" s="9">
        <f>C573/(2*'Graficas excel'!$N$9*COS(E573/2))</f>
        <v>0.63812009057856922</v>
      </c>
      <c r="G573" s="9">
        <f t="shared" si="100"/>
        <v>0.76993684805963059</v>
      </c>
      <c r="H573" s="9">
        <f t="shared" si="101"/>
        <v>1.757484360309477</v>
      </c>
      <c r="I573" s="9">
        <f t="shared" si="97"/>
        <v>2.1652115826472413</v>
      </c>
      <c r="J573" s="9">
        <f t="shared" si="102"/>
        <v>0.13365543445584338</v>
      </c>
      <c r="K573" s="9">
        <f t="shared" si="103"/>
        <v>0.3026434196193814</v>
      </c>
      <c r="L573" s="9">
        <f t="shared" si="103"/>
        <v>-0.86365257680527274</v>
      </c>
      <c r="M573" s="9">
        <f t="shared" si="98"/>
        <v>-1.7574843603094767</v>
      </c>
      <c r="N573" s="9">
        <f t="shared" si="104"/>
        <v>-0.37140427832620393</v>
      </c>
      <c r="O573" s="9">
        <f t="shared" si="104"/>
        <v>-0.25256548380955229</v>
      </c>
      <c r="P573" s="9">
        <f t="shared" si="104"/>
        <v>-0.86905953915211698</v>
      </c>
      <c r="Q573" s="15">
        <f t="shared" si="105"/>
        <v>124.05748543852836</v>
      </c>
      <c r="R573" s="15">
        <f t="shared" si="106"/>
        <v>-100.69643640598231</v>
      </c>
      <c r="S573" s="10">
        <f t="shared" si="107"/>
        <v>0.61914975370863834</v>
      </c>
    </row>
    <row r="574" spans="1:19" x14ac:dyDescent="0.35">
      <c r="A574" s="9">
        <v>571</v>
      </c>
      <c r="B574" s="9">
        <f t="shared" si="96"/>
        <v>59.794980173325726</v>
      </c>
      <c r="C574" s="9">
        <f>'Graficas excel'!$N$3*(COS('Graficas excel'!$N$4*B574+'Graficas excel'!$N$5)+'Graficas excel'!$N$6)*COS(B574)+'Graficas excel'!$N$7</f>
        <v>7.1209260964263787</v>
      </c>
      <c r="D574" s="11">
        <f>'Graficas excel'!$N$3*(COS('Graficas excel'!$N$4*B574+'Graficas excel'!$N$5)+'Graficas excel'!$N$6)*SIN(B574)+'Graficas excel'!$N$8</f>
        <v>23.88208443329453</v>
      </c>
      <c r="E574" s="9">
        <f t="shared" si="99"/>
        <v>2.5620381686415472</v>
      </c>
      <c r="F574" s="9">
        <f>C574/(2*'Graficas excel'!$N$9*COS(E574/2))</f>
        <v>0.62302766057664671</v>
      </c>
      <c r="G574" s="9">
        <f t="shared" si="100"/>
        <v>0.78219980449779625</v>
      </c>
      <c r="H574" s="9">
        <f t="shared" si="101"/>
        <v>1.7963777253861912</v>
      </c>
      <c r="I574" s="9">
        <f t="shared" si="97"/>
        <v>2.179207947013869</v>
      </c>
      <c r="J574" s="9">
        <f t="shared" si="102"/>
        <v>0.16534817924696144</v>
      </c>
      <c r="K574" s="9">
        <f t="shared" si="103"/>
        <v>0.2122019332678701</v>
      </c>
      <c r="L574" s="9">
        <f t="shared" si="103"/>
        <v>-1.9537974620506966</v>
      </c>
      <c r="M574" s="9">
        <f t="shared" si="98"/>
        <v>-1.7963777253861908</v>
      </c>
      <c r="N574" s="9">
        <f t="shared" si="104"/>
        <v>-0.39785287394241864</v>
      </c>
      <c r="O574" s="9">
        <f t="shared" si="104"/>
        <v>-0.34357318593396635</v>
      </c>
      <c r="P574" s="9">
        <f t="shared" si="104"/>
        <v>0.23923826417164887</v>
      </c>
      <c r="Q574" s="15">
        <f t="shared" si="105"/>
        <v>124.85941804526342</v>
      </c>
      <c r="R574" s="15">
        <f t="shared" si="106"/>
        <v>-102.92486207593953</v>
      </c>
      <c r="S574" s="10">
        <f t="shared" si="107"/>
        <v>0.61914975370863778</v>
      </c>
    </row>
    <row r="575" spans="1:19" x14ac:dyDescent="0.35">
      <c r="A575" s="9">
        <v>572</v>
      </c>
      <c r="B575" s="9">
        <f t="shared" si="96"/>
        <v>59.899699928445386</v>
      </c>
      <c r="C575" s="9">
        <f>'Graficas excel'!$N$3*(COS('Graficas excel'!$N$4*B575+'Graficas excel'!$N$5)+'Graficas excel'!$N$6)*COS(B575)+'Graficas excel'!$N$7</f>
        <v>7.014876041364289</v>
      </c>
      <c r="D575" s="11">
        <f>'Graficas excel'!$N$3*(COS('Graficas excel'!$N$4*B575+'Graficas excel'!$N$5)+'Graficas excel'!$N$6)*SIN(B575)+'Graficas excel'!$N$8</f>
        <v>23.22782263018355</v>
      </c>
      <c r="E575" s="9">
        <f t="shared" si="99"/>
        <v>2.5550055547890911</v>
      </c>
      <c r="F575" s="9">
        <f>C575/(2*'Graficas excel'!$N$9*COS(E575/2))</f>
        <v>0.60659924477315219</v>
      </c>
      <c r="G575" s="9">
        <f t="shared" si="100"/>
        <v>0.79500777118254728</v>
      </c>
      <c r="H575" s="9">
        <f t="shared" si="101"/>
        <v>1.8380407809190942</v>
      </c>
      <c r="I575" s="9">
        <f t="shared" si="97"/>
        <v>2.1965231678540924</v>
      </c>
      <c r="J575" s="9">
        <f t="shared" si="102"/>
        <v>0.18756991373469117</v>
      </c>
      <c r="K575" s="9">
        <f t="shared" si="103"/>
        <v>7.6007414885084059E-3</v>
      </c>
      <c r="L575" s="9">
        <f t="shared" si="103"/>
        <v>-2.8273005440803227</v>
      </c>
      <c r="M575" s="9">
        <f t="shared" si="98"/>
        <v>-1.8380407809190937</v>
      </c>
      <c r="N575" s="9">
        <f t="shared" si="104"/>
        <v>-0.43383177383910493</v>
      </c>
      <c r="O575" s="9">
        <f t="shared" si="104"/>
        <v>-0.31852021349465881</v>
      </c>
      <c r="P575" s="9">
        <f t="shared" si="104"/>
        <v>1.3662263799720338</v>
      </c>
      <c r="Q575" s="15">
        <f t="shared" si="105"/>
        <v>125.8515071207452</v>
      </c>
      <c r="R575" s="15">
        <f t="shared" si="106"/>
        <v>-105.31197931959404</v>
      </c>
      <c r="S575" s="10">
        <f t="shared" si="107"/>
        <v>0.66280096649650677</v>
      </c>
    </row>
    <row r="576" spans="1:19" x14ac:dyDescent="0.35">
      <c r="A576" s="9">
        <v>573</v>
      </c>
      <c r="B576" s="9">
        <f t="shared" si="96"/>
        <v>60.004419683565047</v>
      </c>
      <c r="C576" s="9">
        <f>'Graficas excel'!$N$3*(COS('Graficas excel'!$N$4*B576+'Graficas excel'!$N$5)+'Graficas excel'!$N$6)*COS(B576)+'Graficas excel'!$N$7</f>
        <v>6.8734522428328235</v>
      </c>
      <c r="D576" s="11">
        <f>'Graficas excel'!$N$3*(COS('Graficas excel'!$N$4*B576+'Graficas excel'!$N$5)+'Graficas excel'!$N$6)*SIN(B576)+'Graficas excel'!$N$8</f>
        <v>22.509363963784875</v>
      </c>
      <c r="E576" s="9">
        <f t="shared" si="99"/>
        <v>2.5488593485377575</v>
      </c>
      <c r="F576" s="9">
        <f>C576/(2*'Graficas excel'!$N$9*COS(E576/2))</f>
        <v>0.58838540291878449</v>
      </c>
      <c r="G576" s="9">
        <f t="shared" si="100"/>
        <v>0.80858061912965717</v>
      </c>
      <c r="H576" s="9">
        <f t="shared" si="101"/>
        <v>1.8834715380386526</v>
      </c>
      <c r="I576" s="9">
        <f t="shared" si="97"/>
        <v>2.216165443288205</v>
      </c>
      <c r="J576" s="9">
        <f t="shared" si="102"/>
        <v>0.18836586152209561</v>
      </c>
      <c r="K576" s="9">
        <f t="shared" si="103"/>
        <v>-0.28847347913726379</v>
      </c>
      <c r="L576" s="9">
        <f t="shared" si="103"/>
        <v>-3.3199177425235256</v>
      </c>
      <c r="M576" s="9">
        <f t="shared" si="98"/>
        <v>-1.8834715380386524</v>
      </c>
      <c r="N576" s="9">
        <f t="shared" si="104"/>
        <v>-0.46718713259692735</v>
      </c>
      <c r="O576" s="9">
        <f t="shared" si="104"/>
        <v>-0.17544932154596821</v>
      </c>
      <c r="P576" s="9">
        <f t="shared" si="104"/>
        <v>2.3594143005908643</v>
      </c>
      <c r="Q576" s="15">
        <f t="shared" si="105"/>
        <v>126.97692660315334</v>
      </c>
      <c r="R576" s="15">
        <f t="shared" si="106"/>
        <v>-107.91496996262867</v>
      </c>
      <c r="S576" s="10">
        <f t="shared" si="107"/>
        <v>0.73224555042310169</v>
      </c>
    </row>
    <row r="577" spans="1:19" x14ac:dyDescent="0.35">
      <c r="A577" s="9">
        <v>574</v>
      </c>
      <c r="B577" s="9">
        <f t="shared" si="96"/>
        <v>60.109139438684707</v>
      </c>
      <c r="C577" s="9">
        <f>'Graficas excel'!$N$3*(COS('Graficas excel'!$N$4*B577+'Graficas excel'!$N$5)+'Graficas excel'!$N$6)*COS(B577)+'Graficas excel'!$N$7</f>
        <v>6.7432777236655967</v>
      </c>
      <c r="D577" s="11">
        <f>'Graficas excel'!$N$3*(COS('Graficas excel'!$N$4*B577+'Graficas excel'!$N$5)+'Graficas excel'!$N$6)*SIN(B577)+'Graficas excel'!$N$8</f>
        <v>21.714327766567028</v>
      </c>
      <c r="E577" s="9">
        <f t="shared" si="99"/>
        <v>2.5393868802001465</v>
      </c>
      <c r="F577" s="9">
        <f>C577/(2*'Graficas excel'!$N$9*COS(E577/2))</f>
        <v>0.56843195767632815</v>
      </c>
      <c r="G577" s="9">
        <f t="shared" si="100"/>
        <v>0.82273027748604044</v>
      </c>
      <c r="H577" s="9">
        <f t="shared" si="101"/>
        <v>1.9323952601592582</v>
      </c>
      <c r="I577" s="9">
        <f t="shared" si="97"/>
        <v>2.2358910701797026</v>
      </c>
      <c r="J577" s="9">
        <f t="shared" si="102"/>
        <v>0.15815698942832507</v>
      </c>
      <c r="K577" s="9">
        <f t="shared" si="103"/>
        <v>-0.63613445215174103</v>
      </c>
      <c r="L577" s="9">
        <f t="shared" si="103"/>
        <v>-3.2418338343393667</v>
      </c>
      <c r="M577" s="9">
        <f t="shared" si="98"/>
        <v>-1.9323952601592587</v>
      </c>
      <c r="N577" s="9">
        <f t="shared" si="104"/>
        <v>-0.48556014258513158</v>
      </c>
      <c r="O577" s="9">
        <f t="shared" si="104"/>
        <v>7.1627966237730448E-2</v>
      </c>
      <c r="P577" s="9">
        <f t="shared" si="104"/>
        <v>3.0910475719212136</v>
      </c>
      <c r="Q577" s="15">
        <f t="shared" si="105"/>
        <v>128.10712177228592</v>
      </c>
      <c r="R577" s="15">
        <f t="shared" si="106"/>
        <v>-110.71809275821023</v>
      </c>
      <c r="S577" s="10">
        <f t="shared" si="107"/>
        <v>0.80562271587079393</v>
      </c>
    </row>
    <row r="578" spans="1:19" x14ac:dyDescent="0.35">
      <c r="A578" s="9">
        <v>575</v>
      </c>
      <c r="B578" s="9">
        <f t="shared" si="96"/>
        <v>60.213859193804367</v>
      </c>
      <c r="C578" s="9">
        <f>'Graficas excel'!$N$3*(COS('Graficas excel'!$N$4*B578+'Graficas excel'!$N$5)+'Graficas excel'!$N$6)*COS(B578)+'Graficas excel'!$N$7</f>
        <v>6.6780145523735799</v>
      </c>
      <c r="D578" s="11">
        <f>'Graficas excel'!$N$3*(COS('Graficas excel'!$N$4*B578+'Graficas excel'!$N$5)+'Graficas excel'!$N$6)*SIN(B578)+'Graficas excel'!$N$8</f>
        <v>20.850000000000016</v>
      </c>
      <c r="E578" s="9">
        <f t="shared" si="99"/>
        <v>2.521663463379558</v>
      </c>
      <c r="F578" s="9">
        <f>C578/(2*'Graficas excel'!$N$9*COS(E578/2))</f>
        <v>0.54733352398338564</v>
      </c>
      <c r="G578" s="9">
        <f t="shared" si="100"/>
        <v>0.83691457958618964</v>
      </c>
      <c r="H578" s="9">
        <f t="shared" si="101"/>
        <v>1.9832429993866412</v>
      </c>
      <c r="I578" s="9">
        <f t="shared" si="97"/>
        <v>2.2524532313830994</v>
      </c>
      <c r="J578" s="9">
        <f t="shared" si="102"/>
        <v>9.1541145375815827E-2</v>
      </c>
      <c r="K578" s="9">
        <f t="shared" si="103"/>
        <v>-0.97561849742238715</v>
      </c>
      <c r="L578" s="9">
        <f t="shared" si="103"/>
        <v>-2.4079156435026903</v>
      </c>
      <c r="M578" s="9">
        <f t="shared" si="98"/>
        <v>-1.9832429993866407</v>
      </c>
      <c r="N578" s="9">
        <f t="shared" si="104"/>
        <v>-0.47805927950099719</v>
      </c>
      <c r="O578" s="9">
        <f t="shared" si="104"/>
        <v>0.39532171103253883</v>
      </c>
      <c r="P578" s="9">
        <f t="shared" si="104"/>
        <v>3.4321458063493435</v>
      </c>
      <c r="Q578" s="15">
        <f t="shared" si="105"/>
        <v>129.05606370885587</v>
      </c>
      <c r="R578" s="15">
        <f t="shared" si="106"/>
        <v>-113.63145361372102</v>
      </c>
      <c r="S578" s="10">
        <f t="shared" si="107"/>
        <v>0.86678819188185197</v>
      </c>
    </row>
    <row r="579" spans="1:19" x14ac:dyDescent="0.35">
      <c r="A579" s="9">
        <v>576</v>
      </c>
      <c r="B579" s="9">
        <f t="shared" ref="B579:B602" si="108">A579*$B$1</f>
        <v>60.318578948924028</v>
      </c>
      <c r="C579" s="9">
        <f>'Graficas excel'!$N$3*(COS('Graficas excel'!$N$4*B579+'Graficas excel'!$N$5)+'Graficas excel'!$N$6)*COS(B579)+'Graficas excel'!$N$7</f>
        <v>6.7291759410628815</v>
      </c>
      <c r="D579" s="11">
        <f>'Graficas excel'!$N$3*(COS('Graficas excel'!$N$4*B579+'Graficas excel'!$N$5)+'Graficas excel'!$N$6)*SIN(B579)+'Graficas excel'!$N$8</f>
        <v>19.943979635543009</v>
      </c>
      <c r="E579" s="9">
        <f t="shared" si="99"/>
        <v>2.4907735453517899</v>
      </c>
      <c r="F579" s="9">
        <f>C579/(2*'Graficas excel'!$N$9*COS(E579/2))</f>
        <v>0.52621533885184169</v>
      </c>
      <c r="G579" s="9">
        <f t="shared" si="100"/>
        <v>0.8503513492416187</v>
      </c>
      <c r="H579" s="9">
        <f t="shared" si="101"/>
        <v>2.0333052500686657</v>
      </c>
      <c r="I579" s="9">
        <f t="shared" ref="I579:I602" si="109">(E579+H579)/2</f>
        <v>2.262039397710228</v>
      </c>
      <c r="J579" s="9">
        <f t="shared" si="102"/>
        <v>-1.0625384764466964E-2</v>
      </c>
      <c r="K579" s="9">
        <f t="shared" si="103"/>
        <v>-1.2277748339587868</v>
      </c>
      <c r="L579" s="9">
        <f t="shared" si="103"/>
        <v>-0.76735498836033211</v>
      </c>
      <c r="M579" s="9">
        <f t="shared" ref="M579:M602" si="110">E579-2*I579</f>
        <v>-2.0333052500686661</v>
      </c>
      <c r="N579" s="9">
        <f t="shared" si="104"/>
        <v>-0.43666128672818483</v>
      </c>
      <c r="O579" s="9">
        <f t="shared" si="104"/>
        <v>0.75473517940840928</v>
      </c>
      <c r="P579" s="9">
        <f t="shared" si="104"/>
        <v>3.2425574183354922</v>
      </c>
      <c r="Q579" s="15">
        <f t="shared" si="105"/>
        <v>129.60531058111076</v>
      </c>
      <c r="R579" s="15">
        <f t="shared" si="106"/>
        <v>-116.49980929072701</v>
      </c>
      <c r="S579" s="10">
        <f t="shared" si="107"/>
        <v>0.90746371194854114</v>
      </c>
    </row>
    <row r="580" spans="1:19" x14ac:dyDescent="0.35">
      <c r="A580" s="9">
        <v>577</v>
      </c>
      <c r="B580" s="9">
        <f t="shared" si="108"/>
        <v>60.423298704043688</v>
      </c>
      <c r="C580" s="9">
        <f>'Graficas excel'!$N$3*(COS('Graficas excel'!$N$4*B580+'Graficas excel'!$N$5)+'Graficas excel'!$N$6)*COS(B580)+'Graficas excel'!$N$7</f>
        <v>6.9373008036647379</v>
      </c>
      <c r="D580" s="11">
        <f>'Graficas excel'!$N$3*(COS('Graficas excel'!$N$4*B580+'Graficas excel'!$N$5)+'Graficas excel'!$N$6)*SIN(B580)+'Graficas excel'!$N$8</f>
        <v>19.041121124258485</v>
      </c>
      <c r="E580" s="9">
        <f t="shared" ref="E580:E602" si="111">ATAN2(C580,D580)*2</f>
        <v>2.4428211069542045</v>
      </c>
      <c r="F580" s="9">
        <f>C580/(2*'Graficas excel'!$N$9*COS(E580/2))</f>
        <v>0.50663746660531972</v>
      </c>
      <c r="G580" s="9">
        <f t="shared" ref="G580:G602" si="112">(1-F580^2)^(1/2)</f>
        <v>0.86215919494704896</v>
      </c>
      <c r="H580" s="9">
        <f t="shared" ref="H580:H602" si="113">ATAN2(F580,G580)*2</f>
        <v>2.0790323130850772</v>
      </c>
      <c r="I580" s="9">
        <f t="shared" si="109"/>
        <v>2.2609267100196409</v>
      </c>
      <c r="J580" s="9">
        <f t="shared" ref="J580:J643" si="114">(I581-I580)/$B$1</f>
        <v>-0.13919766471871206</v>
      </c>
      <c r="K580" s="9">
        <f t="shared" ref="K580:L600" si="115">(J581-J580)/$B$1</f>
        <v>-1.3081320604297302</v>
      </c>
      <c r="L580" s="9">
        <f t="shared" si="115"/>
        <v>1.3922985110527231</v>
      </c>
      <c r="M580" s="9">
        <f t="shared" si="110"/>
        <v>-2.0790323130850772</v>
      </c>
      <c r="N580" s="9">
        <f t="shared" ref="N580:P600" si="116">(M581-M580)/$B$1</f>
        <v>-0.35762560356034373</v>
      </c>
      <c r="O580" s="9">
        <f t="shared" si="116"/>
        <v>1.0942949982179382</v>
      </c>
      <c r="P580" s="9">
        <f t="shared" si="116"/>
        <v>2.4236127056539205</v>
      </c>
      <c r="Q580" s="15">
        <f t="shared" ref="Q580:Q643" si="117">DEGREES(I580)</f>
        <v>129.54155827252396</v>
      </c>
      <c r="R580" s="15">
        <f t="shared" ref="R580:R643" si="118">DEGREES(M580)</f>
        <v>-119.11977701109612</v>
      </c>
      <c r="S580" s="10">
        <f t="shared" si="107"/>
        <v>0.9265362647149592</v>
      </c>
    </row>
    <row r="581" spans="1:19" x14ac:dyDescent="0.35">
      <c r="A581" s="9">
        <v>578</v>
      </c>
      <c r="B581" s="9">
        <f t="shared" si="108"/>
        <v>60.528018459163341</v>
      </c>
      <c r="C581" s="9">
        <f>'Graficas excel'!$N$3*(COS('Graficas excel'!$N$4*B581+'Graficas excel'!$N$5)+'Graficas excel'!$N$6)*COS(B581)+'Graficas excel'!$N$7</f>
        <v>7.3249930468592357</v>
      </c>
      <c r="D581" s="11">
        <f>'Graficas excel'!$N$3*(COS('Graficas excel'!$N$4*B581+'Graficas excel'!$N$5)+'Graficas excel'!$N$6)*SIN(B581)+'Graficas excel'!$N$8</f>
        <v>18.197266256099287</v>
      </c>
      <c r="E581" s="9">
        <f t="shared" si="111"/>
        <v>2.3762171505997007</v>
      </c>
      <c r="F581" s="9">
        <f>C581/(2*'Graficas excel'!$N$9*COS(E581/2))</f>
        <v>0.4904054587353624</v>
      </c>
      <c r="G581" s="9">
        <f t="shared" si="112"/>
        <v>0.87149439817049812</v>
      </c>
      <c r="H581" s="9">
        <f t="shared" si="113"/>
        <v>2.1164827787144369</v>
      </c>
      <c r="I581" s="9">
        <f t="shared" si="109"/>
        <v>2.2463499646570688</v>
      </c>
      <c r="J581" s="9">
        <f t="shared" si="114"/>
        <v>-0.27618493375108938</v>
      </c>
      <c r="K581" s="9">
        <f t="shared" si="115"/>
        <v>-1.1623309012988221</v>
      </c>
      <c r="L581" s="9">
        <f t="shared" si="115"/>
        <v>3.3749476231864346</v>
      </c>
      <c r="M581" s="9">
        <f t="shared" si="110"/>
        <v>-2.1164827787144369</v>
      </c>
      <c r="N581" s="9">
        <f t="shared" si="116"/>
        <v>-0.24303129931829273</v>
      </c>
      <c r="O581" s="9">
        <f t="shared" si="116"/>
        <v>1.3480951272589128</v>
      </c>
      <c r="P581" s="9">
        <f t="shared" si="116"/>
        <v>1.03434652763123</v>
      </c>
      <c r="Q581" s="15">
        <f t="shared" si="117"/>
        <v>128.70637228421168</v>
      </c>
      <c r="R581" s="15">
        <f t="shared" si="118"/>
        <v>-121.26553063245818</v>
      </c>
      <c r="S581" s="10">
        <f t="shared" ref="S581:S644" si="119">SQRT((C581-C580)^2+(D581-D580)^2)</f>
        <v>0.92865295667927494</v>
      </c>
    </row>
    <row r="582" spans="1:19" x14ac:dyDescent="0.35">
      <c r="A582" s="9">
        <v>579</v>
      </c>
      <c r="B582" s="9">
        <f t="shared" si="108"/>
        <v>60.632738214283002</v>
      </c>
      <c r="C582" s="9">
        <f>'Graficas excel'!$N$3*(COS('Graficas excel'!$N$4*B582+'Graficas excel'!$N$5)+'Graficas excel'!$N$6)*COS(B582)+'Graficas excel'!$N$7</f>
        <v>7.893002846477474</v>
      </c>
      <c r="D582" s="11">
        <f>'Graficas excel'!$N$3*(COS('Graficas excel'!$N$4*B582+'Graficas excel'!$N$5)+'Graficas excel'!$N$6)*SIN(B582)+'Graficas excel'!$N$8</f>
        <v>17.470821449993963</v>
      </c>
      <c r="E582" s="9">
        <f t="shared" si="111"/>
        <v>2.2929229351883693</v>
      </c>
      <c r="F582" s="9">
        <f>C582/(2*'Graficas excel'!$N$9*COS(E582/2))</f>
        <v>0.47927620955462003</v>
      </c>
      <c r="G582" s="9">
        <f t="shared" si="112"/>
        <v>0.87766412422689122</v>
      </c>
      <c r="H582" s="9">
        <f t="shared" si="113"/>
        <v>2.1419329568654613</v>
      </c>
      <c r="I582" s="9">
        <f t="shared" si="109"/>
        <v>2.2174279460269153</v>
      </c>
      <c r="J582" s="9">
        <f t="shared" si="114"/>
        <v>-0.39790394110311544</v>
      </c>
      <c r="K582" s="9">
        <f t="shared" si="115"/>
        <v>-0.80890721265706089</v>
      </c>
      <c r="L582" s="9">
        <f t="shared" si="115"/>
        <v>4.3954632223775336</v>
      </c>
      <c r="M582" s="9">
        <f t="shared" si="110"/>
        <v>-2.1419329568654613</v>
      </c>
      <c r="N582" s="9">
        <f t="shared" si="116"/>
        <v>-0.10185910771373283</v>
      </c>
      <c r="O582" s="9">
        <f t="shared" si="116"/>
        <v>1.4564116423413256</v>
      </c>
      <c r="P582" s="9">
        <f t="shared" si="116"/>
        <v>-0.63109103978065195</v>
      </c>
      <c r="Q582" s="15">
        <f t="shared" si="117"/>
        <v>127.04926268170514</v>
      </c>
      <c r="R582" s="15">
        <f t="shared" si="118"/>
        <v>-122.72371842836793</v>
      </c>
      <c r="S582" s="10">
        <f t="shared" si="119"/>
        <v>0.922148138196761</v>
      </c>
    </row>
    <row r="583" spans="1:19" x14ac:dyDescent="0.35">
      <c r="A583" s="9">
        <v>580</v>
      </c>
      <c r="B583" s="9">
        <f t="shared" si="108"/>
        <v>60.737457969402662</v>
      </c>
      <c r="C583" s="9">
        <f>'Graficas excel'!$N$3*(COS('Graficas excel'!$N$4*B583+'Graficas excel'!$N$5)+'Graficas excel'!$N$6)*COS(B583)+'Graficas excel'!$N$7</f>
        <v>8.6199999999999477</v>
      </c>
      <c r="D583" s="11">
        <f>'Graficas excel'!$N$3*(COS('Graficas excel'!$N$4*B583+'Graficas excel'!$N$5)+'Graficas excel'!$N$6)*SIN(B583)+'Graficas excel'!$N$8</f>
        <v>16.91361746284835</v>
      </c>
      <c r="E583" s="9">
        <f t="shared" si="111"/>
        <v>2.1989194678249486</v>
      </c>
      <c r="F583" s="9">
        <f>C583/(2*'Graficas excel'!$N$9*COS(E583/2))</f>
        <v>0.47458854263428002</v>
      </c>
      <c r="G583" s="9">
        <f t="shared" si="112"/>
        <v>0.8802077682003665</v>
      </c>
      <c r="H583" s="9">
        <f t="shared" si="113"/>
        <v>2.15259961768195</v>
      </c>
      <c r="I583" s="9">
        <f t="shared" si="109"/>
        <v>2.1757595427534495</v>
      </c>
      <c r="J583" s="9">
        <f t="shared" si="114"/>
        <v>-0.48261250632708941</v>
      </c>
      <c r="K583" s="9">
        <f t="shared" si="115"/>
        <v>-0.34861538037221496</v>
      </c>
      <c r="L583" s="9">
        <f t="shared" si="115"/>
        <v>4.1344290043285392</v>
      </c>
      <c r="M583" s="9">
        <f t="shared" si="110"/>
        <v>-2.1525996176819504</v>
      </c>
      <c r="N583" s="9">
        <f t="shared" si="116"/>
        <v>5.0655962825672272E-2</v>
      </c>
      <c r="O583" s="9">
        <f t="shared" si="116"/>
        <v>1.3903239431972843</v>
      </c>
      <c r="P583" s="9">
        <f t="shared" si="116"/>
        <v>-2.1361756659705509</v>
      </c>
      <c r="Q583" s="15">
        <f t="shared" si="117"/>
        <v>124.66183903508646</v>
      </c>
      <c r="R583" s="15">
        <f t="shared" si="118"/>
        <v>-123.33487307465033</v>
      </c>
      <c r="S583" s="10">
        <f t="shared" si="119"/>
        <v>0.91597005656339414</v>
      </c>
    </row>
    <row r="584" spans="1:19" x14ac:dyDescent="0.35">
      <c r="A584" s="9">
        <v>581</v>
      </c>
      <c r="B584" s="9">
        <f t="shared" si="108"/>
        <v>60.842177724522323</v>
      </c>
      <c r="C584" s="9">
        <f>'Graficas excel'!$N$3*(COS('Graficas excel'!$N$4*B584+'Graficas excel'!$N$5)+'Graficas excel'!$N$6)*COS(B584)+'Graficas excel'!$N$7</f>
        <v>9.4660513847192504</v>
      </c>
      <c r="D584" s="11">
        <f>'Graficas excel'!$N$3*(COS('Graficas excel'!$N$4*B584+'Graficas excel'!$N$5)+'Graficas excel'!$N$6)*SIN(B584)+'Graficas excel'!$N$8</f>
        <v>16.562621452991696</v>
      </c>
      <c r="E584" s="9">
        <f t="shared" si="111"/>
        <v>2.1031460208868875</v>
      </c>
      <c r="F584" s="9">
        <f>C584/(2*'Graficas excel'!$N$9*COS(E584/2))</f>
        <v>0.47692148083649849</v>
      </c>
      <c r="G584" s="9">
        <f t="shared" si="112"/>
        <v>0.87894590340744028</v>
      </c>
      <c r="H584" s="9">
        <f t="shared" si="113"/>
        <v>2.1472949376594954</v>
      </c>
      <c r="I584" s="9">
        <f t="shared" si="109"/>
        <v>2.1252204792731915</v>
      </c>
      <c r="J584" s="9">
        <f t="shared" si="114"/>
        <v>-0.5191194235906148</v>
      </c>
      <c r="K584" s="9">
        <f t="shared" si="115"/>
        <v>8.4341012520688444E-2</v>
      </c>
      <c r="L584" s="9">
        <f t="shared" si="115"/>
        <v>2.9400603910493657</v>
      </c>
      <c r="M584" s="9">
        <f t="shared" si="110"/>
        <v>-2.1472949376594954</v>
      </c>
      <c r="N584" s="9">
        <f t="shared" si="116"/>
        <v>0.19625034569429164</v>
      </c>
      <c r="O584" s="9">
        <f t="shared" si="116"/>
        <v>1.166624150564272</v>
      </c>
      <c r="P584" s="9">
        <f t="shared" si="116"/>
        <v>-3.1257010680521149</v>
      </c>
      <c r="Q584" s="15">
        <f t="shared" si="117"/>
        <v>121.76616399712393</v>
      </c>
      <c r="R584" s="15">
        <f t="shared" si="118"/>
        <v>-123.0309372976963</v>
      </c>
      <c r="S584" s="10">
        <f t="shared" si="119"/>
        <v>0.91597005656339137</v>
      </c>
    </row>
    <row r="585" spans="1:19" x14ac:dyDescent="0.35">
      <c r="A585" s="9">
        <v>582</v>
      </c>
      <c r="B585" s="9">
        <f t="shared" si="108"/>
        <v>60.946897479641983</v>
      </c>
      <c r="C585" s="9">
        <f>'Graficas excel'!$N$3*(COS('Graficas excel'!$N$4*B585+'Graficas excel'!$N$5)+'Graficas excel'!$N$6)*COS(B585)+'Graficas excel'!$N$7</f>
        <v>10.379175941062829</v>
      </c>
      <c r="D585" s="11">
        <f>'Graficas excel'!$N$3*(COS('Graficas excel'!$N$4*B585+'Graficas excel'!$N$5)+'Graficas excel'!$N$6)*SIN(B585)+'Graficas excel'!$N$8</f>
        <v>16.433932939976405</v>
      </c>
      <c r="E585" s="9">
        <f t="shared" si="111"/>
        <v>2.0149731911976061</v>
      </c>
      <c r="F585" s="9">
        <f>C585/(2*'Graficas excel'!$N$9*COS(E585/2))</f>
        <v>0.48592787858074871</v>
      </c>
      <c r="G585" s="9">
        <f t="shared" si="112"/>
        <v>0.87399891122244144</v>
      </c>
      <c r="H585" s="9">
        <f t="shared" si="113"/>
        <v>2.1267436495162406</v>
      </c>
      <c r="I585" s="9">
        <f t="shared" si="109"/>
        <v>2.0708584203569234</v>
      </c>
      <c r="J585" s="9">
        <f t="shared" si="114"/>
        <v>-0.51028725341290415</v>
      </c>
      <c r="K585" s="9">
        <f t="shared" si="115"/>
        <v>0.39222341670838912</v>
      </c>
      <c r="L585" s="9">
        <f t="shared" si="115"/>
        <v>1.4599306474322928</v>
      </c>
      <c r="M585" s="9">
        <f t="shared" si="110"/>
        <v>-2.1267436495162406</v>
      </c>
      <c r="N585" s="9">
        <f t="shared" si="116"/>
        <v>0.31841894105806329</v>
      </c>
      <c r="O585" s="9">
        <f t="shared" si="116"/>
        <v>0.83930150014059557</v>
      </c>
      <c r="P585" s="9">
        <f t="shared" si="116"/>
        <v>-3.4722684775560646</v>
      </c>
      <c r="Q585" s="15">
        <f t="shared" si="117"/>
        <v>118.65144745558023</v>
      </c>
      <c r="R585" s="15">
        <f t="shared" si="118"/>
        <v>-121.85343522353055</v>
      </c>
      <c r="S585" s="10">
        <f t="shared" si="119"/>
        <v>0.92214813819675678</v>
      </c>
    </row>
    <row r="586" spans="1:19" x14ac:dyDescent="0.35">
      <c r="A586" s="9">
        <v>583</v>
      </c>
      <c r="B586" s="9">
        <f t="shared" si="108"/>
        <v>61.051617234761643</v>
      </c>
      <c r="C586" s="9">
        <f>'Graficas excel'!$N$3*(COS('Graficas excel'!$N$4*B586+'Graficas excel'!$N$5)+'Graficas excel'!$N$6)*COS(B586)+'Graficas excel'!$N$7</f>
        <v>11.30382181559318</v>
      </c>
      <c r="D586" s="11">
        <f>'Graficas excel'!$N$3*(COS('Graficas excel'!$N$4*B586+'Graficas excel'!$N$5)+'Graficas excel'!$N$6)*SIN(B586)+'Graficas excel'!$N$8</f>
        <v>16.520109042599387</v>
      </c>
      <c r="E586" s="9">
        <f t="shared" si="111"/>
        <v>1.9414436322945017</v>
      </c>
      <c r="F586" s="9">
        <f>C586/(2*'Graficas excel'!$N$9*COS(E586/2))</f>
        <v>0.50043130798470636</v>
      </c>
      <c r="G586" s="9">
        <f t="shared" si="112"/>
        <v>0.8657762447588383</v>
      </c>
      <c r="H586" s="9">
        <f t="shared" si="113"/>
        <v>2.0933988959831793</v>
      </c>
      <c r="I586" s="9">
        <f t="shared" si="109"/>
        <v>2.0174212641388403</v>
      </c>
      <c r="J586" s="9">
        <f t="shared" si="114"/>
        <v>-0.46921371326300537</v>
      </c>
      <c r="K586" s="9">
        <f t="shared" si="115"/>
        <v>0.54510699659918516</v>
      </c>
      <c r="L586" s="9">
        <f t="shared" si="115"/>
        <v>0.17290018423112122</v>
      </c>
      <c r="M586" s="9">
        <f t="shared" si="110"/>
        <v>-2.0933988959831789</v>
      </c>
      <c r="N586" s="9">
        <f t="shared" si="116"/>
        <v>0.40631038862434954</v>
      </c>
      <c r="O586" s="9">
        <f t="shared" si="116"/>
        <v>0.47568639546121066</v>
      </c>
      <c r="P586" s="9">
        <f t="shared" si="116"/>
        <v>-3.2402723216121188</v>
      </c>
      <c r="Q586" s="15">
        <f t="shared" si="117"/>
        <v>115.58972393510281</v>
      </c>
      <c r="R586" s="15">
        <f t="shared" si="118"/>
        <v>-119.94292157718218</v>
      </c>
      <c r="S586" s="10">
        <f t="shared" si="119"/>
        <v>0.92865295667934156</v>
      </c>
    </row>
    <row r="587" spans="1:19" x14ac:dyDescent="0.35">
      <c r="A587" s="9">
        <v>584</v>
      </c>
      <c r="B587" s="9">
        <f t="shared" si="108"/>
        <v>61.156336989881304</v>
      </c>
      <c r="C587" s="9">
        <f>'Graficas excel'!$N$3*(COS('Graficas excel'!$N$4*B587+'Graficas excel'!$N$5)+'Graficas excel'!$N$6)*COS(B587)+'Graficas excel'!$N$7</f>
        <v>12.189782653689511</v>
      </c>
      <c r="D587" s="11">
        <f>'Graficas excel'!$N$3*(COS('Graficas excel'!$N$4*B587+'Graficas excel'!$N$5)+'Graficas excel'!$N$6)*SIN(B587)+'Graficas excel'!$N$8</f>
        <v>16.791296880069282</v>
      </c>
      <c r="E587" s="9">
        <f t="shared" si="111"/>
        <v>1.8857204663904408</v>
      </c>
      <c r="F587" s="9">
        <f>C587/(2*'Graficas excel'!$N$9*COS(E587/2))</f>
        <v>0.51873551308615728</v>
      </c>
      <c r="G587" s="9">
        <f t="shared" si="112"/>
        <v>0.85493477380630689</v>
      </c>
      <c r="H587" s="9">
        <f t="shared" si="113"/>
        <v>2.0508501715838636</v>
      </c>
      <c r="I587" s="9">
        <f t="shared" si="109"/>
        <v>1.9682853189871521</v>
      </c>
      <c r="J587" s="9">
        <f t="shared" si="114"/>
        <v>-0.4121302420651255</v>
      </c>
      <c r="K587" s="9">
        <f t="shared" si="115"/>
        <v>0.56321306155201223</v>
      </c>
      <c r="L587" s="9">
        <f t="shared" si="115"/>
        <v>-0.75519703579305908</v>
      </c>
      <c r="M587" s="9">
        <f t="shared" si="110"/>
        <v>-2.0508501715838632</v>
      </c>
      <c r="N587" s="9">
        <f t="shared" si="116"/>
        <v>0.45612415147080115</v>
      </c>
      <c r="O587" s="9">
        <f t="shared" si="116"/>
        <v>0.1363658714209782</v>
      </c>
      <c r="P587" s="9">
        <f t="shared" si="116"/>
        <v>-2.5679662812306896</v>
      </c>
      <c r="Q587" s="15">
        <f t="shared" si="117"/>
        <v>112.77444165552477</v>
      </c>
      <c r="R587" s="15">
        <f t="shared" si="118"/>
        <v>-117.50505924543607</v>
      </c>
      <c r="S587" s="10">
        <f t="shared" si="119"/>
        <v>0.92653626471496053</v>
      </c>
    </row>
    <row r="588" spans="1:19" x14ac:dyDescent="0.35">
      <c r="A588" s="9">
        <v>585</v>
      </c>
      <c r="B588" s="9">
        <f t="shared" si="108"/>
        <v>61.261056745000964</v>
      </c>
      <c r="C588" s="9">
        <f>'Graficas excel'!$N$3*(COS('Graficas excel'!$N$4*B588+'Graficas excel'!$N$5)+'Graficas excel'!$N$6)*COS(B588)+'Graficas excel'!$N$7</f>
        <v>12.99999999999997</v>
      </c>
      <c r="D588" s="11">
        <f>'Graficas excel'!$N$3*(COS('Graficas excel'!$N$4*B588+'Graficas excel'!$N$5)+'Graficas excel'!$N$6)*SIN(B588)+'Graficas excel'!$N$8</f>
        <v>17.199999999999992</v>
      </c>
      <c r="E588" s="9">
        <f t="shared" si="111"/>
        <v>1.847169319783694</v>
      </c>
      <c r="F588" s="9">
        <f>C588/(2*'Graficas excel'!$N$9*COS(E588/2))</f>
        <v>0.53900371056236651</v>
      </c>
      <c r="G588" s="9">
        <f t="shared" si="112"/>
        <v>0.84230338952185191</v>
      </c>
      <c r="H588" s="9">
        <f t="shared" si="113"/>
        <v>2.0030849621376778</v>
      </c>
      <c r="I588" s="9">
        <f t="shared" si="109"/>
        <v>1.925127140960686</v>
      </c>
      <c r="J588" s="9">
        <f t="shared" si="114"/>
        <v>-0.35315070817920491</v>
      </c>
      <c r="K588" s="9">
        <f t="shared" si="115"/>
        <v>0.48412901289667015</v>
      </c>
      <c r="L588" s="9">
        <f t="shared" si="115"/>
        <v>-1.3507556553808873</v>
      </c>
      <c r="M588" s="9">
        <f t="shared" si="110"/>
        <v>-2.0030849621376783</v>
      </c>
      <c r="N588" s="9">
        <f t="shared" si="116"/>
        <v>0.470404352132685</v>
      </c>
      <c r="O588" s="9">
        <f t="shared" si="116"/>
        <v>-0.13255092870504295</v>
      </c>
      <c r="P588" s="9">
        <f t="shared" si="116"/>
        <v>-1.5941748232803541</v>
      </c>
      <c r="Q588" s="15">
        <f t="shared" si="117"/>
        <v>110.30166020313402</v>
      </c>
      <c r="R588" s="15">
        <f t="shared" si="118"/>
        <v>-114.76831433661127</v>
      </c>
      <c r="S588" s="10">
        <f t="shared" si="119"/>
        <v>0.90746371194855979</v>
      </c>
    </row>
    <row r="589" spans="1:19" x14ac:dyDescent="0.35">
      <c r="A589" s="9">
        <v>586</v>
      </c>
      <c r="B589" s="9">
        <f t="shared" si="108"/>
        <v>61.365776500120624</v>
      </c>
      <c r="C589" s="9">
        <f>'Graficas excel'!$N$3*(COS('Graficas excel'!$N$4*B589+'Graficas excel'!$N$5)+'Graficas excel'!$N$6)*COS(B589)+'Graficas excel'!$N$7</f>
        <v>13.715898217397269</v>
      </c>
      <c r="D589" s="11">
        <f>'Graficas excel'!$N$3*(COS('Graficas excel'!$N$4*B589+'Graficas excel'!$N$5)+'Graficas excel'!$N$6)*SIN(B589)+'Graficas excel'!$N$8</f>
        <v>17.688683447553878</v>
      </c>
      <c r="E589" s="9">
        <f t="shared" si="111"/>
        <v>1.8224662369845293</v>
      </c>
      <c r="F589" s="9">
        <f>C589/(2*'Graficas excel'!$N$9*COS(E589/2))</f>
        <v>0.55958432453125873</v>
      </c>
      <c r="G589" s="9">
        <f t="shared" si="112"/>
        <v>0.82877342123097486</v>
      </c>
      <c r="H589" s="9">
        <f t="shared" si="113"/>
        <v>1.9538243335751215</v>
      </c>
      <c r="I589" s="9">
        <f t="shared" si="109"/>
        <v>1.8881452852798253</v>
      </c>
      <c r="J589" s="9">
        <f t="shared" si="114"/>
        <v>-0.302452836502343</v>
      </c>
      <c r="K589" s="9">
        <f t="shared" si="115"/>
        <v>0.3426782114386881</v>
      </c>
      <c r="L589" s="9">
        <f t="shared" si="115"/>
        <v>-1.6763124994834147</v>
      </c>
      <c r="M589" s="9">
        <f t="shared" si="110"/>
        <v>-1.9538243335751213</v>
      </c>
      <c r="N589" s="9">
        <f t="shared" si="116"/>
        <v>0.45652365133780942</v>
      </c>
      <c r="O589" s="9">
        <f t="shared" si="116"/>
        <v>-0.29949252581688851</v>
      </c>
      <c r="P589" s="9">
        <f t="shared" si="116"/>
        <v>-0.45447557689286699</v>
      </c>
      <c r="Q589" s="15">
        <f t="shared" si="117"/>
        <v>108.18275595405879</v>
      </c>
      <c r="R589" s="15">
        <f t="shared" si="118"/>
        <v>-111.94588822381516</v>
      </c>
      <c r="S589" s="10">
        <f t="shared" si="119"/>
        <v>0.86678819188183576</v>
      </c>
    </row>
    <row r="590" spans="1:19" x14ac:dyDescent="0.35">
      <c r="A590" s="9">
        <v>587</v>
      </c>
      <c r="B590" s="9">
        <f t="shared" si="108"/>
        <v>61.470496255240285</v>
      </c>
      <c r="C590" s="9">
        <f>'Graficas excel'!$N$3*(COS('Graficas excel'!$N$4*B590+'Graficas excel'!$N$5)+'Graficas excel'!$N$6)*COS(B590)+'Graficas excel'!$N$7</f>
        <v>14.339332501532493</v>
      </c>
      <c r="D590" s="11">
        <f>'Graficas excel'!$N$3*(COS('Graficas excel'!$N$4*B590+'Graficas excel'!$N$5)+'Graficas excel'!$N$6)*SIN(B590)+'Graficas excel'!$N$8</f>
        <v>18.198935986687044</v>
      </c>
      <c r="E590" s="9">
        <f t="shared" si="111"/>
        <v>1.8069277080114139</v>
      </c>
      <c r="F590" s="9">
        <f>C590/(2*'Graficas excel'!$N$9*COS(E590/2))</f>
        <v>0.57923318255530665</v>
      </c>
      <c r="G590" s="9">
        <f t="shared" si="112"/>
        <v>0.81516189816922302</v>
      </c>
      <c r="H590" s="9">
        <f t="shared" si="113"/>
        <v>1.906017288600693</v>
      </c>
      <c r="I590" s="9">
        <f t="shared" si="109"/>
        <v>1.8564724983060534</v>
      </c>
      <c r="J590" s="9">
        <f t="shared" si="114"/>
        <v>-0.26656765811564059</v>
      </c>
      <c r="K590" s="9">
        <f t="shared" si="115"/>
        <v>0.16713517698876013</v>
      </c>
      <c r="L590" s="9">
        <f t="shared" si="115"/>
        <v>-1.7519305964481331</v>
      </c>
      <c r="M590" s="9">
        <f t="shared" si="110"/>
        <v>-1.906017288600693</v>
      </c>
      <c r="N590" s="9">
        <f t="shared" si="116"/>
        <v>0.42516086737409647</v>
      </c>
      <c r="O590" s="9">
        <f t="shared" si="116"/>
        <v>-0.34708509693697565</v>
      </c>
      <c r="P590" s="9">
        <f t="shared" si="116"/>
        <v>0.69489719779707426</v>
      </c>
      <c r="Q590" s="15">
        <f t="shared" si="117"/>
        <v>106.36803893504474</v>
      </c>
      <c r="R590" s="15">
        <f t="shared" si="118"/>
        <v>-109.20674631578831</v>
      </c>
      <c r="S590" s="10">
        <f t="shared" si="119"/>
        <v>0.8056227158707987</v>
      </c>
    </row>
    <row r="591" spans="1:19" x14ac:dyDescent="0.35">
      <c r="A591" s="9">
        <v>588</v>
      </c>
      <c r="B591" s="9">
        <f t="shared" si="108"/>
        <v>61.575216010359945</v>
      </c>
      <c r="C591" s="9">
        <f>'Graficas excel'!$N$3*(COS('Graficas excel'!$N$4*B591+'Graficas excel'!$N$5)+'Graficas excel'!$N$6)*COS(B591)+'Graficas excel'!$N$7</f>
        <v>14.890824058937106</v>
      </c>
      <c r="D591" s="11">
        <f>'Graficas excel'!$N$3*(COS('Graficas excel'!$N$4*B591+'Graficas excel'!$N$5)+'Graficas excel'!$N$6)*SIN(B591)+'Graficas excel'!$N$8</f>
        <v>18.680641922114333</v>
      </c>
      <c r="E591" s="9">
        <f t="shared" si="111"/>
        <v>1.7956206501679093</v>
      </c>
      <c r="F591" s="9">
        <f>C591/(2*'Graficas excel'!$N$9*COS(E591/2))</f>
        <v>0.59723478621083115</v>
      </c>
      <c r="G591" s="9">
        <f t="shared" si="112"/>
        <v>0.80206646242047974</v>
      </c>
      <c r="H591" s="9">
        <f t="shared" si="113"/>
        <v>1.8614945466828154</v>
      </c>
      <c r="I591" s="9">
        <f t="shared" si="109"/>
        <v>1.8285575984253624</v>
      </c>
      <c r="J591" s="9">
        <f t="shared" si="114"/>
        <v>-0.24906530330949664</v>
      </c>
      <c r="K591" s="9">
        <f t="shared" si="115"/>
        <v>-1.6326566057927854E-2</v>
      </c>
      <c r="L591" s="9">
        <f t="shared" si="115"/>
        <v>-1.5559127178784053</v>
      </c>
      <c r="M591" s="9">
        <f t="shared" si="110"/>
        <v>-1.8614945466828154</v>
      </c>
      <c r="N591" s="9">
        <f t="shared" si="116"/>
        <v>0.38881420101717301</v>
      </c>
      <c r="O591" s="9">
        <f t="shared" si="116"/>
        <v>-0.27431563255032826</v>
      </c>
      <c r="P591" s="9">
        <f t="shared" si="116"/>
        <v>1.6683618657578596</v>
      </c>
      <c r="Q591" s="15">
        <f t="shared" si="117"/>
        <v>104.76863298635089</v>
      </c>
      <c r="R591" s="15">
        <f t="shared" si="118"/>
        <v>-106.65578111154372</v>
      </c>
      <c r="S591" s="10">
        <f t="shared" si="119"/>
        <v>0.73224555042311179</v>
      </c>
    </row>
    <row r="592" spans="1:19" x14ac:dyDescent="0.35">
      <c r="A592" s="9">
        <v>589</v>
      </c>
      <c r="B592" s="9">
        <f t="shared" si="108"/>
        <v>61.679935765479605</v>
      </c>
      <c r="C592" s="9">
        <f>'Graficas excel'!$N$3*(COS('Graficas excel'!$N$4*B592+'Graficas excel'!$N$5)+'Graficas excel'!$N$6)*COS(B592)+'Graficas excel'!$N$7</f>
        <v>15.404406373625978</v>
      </c>
      <c r="D592" s="11">
        <f>'Graficas excel'!$N$3*(COS('Graficas excel'!$N$4*B592+'Graficas excel'!$N$5)+'Graficas excel'!$N$6)*SIN(B592)+'Graficas excel'!$N$8</f>
        <v>19.099614865426346</v>
      </c>
      <c r="E592" s="9">
        <f t="shared" si="111"/>
        <v>1.7841730629427253</v>
      </c>
      <c r="F592" s="9">
        <f>C592/(2*'Graficas excel'!$N$9*COS(E592/2))</f>
        <v>0.61343857869565055</v>
      </c>
      <c r="G592" s="9">
        <f t="shared" si="112"/>
        <v>0.78974243280189793</v>
      </c>
      <c r="H592" s="9">
        <f t="shared" si="113"/>
        <v>1.8207780187652511</v>
      </c>
      <c r="I592" s="9">
        <f t="shared" si="109"/>
        <v>1.8024755408539881</v>
      </c>
      <c r="J592" s="9">
        <f t="shared" si="114"/>
        <v>-0.25077501730902779</v>
      </c>
      <c r="K592" s="9">
        <f t="shared" si="115"/>
        <v>-0.17926136486171873</v>
      </c>
      <c r="L592" s="9">
        <f t="shared" si="115"/>
        <v>-1.0726347273860206</v>
      </c>
      <c r="M592" s="9">
        <f t="shared" si="110"/>
        <v>-1.8207780187652509</v>
      </c>
      <c r="N592" s="9">
        <f t="shared" si="116"/>
        <v>0.36008793515100807</v>
      </c>
      <c r="O592" s="9">
        <f t="shared" si="116"/>
        <v>-9.9605186517186514E-2</v>
      </c>
      <c r="P592" s="9">
        <f t="shared" si="116"/>
        <v>2.2755231826656277</v>
      </c>
      <c r="Q592" s="15">
        <f t="shared" si="117"/>
        <v>103.27424116649391</v>
      </c>
      <c r="R592" s="15">
        <f t="shared" si="118"/>
        <v>-104.32289590544069</v>
      </c>
      <c r="S592" s="10">
        <f t="shared" si="119"/>
        <v>0.66280096649651243</v>
      </c>
    </row>
    <row r="593" spans="1:19" x14ac:dyDescent="0.35">
      <c r="A593" s="9">
        <v>590</v>
      </c>
      <c r="B593" s="9">
        <f t="shared" si="108"/>
        <v>61.784655520599259</v>
      </c>
      <c r="C593" s="9">
        <f>'Graficas excel'!$N$3*(COS('Graficas excel'!$N$4*B593+'Graficas excel'!$N$5)+'Graficas excel'!$N$6)*COS(B593)+'Graficas excel'!$N$7</f>
        <v>15.919999999999957</v>
      </c>
      <c r="D593" s="11">
        <f>'Graficas excel'!$N$3*(COS('Graficas excel'!$N$4*B593+'Graficas excel'!$N$5)+'Graficas excel'!$N$6)*SIN(B593)+'Graficas excel'!$N$8</f>
        <v>19.442411641898854</v>
      </c>
      <c r="E593" s="9">
        <f t="shared" si="111"/>
        <v>1.7693591865278231</v>
      </c>
      <c r="F593" s="9">
        <f>C593/(2*'Graficas excel'!$N$9*COS(E593/2))</f>
        <v>0.6282185977294461</v>
      </c>
      <c r="G593" s="9">
        <f t="shared" si="112"/>
        <v>0.77803688438714036</v>
      </c>
      <c r="H593" s="9">
        <f t="shared" si="113"/>
        <v>1.7830696983746936</v>
      </c>
      <c r="I593" s="9">
        <f t="shared" si="109"/>
        <v>1.7762144424512583</v>
      </c>
      <c r="J593" s="9">
        <f t="shared" si="114"/>
        <v>-0.26954722353976296</v>
      </c>
      <c r="K593" s="9">
        <f t="shared" si="115"/>
        <v>-0.29158741084642581</v>
      </c>
      <c r="L593" s="9">
        <f t="shared" si="115"/>
        <v>-0.3490230570975188</v>
      </c>
      <c r="M593" s="9">
        <f t="shared" si="110"/>
        <v>-1.7830696983746934</v>
      </c>
      <c r="N593" s="9">
        <f t="shared" si="116"/>
        <v>0.34965730441028026</v>
      </c>
      <c r="O593" s="9">
        <f t="shared" si="116"/>
        <v>0.13868704394066686</v>
      </c>
      <c r="P593" s="9">
        <f t="shared" si="116"/>
        <v>2.3720512123871673</v>
      </c>
      <c r="Q593" s="15">
        <f t="shared" si="117"/>
        <v>101.76959106263975</v>
      </c>
      <c r="R593" s="15">
        <f t="shared" si="118"/>
        <v>-102.16236829453463</v>
      </c>
      <c r="S593" s="10">
        <f t="shared" si="119"/>
        <v>0.61914975370859415</v>
      </c>
    </row>
    <row r="594" spans="1:19" x14ac:dyDescent="0.35">
      <c r="A594" s="9">
        <v>591</v>
      </c>
      <c r="B594" s="9">
        <f t="shared" si="108"/>
        <v>61.889375275718919</v>
      </c>
      <c r="C594" s="9">
        <f>'Graficas excel'!$N$3*(COS('Graficas excel'!$N$4*B594+'Graficas excel'!$N$5)+'Graficas excel'!$N$6)*COS(B594)+'Graficas excel'!$N$7</f>
        <v>16.474667529947588</v>
      </c>
      <c r="D594" s="11">
        <f>'Graficas excel'!$N$3*(COS('Graficas excel'!$N$4*B594+'Graficas excel'!$N$5)+'Graficas excel'!$N$6)*SIN(B594)+'Graficas excel'!$N$8</f>
        <v>19.717530432131831</v>
      </c>
      <c r="E594" s="9">
        <f t="shared" si="111"/>
        <v>1.7495213753369316</v>
      </c>
      <c r="F594" s="9">
        <f>C594/(2*'Graficas excel'!$N$9*COS(E594/2))</f>
        <v>0.64235683062665516</v>
      </c>
      <c r="G594" s="9">
        <f t="shared" si="112"/>
        <v>0.76640570336296332</v>
      </c>
      <c r="H594" s="9">
        <f t="shared" si="113"/>
        <v>1.7464536710810485</v>
      </c>
      <c r="I594" s="9">
        <f t="shared" si="109"/>
        <v>1.7479875232089901</v>
      </c>
      <c r="J594" s="9">
        <f t="shared" si="114"/>
        <v>-0.3000821857995763</v>
      </c>
      <c r="K594" s="9">
        <f t="shared" si="115"/>
        <v>-0.328137019916793</v>
      </c>
      <c r="L594" s="9">
        <f t="shared" si="115"/>
        <v>0.48156020680514383</v>
      </c>
      <c r="M594" s="9">
        <f t="shared" si="110"/>
        <v>-1.7464536710810485</v>
      </c>
      <c r="N594" s="9">
        <f t="shared" si="116"/>
        <v>0.36418057769001638</v>
      </c>
      <c r="O594" s="9">
        <f t="shared" si="116"/>
        <v>0.3870876660331431</v>
      </c>
      <c r="P594" s="9">
        <f t="shared" si="116"/>
        <v>1.9132665239553728</v>
      </c>
      <c r="Q594" s="15">
        <f t="shared" si="117"/>
        <v>100.15230772140117</v>
      </c>
      <c r="R594" s="15">
        <f t="shared" si="118"/>
        <v>-100.06442446807296</v>
      </c>
      <c r="S594" s="10">
        <f t="shared" si="119"/>
        <v>0.61914975370863445</v>
      </c>
    </row>
    <row r="595" spans="1:19" x14ac:dyDescent="0.35">
      <c r="A595" s="9">
        <v>592</v>
      </c>
      <c r="B595" s="9">
        <f t="shared" si="108"/>
        <v>61.994095030838579</v>
      </c>
      <c r="C595" s="9">
        <f>'Graficas excel'!$N$3*(COS('Graficas excel'!$N$4*B595+'Graficas excel'!$N$5)+'Graficas excel'!$N$6)*COS(B595)+'Graficas excel'!$N$7</f>
        <v>17.094299899698548</v>
      </c>
      <c r="D595" s="11">
        <f>'Graficas excel'!$N$3*(COS('Graficas excel'!$N$4*B595+'Graficas excel'!$N$5)+'Graficas excel'!$N$6)*SIN(B595)+'Graficas excel'!$N$8</f>
        <v>19.952819291930819</v>
      </c>
      <c r="E595" s="9">
        <f t="shared" si="111"/>
        <v>1.7248092102265586</v>
      </c>
      <c r="F595" s="9">
        <f>C595/(2*'Graficas excel'!$N$9*COS(E595/2))</f>
        <v>0.65685333539786506</v>
      </c>
      <c r="G595" s="9">
        <f t="shared" si="112"/>
        <v>0.75401836567599589</v>
      </c>
      <c r="H595" s="9">
        <f t="shared" si="113"/>
        <v>1.7083167701660138</v>
      </c>
      <c r="I595" s="9">
        <f t="shared" si="109"/>
        <v>1.7165629901962862</v>
      </c>
      <c r="J595" s="9">
        <f t="shared" si="114"/>
        <v>-0.33444461417095778</v>
      </c>
      <c r="K595" s="9">
        <f t="shared" si="115"/>
        <v>-0.27770815298478563</v>
      </c>
      <c r="L595" s="9">
        <f t="shared" si="115"/>
        <v>1.2350743668820678</v>
      </c>
      <c r="M595" s="9">
        <f t="shared" si="110"/>
        <v>-1.7083167701660138</v>
      </c>
      <c r="N595" s="9">
        <f t="shared" si="116"/>
        <v>0.40471630328684777</v>
      </c>
      <c r="O595" s="9">
        <f t="shared" si="116"/>
        <v>0.5874444679003924</v>
      </c>
      <c r="P595" s="9">
        <f t="shared" si="116"/>
        <v>0.98061225090978388</v>
      </c>
      <c r="Q595" s="15">
        <f t="shared" si="117"/>
        <v>98.35181460660371</v>
      </c>
      <c r="R595" s="15">
        <f t="shared" si="118"/>
        <v>-97.879341001932858</v>
      </c>
      <c r="S595" s="10">
        <f t="shared" si="119"/>
        <v>0.66280096649650266</v>
      </c>
    </row>
    <row r="596" spans="1:19" x14ac:dyDescent="0.35">
      <c r="A596" s="9">
        <v>593</v>
      </c>
      <c r="B596" s="9">
        <f t="shared" si="108"/>
        <v>62.09881478595824</v>
      </c>
      <c r="C596" s="9">
        <f>'Graficas excel'!$N$3*(COS('Graficas excel'!$N$4*B596+'Graficas excel'!$N$5)+'Graficas excel'!$N$6)*COS(B596)+'Graficas excel'!$N$7</f>
        <v>17.787215255634642</v>
      </c>
      <c r="D596" s="11">
        <f>'Graficas excel'!$N$3*(COS('Graficas excel'!$N$4*B596+'Graficas excel'!$N$5)+'Graficas excel'!$N$6)*SIN(B596)+'Graficas excel'!$N$8</f>
        <v>20.189572022902194</v>
      </c>
      <c r="E596" s="9">
        <f t="shared" si="111"/>
        <v>1.6971450862055477</v>
      </c>
      <c r="F596" s="9">
        <f>C596/(2*'Graficas excel'!$N$9*COS(E596/2))</f>
        <v>0.67268298858853115</v>
      </c>
      <c r="G596" s="9">
        <f t="shared" si="112"/>
        <v>0.73993080545656564</v>
      </c>
      <c r="H596" s="9">
        <f t="shared" si="113"/>
        <v>1.6659349779928814</v>
      </c>
      <c r="I596" s="9">
        <f t="shared" si="109"/>
        <v>1.6815400320992144</v>
      </c>
      <c r="J596" s="9">
        <f t="shared" si="114"/>
        <v>-0.36352614394625754</v>
      </c>
      <c r="K596" s="9">
        <f t="shared" si="115"/>
        <v>-0.14837146773032667</v>
      </c>
      <c r="L596" s="9">
        <f t="shared" si="115"/>
        <v>1.7568247355803761</v>
      </c>
      <c r="M596" s="9">
        <f t="shared" si="110"/>
        <v>-1.6659349779928811</v>
      </c>
      <c r="N596" s="9">
        <f t="shared" si="116"/>
        <v>0.46623334411177569</v>
      </c>
      <c r="O596" s="9">
        <f t="shared" si="116"/>
        <v>0.69013394268300332</v>
      </c>
      <c r="P596" s="9">
        <f t="shared" si="116"/>
        <v>-0.23971030991206857</v>
      </c>
      <c r="Q596" s="15">
        <f t="shared" si="117"/>
        <v>96.345146921577964</v>
      </c>
      <c r="R596" s="15">
        <f t="shared" si="118"/>
        <v>-95.451043182211777</v>
      </c>
      <c r="S596" s="10">
        <f t="shared" si="119"/>
        <v>0.73224555042311334</v>
      </c>
    </row>
    <row r="597" spans="1:19" x14ac:dyDescent="0.35">
      <c r="A597" s="9">
        <v>594</v>
      </c>
      <c r="B597" s="9">
        <f t="shared" si="108"/>
        <v>62.2035345410779</v>
      </c>
      <c r="C597" s="9">
        <f>'Graficas excel'!$N$3*(COS('Graficas excel'!$N$4*B597+'Graficas excel'!$N$5)+'Graficas excel'!$N$6)*COS(B597)+'Graficas excel'!$N$7</f>
        <v>18.540824058937087</v>
      </c>
      <c r="D597" s="11">
        <f>'Graficas excel'!$N$3*(COS('Graficas excel'!$N$4*B597+'Graficas excel'!$N$5)+'Graficas excel'!$N$6)*SIN(B597)+'Graficas excel'!$N$8</f>
        <v>20.474355680986875</v>
      </c>
      <c r="E597" s="9">
        <f t="shared" si="111"/>
        <v>1.6698321902822604</v>
      </c>
      <c r="F597" s="9">
        <f>C597/(2*'Graficas excel'!$N$9*COS(E597/2))</f>
        <v>0.69054389674734828</v>
      </c>
      <c r="G597" s="9">
        <f t="shared" si="112"/>
        <v>0.72329048567293319</v>
      </c>
      <c r="H597" s="9">
        <f t="shared" si="113"/>
        <v>1.6171111363688762</v>
      </c>
      <c r="I597" s="9">
        <f t="shared" si="109"/>
        <v>1.6434716633255682</v>
      </c>
      <c r="J597" s="9">
        <f t="shared" si="114"/>
        <v>-0.37906356771372185</v>
      </c>
      <c r="K597" s="9">
        <f t="shared" si="115"/>
        <v>3.560278836781134E-2</v>
      </c>
      <c r="L597" s="9">
        <f t="shared" si="115"/>
        <v>1.9879604539636127</v>
      </c>
      <c r="M597" s="9">
        <f t="shared" si="110"/>
        <v>-1.6171111363688759</v>
      </c>
      <c r="N597" s="9">
        <f t="shared" si="116"/>
        <v>0.53850400158930511</v>
      </c>
      <c r="O597" s="9">
        <f t="shared" si="116"/>
        <v>0.66503153772935375</v>
      </c>
      <c r="P597" s="9">
        <f t="shared" si="116"/>
        <v>-1.5190296944960304</v>
      </c>
      <c r="Q597" s="15">
        <f t="shared" si="117"/>
        <v>94.163990057900421</v>
      </c>
      <c r="R597" s="15">
        <f t="shared" si="118"/>
        <v>-92.653643117541122</v>
      </c>
      <c r="S597" s="10">
        <f t="shared" si="119"/>
        <v>0.80562271587079481</v>
      </c>
    </row>
    <row r="598" spans="1:19" x14ac:dyDescent="0.35">
      <c r="A598" s="9">
        <v>595</v>
      </c>
      <c r="B598" s="9">
        <f t="shared" si="108"/>
        <v>62.308254296197561</v>
      </c>
      <c r="C598" s="9">
        <f>'Graficas excel'!$N$3*(COS('Graficas excel'!$N$4*B598+'Graficas excel'!$N$5)+'Graficas excel'!$N$6)*COS(B598)+'Graficas excel'!$N$7</f>
        <v>19.321985447626361</v>
      </c>
      <c r="D598" s="11">
        <f>'Graficas excel'!$N$3*(COS('Graficas excel'!$N$4*B598+'Graficas excel'!$N$5)+'Graficas excel'!$N$6)*SIN(B598)+'Graficas excel'!$N$8</f>
        <v>20.849999999999977</v>
      </c>
      <c r="E598" s="9">
        <f t="shared" si="111"/>
        <v>1.6468333094881182</v>
      </c>
      <c r="F598" s="9">
        <f>C598/(2*'Graficas excel'!$N$9*COS(E598/2))</f>
        <v>0.71066061768183519</v>
      </c>
      <c r="G598" s="9">
        <f t="shared" si="112"/>
        <v>0.70353499307146938</v>
      </c>
      <c r="H598" s="9">
        <f t="shared" si="113"/>
        <v>1.5607191291914868</v>
      </c>
      <c r="I598" s="9">
        <f t="shared" si="109"/>
        <v>1.6037762193398026</v>
      </c>
      <c r="J598" s="9">
        <f t="shared" si="114"/>
        <v>-0.37533525243426757</v>
      </c>
      <c r="K598" s="9">
        <f t="shared" si="115"/>
        <v>0.24378152029444852</v>
      </c>
      <c r="L598" s="9">
        <f t="shared" si="115"/>
        <v>1.96756806311845</v>
      </c>
      <c r="M598" s="9">
        <f t="shared" si="110"/>
        <v>-1.560719129191487</v>
      </c>
      <c r="N598" s="9">
        <f t="shared" si="116"/>
        <v>0.60814594136717381</v>
      </c>
      <c r="O598" s="9">
        <f t="shared" si="116"/>
        <v>0.50595912010223787</v>
      </c>
      <c r="P598" s="9">
        <f t="shared" si="116"/>
        <v>-2.6518401800304829</v>
      </c>
      <c r="Q598" s="15">
        <f t="shared" si="117"/>
        <v>91.88960865161809</v>
      </c>
      <c r="R598" s="15">
        <f t="shared" si="118"/>
        <v>-89.422619108005293</v>
      </c>
      <c r="S598" s="10">
        <f t="shared" si="119"/>
        <v>0.86678819188182954</v>
      </c>
    </row>
    <row r="599" spans="1:19" x14ac:dyDescent="0.35">
      <c r="A599" s="9">
        <v>596</v>
      </c>
      <c r="B599" s="9">
        <f t="shared" si="108"/>
        <v>62.412974051317221</v>
      </c>
      <c r="C599" s="9">
        <f>'Graficas excel'!$N$3*(COS('Graficas excel'!$N$4*B599+'Graficas excel'!$N$5)+'Graficas excel'!$N$6)*COS(B599)+'Graficas excel'!$N$7</f>
        <v>20.081041405247515</v>
      </c>
      <c r="D599" s="11">
        <f>'Graficas excel'!$N$3*(COS('Graficas excel'!$N$4*B599+'Graficas excel'!$N$5)+'Graficas excel'!$N$6)*SIN(B599)+'Graficas excel'!$N$8</f>
        <v>21.347317244526298</v>
      </c>
      <c r="E599" s="9">
        <f t="shared" si="111"/>
        <v>1.6319081720997193</v>
      </c>
      <c r="F599" s="9">
        <f>C599/(2*'Graficas excel'!$N$9*COS(E599/2))</f>
        <v>0.73269885417616953</v>
      </c>
      <c r="G599" s="9">
        <f t="shared" si="112"/>
        <v>0.68055300240975225</v>
      </c>
      <c r="H599" s="9">
        <f t="shared" si="113"/>
        <v>1.4970342351345016</v>
      </c>
      <c r="I599" s="9">
        <f t="shared" si="109"/>
        <v>1.5644712036171105</v>
      </c>
      <c r="J599" s="9">
        <f t="shared" si="114"/>
        <v>-0.34980651132633456</v>
      </c>
      <c r="K599" s="9">
        <f t="shared" si="115"/>
        <v>0.44982476604547589</v>
      </c>
      <c r="L599" s="9">
        <f t="shared" si="115"/>
        <v>1.775161096251394</v>
      </c>
      <c r="M599" s="9">
        <f t="shared" si="110"/>
        <v>-1.4970342351345016</v>
      </c>
      <c r="N599" s="9">
        <f t="shared" si="116"/>
        <v>0.66112985652483869</v>
      </c>
      <c r="O599" s="9">
        <f t="shared" si="116"/>
        <v>0.22825906583297123</v>
      </c>
      <c r="P599" s="9">
        <f t="shared" si="116"/>
        <v>-3.4838280772809571</v>
      </c>
      <c r="Q599" s="15">
        <f t="shared" si="117"/>
        <v>89.637597137012477</v>
      </c>
      <c r="R599" s="15">
        <f t="shared" si="118"/>
        <v>-85.773743459802247</v>
      </c>
      <c r="S599" s="10">
        <f t="shared" si="119"/>
        <v>0.90746371194853859</v>
      </c>
    </row>
    <row r="600" spans="1:19" x14ac:dyDescent="0.35">
      <c r="A600" s="9">
        <v>597</v>
      </c>
      <c r="B600" s="9">
        <f t="shared" si="108"/>
        <v>62.517693806436881</v>
      </c>
      <c r="C600" s="9">
        <f>'Graficas excel'!$N$3*(COS('Graficas excel'!$N$4*B600+'Graficas excel'!$N$5)+'Graficas excel'!$N$6)*COS(B600)+'Graficas excel'!$N$7</f>
        <v>20.758877380742017</v>
      </c>
      <c r="D600" s="11">
        <f>'Graficas excel'!$N$3*(COS('Graficas excel'!$N$4*B600+'Graficas excel'!$N$5)+'Graficas excel'!$N$6)*SIN(B600)+'Graficas excel'!$N$8</f>
        <v>21.978987918340898</v>
      </c>
      <c r="E600" s="9">
        <f t="shared" si="111"/>
        <v>1.6278782243665837</v>
      </c>
      <c r="F600" s="9">
        <f>C600/(2*'Graficas excel'!$N$9*COS(E600/2))</f>
        <v>0.75581367579221281</v>
      </c>
      <c r="G600" s="9">
        <f t="shared" si="112"/>
        <v>0.654786749625757</v>
      </c>
      <c r="H600" s="9">
        <f t="shared" si="113"/>
        <v>1.4278008784569245</v>
      </c>
      <c r="I600" s="9">
        <f t="shared" si="109"/>
        <v>1.5278395514117542</v>
      </c>
      <c r="J600" s="9">
        <f t="shared" si="114"/>
        <v>-0.30270097197929408</v>
      </c>
      <c r="K600" s="9">
        <f t="shared" si="115"/>
        <v>0.63571920134286863</v>
      </c>
      <c r="M600" s="9">
        <f t="shared" si="110"/>
        <v>-1.4278008784569247</v>
      </c>
      <c r="N600" s="9">
        <f t="shared" si="116"/>
        <v>0.68503309000270973</v>
      </c>
      <c r="O600" s="9">
        <f t="shared" si="116"/>
        <v>-0.13656655729888573</v>
      </c>
      <c r="Q600" s="15">
        <f t="shared" si="117"/>
        <v>87.538758069054467</v>
      </c>
      <c r="R600" s="15">
        <f t="shared" si="118"/>
        <v>-81.806964320653208</v>
      </c>
      <c r="S600" s="10">
        <f t="shared" si="119"/>
        <v>0.92653626471497363</v>
      </c>
    </row>
    <row r="601" spans="1:19" x14ac:dyDescent="0.35">
      <c r="A601" s="9">
        <v>598</v>
      </c>
      <c r="B601" s="9">
        <f t="shared" si="108"/>
        <v>62.622413561556542</v>
      </c>
      <c r="C601" s="9">
        <f>'Graficas excel'!$N$3*(COS('Graficas excel'!$N$4*B601+'Graficas excel'!$N$5)+'Graficas excel'!$N$6)*COS(B601)+'Graficas excel'!$N$7</f>
        <v>21.295831012077841</v>
      </c>
      <c r="D601" s="11">
        <f>'Graficas excel'!$N$3*(COS('Graficas excel'!$N$4*B601+'Graficas excel'!$N$5)+'Graficas excel'!$N$6)*SIN(B601)+'Graficas excel'!$N$8</f>
        <v>22.736666683877161</v>
      </c>
      <c r="E601" s="9">
        <f t="shared" si="111"/>
        <v>1.636217178480222</v>
      </c>
      <c r="F601" s="9">
        <f>C601/(2*'Graficas excel'!$N$9*COS(E601/2))</f>
        <v>0.77880855734444865</v>
      </c>
      <c r="G601" s="9">
        <f t="shared" si="112"/>
        <v>0.62726169260290288</v>
      </c>
      <c r="H601" s="9">
        <f t="shared" si="113"/>
        <v>1.3560643810229771</v>
      </c>
      <c r="I601" s="9">
        <f t="shared" si="109"/>
        <v>1.4961407797515995</v>
      </c>
      <c r="J601" s="9">
        <f t="shared" si="114"/>
        <v>-0.23612861288980319</v>
      </c>
      <c r="M601" s="9">
        <f t="shared" si="110"/>
        <v>-1.3560643810229771</v>
      </c>
      <c r="N601" s="9">
        <f>(M602-M601)/$B$1</f>
        <v>0.67073187356483543</v>
      </c>
      <c r="Q601" s="15">
        <f t="shared" si="117"/>
        <v>85.722552237178704</v>
      </c>
      <c r="R601" s="15">
        <f t="shared" si="118"/>
        <v>-77.696765780636952</v>
      </c>
      <c r="S601" s="10">
        <f t="shared" si="119"/>
        <v>0.92865295667934067</v>
      </c>
    </row>
    <row r="602" spans="1:19" x14ac:dyDescent="0.35">
      <c r="A602" s="9">
        <v>599</v>
      </c>
      <c r="B602" s="9">
        <f t="shared" si="108"/>
        <v>62.727133316676202</v>
      </c>
      <c r="C602" s="9">
        <f>'Graficas excel'!$N$3*(COS('Graficas excel'!$N$4*B602+'Graficas excel'!$N$5)+'Graficas excel'!$N$6)*COS(B602)+'Graficas excel'!$N$7</f>
        <v>21.640945768803167</v>
      </c>
      <c r="D602" s="11">
        <f>'Graficas excel'!$N$3*(COS('Graficas excel'!$N$4*B602+'Graficas excel'!$N$5)+'Graficas excel'!$N$6)*SIN(B602)+'Graficas excel'!$N$8</f>
        <v>23.591800002997733</v>
      </c>
      <c r="E602" s="9">
        <f t="shared" si="111"/>
        <v>1.6570013949937519</v>
      </c>
      <c r="F602" s="9">
        <f>C602/(2*'Graficas excel'!$N$9*COS(E602/2))</f>
        <v>0.80035287574830216</v>
      </c>
      <c r="G602" s="9">
        <f t="shared" si="112"/>
        <v>0.59952921053224995</v>
      </c>
      <c r="H602" s="9">
        <f t="shared" si="113"/>
        <v>1.2858255034723167</v>
      </c>
      <c r="I602" s="9">
        <f t="shared" si="109"/>
        <v>1.4714134492330344</v>
      </c>
      <c r="M602" s="9">
        <f t="shared" si="110"/>
        <v>-1.2858255034723169</v>
      </c>
      <c r="Q602" s="15">
        <f t="shared" si="117"/>
        <v>84.305780559839889</v>
      </c>
      <c r="R602" s="15">
        <f t="shared" si="118"/>
        <v>-73.67237453924794</v>
      </c>
      <c r="S602" s="10">
        <f t="shared" si="119"/>
        <v>0.92214813819675834</v>
      </c>
    </row>
    <row r="603" spans="1:19" x14ac:dyDescent="0.35">
      <c r="I603" s="9">
        <f>MAX(I3:I602)</f>
        <v>2.2620393977102289</v>
      </c>
      <c r="J603" s="9">
        <f t="shared" ref="J603:O603" si="120">MAX(J3:J602)</f>
        <v>0.46623307131766589</v>
      </c>
      <c r="K603" s="9">
        <f t="shared" si="120"/>
        <v>0.93828581794842347</v>
      </c>
      <c r="L603" s="9">
        <f t="shared" si="120"/>
        <v>4.3954632223794672</v>
      </c>
      <c r="M603" s="9">
        <f t="shared" si="120"/>
        <v>-1.067301963914598</v>
      </c>
      <c r="N603" s="9">
        <f t="shared" si="120"/>
        <v>0.68503309000270973</v>
      </c>
      <c r="O603" s="9">
        <f t="shared" si="120"/>
        <v>1.4564116423414875</v>
      </c>
      <c r="P603" s="9">
        <f>MAX(P3:P602)</f>
        <v>4.1902921899652785</v>
      </c>
      <c r="Q603" s="15">
        <f t="shared" si="117"/>
        <v>129.60531058111081</v>
      </c>
      <c r="R603" s="15">
        <f t="shared" si="118"/>
        <v>-61.151897998330554</v>
      </c>
      <c r="S603" s="10">
        <f t="shared" si="119"/>
        <v>32.014115029932086</v>
      </c>
    </row>
    <row r="604" spans="1:19" x14ac:dyDescent="0.35">
      <c r="C604" s="9">
        <f>SQRT((C4-C3)^2+(D4-D3)^2)</f>
        <v>0.91597005656338681</v>
      </c>
      <c r="D604" s="9">
        <f>500*600/1000</f>
        <v>300</v>
      </c>
      <c r="Q604" s="15">
        <f t="shared" si="117"/>
        <v>0</v>
      </c>
      <c r="R604" s="15">
        <f t="shared" si="118"/>
        <v>0</v>
      </c>
      <c r="S604" s="10">
        <f t="shared" si="119"/>
        <v>300.00139833198199</v>
      </c>
    </row>
    <row r="605" spans="1:19" x14ac:dyDescent="0.35">
      <c r="C605" s="9">
        <f t="shared" ref="C605:C668" si="121">SQRT((C5-C4)^2+(D5-D4)^2)</f>
        <v>0.92214813819675356</v>
      </c>
      <c r="Q605" s="15">
        <f t="shared" si="117"/>
        <v>0</v>
      </c>
      <c r="R605" s="15">
        <f t="shared" si="118"/>
        <v>0</v>
      </c>
      <c r="S605" s="10">
        <f t="shared" si="119"/>
        <v>300.00000006361449</v>
      </c>
    </row>
    <row r="606" spans="1:19" x14ac:dyDescent="0.35">
      <c r="C606" s="9">
        <f t="shared" si="121"/>
        <v>0.92865295667933323</v>
      </c>
      <c r="Q606" s="15">
        <f t="shared" si="117"/>
        <v>0</v>
      </c>
      <c r="R606" s="15">
        <f t="shared" si="118"/>
        <v>0</v>
      </c>
      <c r="S606" s="10">
        <f t="shared" si="119"/>
        <v>6.5048184825796662E-3</v>
      </c>
    </row>
    <row r="607" spans="1:19" x14ac:dyDescent="0.35">
      <c r="C607" s="9">
        <f t="shared" si="121"/>
        <v>0.92653626471496009</v>
      </c>
      <c r="Q607" s="15">
        <f t="shared" si="117"/>
        <v>0</v>
      </c>
      <c r="R607" s="15">
        <f t="shared" si="118"/>
        <v>0</v>
      </c>
      <c r="S607" s="10">
        <f t="shared" si="119"/>
        <v>2.1166919643731408E-3</v>
      </c>
    </row>
    <row r="608" spans="1:19" x14ac:dyDescent="0.35">
      <c r="C608" s="9">
        <f t="shared" si="121"/>
        <v>0.90746371194854369</v>
      </c>
      <c r="Q608" s="15">
        <f t="shared" si="117"/>
        <v>0</v>
      </c>
      <c r="R608" s="15">
        <f t="shared" si="118"/>
        <v>0</v>
      </c>
      <c r="S608" s="10">
        <f t="shared" si="119"/>
        <v>1.9072552766416395E-2</v>
      </c>
    </row>
    <row r="609" spans="3:19" x14ac:dyDescent="0.35">
      <c r="C609" s="9">
        <f t="shared" si="121"/>
        <v>0.86678819188184086</v>
      </c>
      <c r="Q609" s="15">
        <f t="shared" si="117"/>
        <v>0</v>
      </c>
      <c r="R609" s="15">
        <f t="shared" si="118"/>
        <v>0</v>
      </c>
      <c r="S609" s="10">
        <f t="shared" si="119"/>
        <v>4.067552006670283E-2</v>
      </c>
    </row>
    <row r="610" spans="3:19" x14ac:dyDescent="0.35">
      <c r="C610" s="9">
        <f t="shared" si="121"/>
        <v>0.80562271587078205</v>
      </c>
      <c r="Q610" s="15">
        <f t="shared" si="117"/>
        <v>0</v>
      </c>
      <c r="R610" s="15">
        <f t="shared" si="118"/>
        <v>0</v>
      </c>
      <c r="S610" s="10">
        <f t="shared" si="119"/>
        <v>6.1165476011058817E-2</v>
      </c>
    </row>
    <row r="611" spans="3:19" x14ac:dyDescent="0.35">
      <c r="C611" s="9">
        <f t="shared" si="121"/>
        <v>0.73224555042311013</v>
      </c>
      <c r="Q611" s="15">
        <f t="shared" si="117"/>
        <v>0</v>
      </c>
      <c r="R611" s="15">
        <f t="shared" si="118"/>
        <v>0</v>
      </c>
      <c r="S611" s="10">
        <f t="shared" si="119"/>
        <v>7.3377165447671922E-2</v>
      </c>
    </row>
    <row r="612" spans="3:19" x14ac:dyDescent="0.35">
      <c r="C612" s="9">
        <f t="shared" si="121"/>
        <v>0.66280096649650766</v>
      </c>
      <c r="Q612" s="15">
        <f t="shared" si="117"/>
        <v>0</v>
      </c>
      <c r="R612" s="15">
        <f t="shared" si="118"/>
        <v>0</v>
      </c>
      <c r="S612" s="10">
        <f t="shared" si="119"/>
        <v>6.9444583926602466E-2</v>
      </c>
    </row>
    <row r="613" spans="3:19" x14ac:dyDescent="0.35">
      <c r="C613" s="9">
        <f t="shared" si="121"/>
        <v>0.6191497537086329</v>
      </c>
      <c r="Q613" s="15">
        <f t="shared" si="117"/>
        <v>0</v>
      </c>
      <c r="R613" s="15">
        <f t="shared" si="118"/>
        <v>0</v>
      </c>
      <c r="S613" s="10">
        <f t="shared" si="119"/>
        <v>4.365121278787476E-2</v>
      </c>
    </row>
    <row r="614" spans="3:19" x14ac:dyDescent="0.35">
      <c r="C614" s="9">
        <f t="shared" si="121"/>
        <v>0.61914975370863068</v>
      </c>
      <c r="Q614" s="15">
        <f t="shared" si="117"/>
        <v>0</v>
      </c>
      <c r="R614" s="15">
        <f t="shared" si="118"/>
        <v>0</v>
      </c>
      <c r="S614" s="10">
        <f t="shared" si="119"/>
        <v>2.2204460492503131E-15</v>
      </c>
    </row>
    <row r="615" spans="3:19" x14ac:dyDescent="0.35">
      <c r="C615" s="9">
        <f t="shared" si="121"/>
        <v>0.66280096649650799</v>
      </c>
      <c r="Q615" s="15">
        <f t="shared" si="117"/>
        <v>0</v>
      </c>
      <c r="R615" s="15">
        <f t="shared" si="118"/>
        <v>0</v>
      </c>
      <c r="S615" s="10">
        <f t="shared" si="119"/>
        <v>4.3651212787877314E-2</v>
      </c>
    </row>
    <row r="616" spans="3:19" x14ac:dyDescent="0.35">
      <c r="C616" s="9">
        <f t="shared" si="121"/>
        <v>0.73224555042310979</v>
      </c>
      <c r="Q616" s="15">
        <f t="shared" si="117"/>
        <v>0</v>
      </c>
      <c r="R616" s="15">
        <f t="shared" si="118"/>
        <v>0</v>
      </c>
      <c r="S616" s="10">
        <f t="shared" si="119"/>
        <v>6.9444583926601799E-2</v>
      </c>
    </row>
    <row r="617" spans="3:19" x14ac:dyDescent="0.35">
      <c r="C617" s="9">
        <f t="shared" si="121"/>
        <v>0.80562271587078471</v>
      </c>
      <c r="Q617" s="15">
        <f t="shared" si="117"/>
        <v>0</v>
      </c>
      <c r="R617" s="15">
        <f t="shared" si="118"/>
        <v>0</v>
      </c>
      <c r="S617" s="10">
        <f t="shared" si="119"/>
        <v>7.3377165447674919E-2</v>
      </c>
    </row>
    <row r="618" spans="3:19" x14ac:dyDescent="0.35">
      <c r="C618" s="9">
        <f t="shared" si="121"/>
        <v>0.86678819188183986</v>
      </c>
      <c r="Q618" s="15">
        <f t="shared" si="117"/>
        <v>0</v>
      </c>
      <c r="R618" s="15">
        <f t="shared" si="118"/>
        <v>0</v>
      </c>
      <c r="S618" s="10">
        <f t="shared" si="119"/>
        <v>6.1165476011055153E-2</v>
      </c>
    </row>
    <row r="619" spans="3:19" x14ac:dyDescent="0.35">
      <c r="C619" s="9">
        <f t="shared" si="121"/>
        <v>0.90746371194854392</v>
      </c>
      <c r="Q619" s="15">
        <f t="shared" si="117"/>
        <v>0</v>
      </c>
      <c r="R619" s="15">
        <f t="shared" si="118"/>
        <v>0</v>
      </c>
      <c r="S619" s="10">
        <f t="shared" si="119"/>
        <v>4.0675520066704052E-2</v>
      </c>
    </row>
    <row r="620" spans="3:19" x14ac:dyDescent="0.35">
      <c r="C620" s="9">
        <f t="shared" si="121"/>
        <v>0.92653626471496164</v>
      </c>
      <c r="Q620" s="15">
        <f t="shared" si="117"/>
        <v>0</v>
      </c>
      <c r="R620" s="15">
        <f t="shared" si="118"/>
        <v>0</v>
      </c>
      <c r="S620" s="10">
        <f t="shared" si="119"/>
        <v>1.9072552766417727E-2</v>
      </c>
    </row>
    <row r="621" spans="3:19" x14ac:dyDescent="0.35">
      <c r="C621" s="9">
        <f t="shared" si="121"/>
        <v>0.92865295667933168</v>
      </c>
      <c r="Q621" s="15">
        <f t="shared" si="117"/>
        <v>0</v>
      </c>
      <c r="R621" s="15">
        <f t="shared" si="118"/>
        <v>0</v>
      </c>
      <c r="S621" s="10">
        <f t="shared" si="119"/>
        <v>2.1166919643700322E-3</v>
      </c>
    </row>
    <row r="622" spans="3:19" x14ac:dyDescent="0.35">
      <c r="C622" s="9">
        <f t="shared" si="121"/>
        <v>0.92214813819675101</v>
      </c>
      <c r="Q622" s="15">
        <f t="shared" si="117"/>
        <v>0</v>
      </c>
      <c r="R622" s="15">
        <f t="shared" si="118"/>
        <v>0</v>
      </c>
      <c r="S622" s="10">
        <f t="shared" si="119"/>
        <v>6.5048184825806654E-3</v>
      </c>
    </row>
    <row r="623" spans="3:19" x14ac:dyDescent="0.35">
      <c r="C623" s="9">
        <f t="shared" si="121"/>
        <v>0.91597005656338781</v>
      </c>
      <c r="Q623" s="15">
        <f t="shared" si="117"/>
        <v>0</v>
      </c>
      <c r="R623" s="15">
        <f t="shared" si="118"/>
        <v>0</v>
      </c>
      <c r="S623" s="10">
        <f t="shared" si="119"/>
        <v>6.1780816333631972E-3</v>
      </c>
    </row>
    <row r="624" spans="3:19" x14ac:dyDescent="0.35">
      <c r="C624" s="9">
        <f t="shared" si="121"/>
        <v>0.91597005656339037</v>
      </c>
      <c r="Q624" s="15">
        <f t="shared" si="117"/>
        <v>0</v>
      </c>
      <c r="R624" s="15">
        <f t="shared" si="118"/>
        <v>0</v>
      </c>
      <c r="S624" s="10">
        <f t="shared" si="119"/>
        <v>2.55351295663786E-15</v>
      </c>
    </row>
    <row r="625" spans="3:19" x14ac:dyDescent="0.35">
      <c r="C625" s="9">
        <f t="shared" si="121"/>
        <v>0.92214813819675012</v>
      </c>
      <c r="Q625" s="15">
        <f t="shared" si="117"/>
        <v>0</v>
      </c>
      <c r="R625" s="15">
        <f t="shared" si="118"/>
        <v>0</v>
      </c>
      <c r="S625" s="10">
        <f t="shared" si="119"/>
        <v>6.1780816333597555E-3</v>
      </c>
    </row>
    <row r="626" spans="3:19" x14ac:dyDescent="0.35">
      <c r="C626" s="9">
        <f t="shared" si="121"/>
        <v>0.92865295667933401</v>
      </c>
      <c r="Q626" s="15">
        <f t="shared" si="117"/>
        <v>0</v>
      </c>
      <c r="R626" s="15">
        <f t="shared" si="118"/>
        <v>0</v>
      </c>
      <c r="S626" s="10">
        <f t="shared" si="119"/>
        <v>6.5048184825838851E-3</v>
      </c>
    </row>
    <row r="627" spans="3:19" x14ac:dyDescent="0.35">
      <c r="C627" s="9">
        <f t="shared" si="121"/>
        <v>0.92653626471496087</v>
      </c>
      <c r="Q627" s="15">
        <f t="shared" si="117"/>
        <v>0</v>
      </c>
      <c r="R627" s="15">
        <f t="shared" si="118"/>
        <v>0</v>
      </c>
      <c r="S627" s="10">
        <f t="shared" si="119"/>
        <v>2.1166919643731408E-3</v>
      </c>
    </row>
    <row r="628" spans="3:19" x14ac:dyDescent="0.35">
      <c r="C628" s="9">
        <f t="shared" si="121"/>
        <v>0.90746371194854381</v>
      </c>
      <c r="Q628" s="15">
        <f t="shared" si="117"/>
        <v>0</v>
      </c>
      <c r="R628" s="15">
        <f t="shared" si="118"/>
        <v>0</v>
      </c>
      <c r="S628" s="10">
        <f t="shared" si="119"/>
        <v>1.9072552766417061E-2</v>
      </c>
    </row>
    <row r="629" spans="3:19" x14ac:dyDescent="0.35">
      <c r="C629" s="9">
        <f t="shared" si="121"/>
        <v>0.86678819188183975</v>
      </c>
      <c r="Q629" s="15">
        <f t="shared" si="117"/>
        <v>0</v>
      </c>
      <c r="R629" s="15">
        <f t="shared" si="118"/>
        <v>0</v>
      </c>
      <c r="S629" s="10">
        <f t="shared" si="119"/>
        <v>4.0675520066704052E-2</v>
      </c>
    </row>
    <row r="630" spans="3:19" x14ac:dyDescent="0.35">
      <c r="C630" s="9">
        <f t="shared" si="121"/>
        <v>0.80562271587078393</v>
      </c>
      <c r="Q630" s="15">
        <f t="shared" si="117"/>
        <v>0</v>
      </c>
      <c r="R630" s="15">
        <f t="shared" si="118"/>
        <v>0</v>
      </c>
      <c r="S630" s="10">
        <f t="shared" si="119"/>
        <v>6.1165476011055819E-2</v>
      </c>
    </row>
    <row r="631" spans="3:19" x14ac:dyDescent="0.35">
      <c r="C631" s="9">
        <f t="shared" si="121"/>
        <v>0.73224555042310835</v>
      </c>
      <c r="Q631" s="15">
        <f t="shared" si="117"/>
        <v>0</v>
      </c>
      <c r="R631" s="15">
        <f t="shared" si="118"/>
        <v>0</v>
      </c>
      <c r="S631" s="10">
        <f t="shared" si="119"/>
        <v>7.3377165447675585E-2</v>
      </c>
    </row>
    <row r="632" spans="3:19" x14ac:dyDescent="0.35">
      <c r="C632" s="9">
        <f t="shared" si="121"/>
        <v>0.66280096649650799</v>
      </c>
      <c r="Q632" s="15">
        <f t="shared" si="117"/>
        <v>0</v>
      </c>
      <c r="R632" s="15">
        <f t="shared" si="118"/>
        <v>0</v>
      </c>
      <c r="S632" s="10">
        <f t="shared" si="119"/>
        <v>6.9444583926600356E-2</v>
      </c>
    </row>
    <row r="633" spans="3:19" x14ac:dyDescent="0.35">
      <c r="C633" s="9">
        <f t="shared" si="121"/>
        <v>0.61914975370863401</v>
      </c>
      <c r="Q633" s="15">
        <f t="shared" si="117"/>
        <v>0</v>
      </c>
      <c r="R633" s="15">
        <f t="shared" si="118"/>
        <v>0</v>
      </c>
      <c r="S633" s="10">
        <f t="shared" si="119"/>
        <v>4.3651212787873983E-2</v>
      </c>
    </row>
    <row r="634" spans="3:19" x14ac:dyDescent="0.35">
      <c r="C634" s="9">
        <f t="shared" si="121"/>
        <v>0.61914975370863046</v>
      </c>
      <c r="Q634" s="15">
        <f t="shared" si="117"/>
        <v>0</v>
      </c>
      <c r="R634" s="15">
        <f t="shared" si="118"/>
        <v>0</v>
      </c>
      <c r="S634" s="10">
        <f t="shared" si="119"/>
        <v>3.5527136788005009E-15</v>
      </c>
    </row>
    <row r="635" spans="3:19" x14ac:dyDescent="0.35">
      <c r="C635" s="9">
        <f t="shared" si="121"/>
        <v>0.66280096649650821</v>
      </c>
      <c r="Q635" s="15">
        <f t="shared" si="117"/>
        <v>0</v>
      </c>
      <c r="R635" s="15">
        <f t="shared" si="118"/>
        <v>0</v>
      </c>
      <c r="S635" s="10">
        <f t="shared" si="119"/>
        <v>4.3651212787877758E-2</v>
      </c>
    </row>
    <row r="636" spans="3:19" x14ac:dyDescent="0.35">
      <c r="C636" s="9">
        <f t="shared" si="121"/>
        <v>0.73224555042310813</v>
      </c>
      <c r="Q636" s="15">
        <f t="shared" si="117"/>
        <v>0</v>
      </c>
      <c r="R636" s="15">
        <f t="shared" si="118"/>
        <v>0</v>
      </c>
      <c r="S636" s="10">
        <f t="shared" si="119"/>
        <v>6.9444583926599912E-2</v>
      </c>
    </row>
    <row r="637" spans="3:19" x14ac:dyDescent="0.35">
      <c r="C637" s="9">
        <f t="shared" si="121"/>
        <v>0.80562271587078427</v>
      </c>
      <c r="Q637" s="15">
        <f t="shared" si="117"/>
        <v>0</v>
      </c>
      <c r="R637" s="15">
        <f t="shared" si="118"/>
        <v>0</v>
      </c>
      <c r="S637" s="10">
        <f t="shared" si="119"/>
        <v>7.337716544767614E-2</v>
      </c>
    </row>
    <row r="638" spans="3:19" x14ac:dyDescent="0.35">
      <c r="C638" s="9">
        <f t="shared" si="121"/>
        <v>0.86678819188183975</v>
      </c>
      <c r="Q638" s="15">
        <f t="shared" si="117"/>
        <v>0</v>
      </c>
      <c r="R638" s="15">
        <f t="shared" si="118"/>
        <v>0</v>
      </c>
      <c r="S638" s="10">
        <f t="shared" si="119"/>
        <v>6.1165476011055486E-2</v>
      </c>
    </row>
    <row r="639" spans="3:19" x14ac:dyDescent="0.35">
      <c r="C639" s="9">
        <f t="shared" si="121"/>
        <v>0.90746371194854392</v>
      </c>
      <c r="Q639" s="15">
        <f t="shared" si="117"/>
        <v>0</v>
      </c>
      <c r="R639" s="15">
        <f t="shared" si="118"/>
        <v>0</v>
      </c>
      <c r="S639" s="10">
        <f t="shared" si="119"/>
        <v>4.0675520066704163E-2</v>
      </c>
    </row>
    <row r="640" spans="3:19" x14ac:dyDescent="0.35">
      <c r="C640" s="9">
        <f t="shared" si="121"/>
        <v>0.92653626471496031</v>
      </c>
      <c r="Q640" s="15">
        <f t="shared" si="117"/>
        <v>0</v>
      </c>
      <c r="R640" s="15">
        <f t="shared" si="118"/>
        <v>0</v>
      </c>
      <c r="S640" s="10">
        <f t="shared" si="119"/>
        <v>1.9072552766416395E-2</v>
      </c>
    </row>
    <row r="641" spans="3:19" x14ac:dyDescent="0.35">
      <c r="C641" s="9">
        <f t="shared" si="121"/>
        <v>0.92865295667933401</v>
      </c>
      <c r="Q641" s="15">
        <f t="shared" si="117"/>
        <v>0</v>
      </c>
      <c r="R641" s="15">
        <f t="shared" si="118"/>
        <v>0</v>
      </c>
      <c r="S641" s="10">
        <f t="shared" si="119"/>
        <v>2.1166919643736959E-3</v>
      </c>
    </row>
    <row r="642" spans="3:19" x14ac:dyDescent="0.35">
      <c r="C642" s="9">
        <f t="shared" si="121"/>
        <v>0.92214813819675345</v>
      </c>
      <c r="Q642" s="15">
        <f t="shared" si="117"/>
        <v>0</v>
      </c>
      <c r="R642" s="15">
        <f t="shared" si="118"/>
        <v>0</v>
      </c>
      <c r="S642" s="10">
        <f t="shared" si="119"/>
        <v>6.5048184825805544E-3</v>
      </c>
    </row>
    <row r="643" spans="3:19" x14ac:dyDescent="0.35">
      <c r="C643" s="9">
        <f t="shared" si="121"/>
        <v>0.9159700565633847</v>
      </c>
      <c r="Q643" s="15">
        <f t="shared" si="117"/>
        <v>0</v>
      </c>
      <c r="R643" s="15">
        <f t="shared" si="118"/>
        <v>0</v>
      </c>
      <c r="S643" s="10">
        <f t="shared" si="119"/>
        <v>6.1780816333687483E-3</v>
      </c>
    </row>
    <row r="644" spans="3:19" x14ac:dyDescent="0.35">
      <c r="C644" s="9">
        <f t="shared" si="121"/>
        <v>0.91597005656338559</v>
      </c>
      <c r="Q644" s="15">
        <f t="shared" ref="Q644:Q707" si="122">DEGREES(I644)</f>
        <v>0</v>
      </c>
      <c r="R644" s="15">
        <f t="shared" ref="R644:R707" si="123">DEGREES(M644)</f>
        <v>0</v>
      </c>
      <c r="S644" s="10">
        <f t="shared" si="119"/>
        <v>8.8817841970012523E-16</v>
      </c>
    </row>
    <row r="645" spans="3:19" x14ac:dyDescent="0.35">
      <c r="C645" s="9">
        <f t="shared" si="121"/>
        <v>0.92214813819675856</v>
      </c>
      <c r="Q645" s="15">
        <f t="shared" si="122"/>
        <v>0</v>
      </c>
      <c r="R645" s="15">
        <f t="shared" si="123"/>
        <v>0</v>
      </c>
      <c r="S645" s="10">
        <f t="shared" ref="S645:S708" si="124">SQRT((C645-C644)^2+(D645-D644)^2)</f>
        <v>6.1780816333729671E-3</v>
      </c>
    </row>
    <row r="646" spans="3:19" x14ac:dyDescent="0.35">
      <c r="C646" s="9">
        <f t="shared" si="121"/>
        <v>0.92865295667932823</v>
      </c>
      <c r="Q646" s="15">
        <f t="shared" si="122"/>
        <v>0</v>
      </c>
      <c r="R646" s="15">
        <f t="shared" si="123"/>
        <v>0</v>
      </c>
      <c r="S646" s="10">
        <f t="shared" si="124"/>
        <v>6.5048184825696742E-3</v>
      </c>
    </row>
    <row r="647" spans="3:19" x14ac:dyDescent="0.35">
      <c r="C647" s="9">
        <f t="shared" si="121"/>
        <v>0.92653626471496109</v>
      </c>
      <c r="Q647" s="15">
        <f t="shared" si="122"/>
        <v>0</v>
      </c>
      <c r="R647" s="15">
        <f t="shared" si="123"/>
        <v>0</v>
      </c>
      <c r="S647" s="10">
        <f t="shared" si="124"/>
        <v>2.1166919643671456E-3</v>
      </c>
    </row>
    <row r="648" spans="3:19" x14ac:dyDescent="0.35">
      <c r="C648" s="9">
        <f t="shared" si="121"/>
        <v>0.90746371194854869</v>
      </c>
      <c r="Q648" s="15">
        <f t="shared" si="122"/>
        <v>0</v>
      </c>
      <c r="R648" s="15">
        <f t="shared" si="123"/>
        <v>0</v>
      </c>
      <c r="S648" s="10">
        <f t="shared" si="124"/>
        <v>1.9072552766412398E-2</v>
      </c>
    </row>
    <row r="649" spans="3:19" x14ac:dyDescent="0.35">
      <c r="C649" s="9">
        <f t="shared" si="121"/>
        <v>0.86678819188183698</v>
      </c>
      <c r="Q649" s="15">
        <f t="shared" si="122"/>
        <v>0</v>
      </c>
      <c r="R649" s="15">
        <f t="shared" si="123"/>
        <v>0</v>
      </c>
      <c r="S649" s="10">
        <f t="shared" si="124"/>
        <v>4.0675520066711712E-2</v>
      </c>
    </row>
    <row r="650" spans="3:19" x14ac:dyDescent="0.35">
      <c r="C650" s="9">
        <f t="shared" si="121"/>
        <v>0.80562271587078249</v>
      </c>
      <c r="Q650" s="15">
        <f t="shared" si="122"/>
        <v>0</v>
      </c>
      <c r="R650" s="15">
        <f t="shared" si="123"/>
        <v>0</v>
      </c>
      <c r="S650" s="10">
        <f t="shared" si="124"/>
        <v>6.1165476011054487E-2</v>
      </c>
    </row>
    <row r="651" spans="3:19" x14ac:dyDescent="0.35">
      <c r="C651" s="9">
        <f t="shared" si="121"/>
        <v>0.73224555042311479</v>
      </c>
      <c r="Q651" s="15">
        <f t="shared" si="122"/>
        <v>0</v>
      </c>
      <c r="R651" s="15">
        <f t="shared" si="123"/>
        <v>0</v>
      </c>
      <c r="S651" s="10">
        <f t="shared" si="124"/>
        <v>7.3377165447667703E-2</v>
      </c>
    </row>
    <row r="652" spans="3:19" x14ac:dyDescent="0.35">
      <c r="C652" s="9">
        <f t="shared" si="121"/>
        <v>0.66280096649650211</v>
      </c>
      <c r="Q652" s="15">
        <f t="shared" si="122"/>
        <v>0</v>
      </c>
      <c r="R652" s="15">
        <f t="shared" si="123"/>
        <v>0</v>
      </c>
      <c r="S652" s="10">
        <f t="shared" si="124"/>
        <v>6.944458392661268E-2</v>
      </c>
    </row>
    <row r="653" spans="3:19" x14ac:dyDescent="0.35">
      <c r="C653" s="9">
        <f t="shared" si="121"/>
        <v>0.61914975370863268</v>
      </c>
      <c r="Q653" s="15">
        <f t="shared" si="122"/>
        <v>0</v>
      </c>
      <c r="R653" s="15">
        <f t="shared" si="123"/>
        <v>0</v>
      </c>
      <c r="S653" s="10">
        <f t="shared" si="124"/>
        <v>4.3651212787869431E-2</v>
      </c>
    </row>
    <row r="654" spans="3:19" x14ac:dyDescent="0.35">
      <c r="C654" s="9">
        <f t="shared" si="121"/>
        <v>0.61914975370863445</v>
      </c>
      <c r="Q654" s="15">
        <f t="shared" si="122"/>
        <v>0</v>
      </c>
      <c r="R654" s="15">
        <f t="shared" si="123"/>
        <v>0</v>
      </c>
      <c r="S654" s="10">
        <f t="shared" si="124"/>
        <v>1.7763568394002505E-15</v>
      </c>
    </row>
    <row r="655" spans="3:19" x14ac:dyDescent="0.35">
      <c r="C655" s="9">
        <f t="shared" si="121"/>
        <v>0.66280096649650633</v>
      </c>
      <c r="Q655" s="15">
        <f t="shared" si="122"/>
        <v>0</v>
      </c>
      <c r="R655" s="15">
        <f t="shared" si="123"/>
        <v>0</v>
      </c>
      <c r="S655" s="10">
        <f t="shared" si="124"/>
        <v>4.3651212787871874E-2</v>
      </c>
    </row>
    <row r="656" spans="3:19" x14ac:dyDescent="0.35">
      <c r="C656" s="9">
        <f t="shared" si="121"/>
        <v>0.73224555042310668</v>
      </c>
      <c r="Q656" s="15">
        <f t="shared" si="122"/>
        <v>0</v>
      </c>
      <c r="R656" s="15">
        <f t="shared" si="123"/>
        <v>0</v>
      </c>
      <c r="S656" s="10">
        <f t="shared" si="124"/>
        <v>6.9444583926600356E-2</v>
      </c>
    </row>
    <row r="657" spans="3:19" x14ac:dyDescent="0.35">
      <c r="C657" s="9">
        <f t="shared" si="121"/>
        <v>0.80562271587078993</v>
      </c>
      <c r="Q657" s="15">
        <f t="shared" si="122"/>
        <v>0</v>
      </c>
      <c r="R657" s="15">
        <f t="shared" si="123"/>
        <v>0</v>
      </c>
      <c r="S657" s="10">
        <f t="shared" si="124"/>
        <v>7.3377165447683246E-2</v>
      </c>
    </row>
    <row r="658" spans="3:19" x14ac:dyDescent="0.35">
      <c r="C658" s="9">
        <f t="shared" si="121"/>
        <v>0.86678819188183287</v>
      </c>
      <c r="Q658" s="15">
        <f t="shared" si="122"/>
        <v>0</v>
      </c>
      <c r="R658" s="15">
        <f t="shared" si="123"/>
        <v>0</v>
      </c>
      <c r="S658" s="10">
        <f t="shared" si="124"/>
        <v>6.1165476011042941E-2</v>
      </c>
    </row>
    <row r="659" spans="3:19" x14ac:dyDescent="0.35">
      <c r="C659" s="9">
        <f t="shared" si="121"/>
        <v>0.90746371194854369</v>
      </c>
      <c r="Q659" s="15">
        <f t="shared" si="122"/>
        <v>0</v>
      </c>
      <c r="R659" s="15">
        <f t="shared" si="123"/>
        <v>0</v>
      </c>
      <c r="S659" s="10">
        <f t="shared" si="124"/>
        <v>4.0675520066710824E-2</v>
      </c>
    </row>
    <row r="660" spans="3:19" x14ac:dyDescent="0.35">
      <c r="C660" s="9">
        <f t="shared" si="121"/>
        <v>0.92653626471497019</v>
      </c>
      <c r="Q660" s="15">
        <f t="shared" si="122"/>
        <v>0</v>
      </c>
      <c r="R660" s="15">
        <f t="shared" si="123"/>
        <v>0</v>
      </c>
      <c r="S660" s="10">
        <f t="shared" si="124"/>
        <v>1.9072552766426498E-2</v>
      </c>
    </row>
    <row r="661" spans="3:19" x14ac:dyDescent="0.35">
      <c r="C661" s="9">
        <f t="shared" si="121"/>
        <v>0.92865295667932624</v>
      </c>
      <c r="Q661" s="15">
        <f t="shared" si="122"/>
        <v>0</v>
      </c>
      <c r="R661" s="15">
        <f t="shared" si="123"/>
        <v>0</v>
      </c>
      <c r="S661" s="10">
        <f t="shared" si="124"/>
        <v>2.1166919643560433E-3</v>
      </c>
    </row>
    <row r="662" spans="3:19" x14ac:dyDescent="0.35">
      <c r="C662" s="9">
        <f t="shared" si="121"/>
        <v>0.92214813819675168</v>
      </c>
      <c r="Q662" s="15">
        <f t="shared" si="122"/>
        <v>0</v>
      </c>
      <c r="R662" s="15">
        <f t="shared" si="123"/>
        <v>0</v>
      </c>
      <c r="S662" s="10">
        <f t="shared" si="124"/>
        <v>6.5048184825745592E-3</v>
      </c>
    </row>
    <row r="663" spans="3:19" x14ac:dyDescent="0.35">
      <c r="C663" s="9">
        <f t="shared" si="121"/>
        <v>0.91597005656339037</v>
      </c>
      <c r="Q663" s="15">
        <f t="shared" si="122"/>
        <v>0</v>
      </c>
      <c r="R663" s="15">
        <f t="shared" si="123"/>
        <v>0</v>
      </c>
      <c r="S663" s="10">
        <f t="shared" si="124"/>
        <v>6.1780816333613098E-3</v>
      </c>
    </row>
    <row r="664" spans="3:19" x14ac:dyDescent="0.35">
      <c r="C664" s="9">
        <f t="shared" si="121"/>
        <v>0.91597005656338637</v>
      </c>
      <c r="Q664" s="15">
        <f t="shared" si="122"/>
        <v>0</v>
      </c>
      <c r="R664" s="15">
        <f t="shared" si="123"/>
        <v>0</v>
      </c>
      <c r="S664" s="10">
        <f t="shared" si="124"/>
        <v>3.9968028886505635E-15</v>
      </c>
    </row>
    <row r="665" spans="3:19" x14ac:dyDescent="0.35">
      <c r="C665" s="9">
        <f t="shared" si="121"/>
        <v>0.92214813819675034</v>
      </c>
      <c r="Q665" s="15">
        <f t="shared" si="122"/>
        <v>0</v>
      </c>
      <c r="R665" s="15">
        <f t="shared" si="123"/>
        <v>0</v>
      </c>
      <c r="S665" s="10">
        <f t="shared" si="124"/>
        <v>6.1780816333639743E-3</v>
      </c>
    </row>
    <row r="666" spans="3:19" x14ac:dyDescent="0.35">
      <c r="C666" s="9">
        <f t="shared" si="121"/>
        <v>0.92865295667933712</v>
      </c>
      <c r="Q666" s="15">
        <f t="shared" si="122"/>
        <v>0</v>
      </c>
      <c r="R666" s="15">
        <f t="shared" si="123"/>
        <v>0</v>
      </c>
      <c r="S666" s="10">
        <f t="shared" si="124"/>
        <v>6.5048184825867716E-3</v>
      </c>
    </row>
    <row r="667" spans="3:19" x14ac:dyDescent="0.35">
      <c r="C667" s="9">
        <f t="shared" si="121"/>
        <v>0.92653626471496275</v>
      </c>
      <c r="Q667" s="15">
        <f t="shared" si="122"/>
        <v>0</v>
      </c>
      <c r="R667" s="15">
        <f t="shared" si="123"/>
        <v>0</v>
      </c>
      <c r="S667" s="10">
        <f t="shared" si="124"/>
        <v>2.116691964374362E-3</v>
      </c>
    </row>
    <row r="668" spans="3:19" x14ac:dyDescent="0.35">
      <c r="C668" s="9">
        <f t="shared" si="121"/>
        <v>0.90746371194854059</v>
      </c>
      <c r="Q668" s="15">
        <f t="shared" si="122"/>
        <v>0</v>
      </c>
      <c r="R668" s="15">
        <f t="shared" si="123"/>
        <v>0</v>
      </c>
      <c r="S668" s="10">
        <f t="shared" si="124"/>
        <v>1.9072552766422168E-2</v>
      </c>
    </row>
    <row r="669" spans="3:19" x14ac:dyDescent="0.35">
      <c r="C669" s="9">
        <f t="shared" ref="C669:C721" si="125">SQRT((C69-C68)^2+(D69-D68)^2)</f>
        <v>0.86678819188184231</v>
      </c>
      <c r="Q669" s="15">
        <f t="shared" si="122"/>
        <v>0</v>
      </c>
      <c r="R669" s="15">
        <f t="shared" si="123"/>
        <v>0</v>
      </c>
      <c r="S669" s="10">
        <f t="shared" si="124"/>
        <v>4.0675520066698279E-2</v>
      </c>
    </row>
    <row r="670" spans="3:19" x14ac:dyDescent="0.35">
      <c r="C670" s="9">
        <f t="shared" si="125"/>
        <v>0.80562271587078205</v>
      </c>
      <c r="Q670" s="15">
        <f t="shared" si="122"/>
        <v>0</v>
      </c>
      <c r="R670" s="15">
        <f t="shared" si="123"/>
        <v>0</v>
      </c>
      <c r="S670" s="10">
        <f t="shared" si="124"/>
        <v>6.116547601106026E-2</v>
      </c>
    </row>
    <row r="671" spans="3:19" x14ac:dyDescent="0.35">
      <c r="C671" s="9">
        <f t="shared" si="125"/>
        <v>0.7322455504231089</v>
      </c>
      <c r="Q671" s="15">
        <f t="shared" si="122"/>
        <v>0</v>
      </c>
      <c r="R671" s="15">
        <f t="shared" si="123"/>
        <v>0</v>
      </c>
      <c r="S671" s="10">
        <f t="shared" si="124"/>
        <v>7.3377165447673143E-2</v>
      </c>
    </row>
    <row r="672" spans="3:19" x14ac:dyDescent="0.35">
      <c r="C672" s="9">
        <f t="shared" si="125"/>
        <v>0.66280096649651221</v>
      </c>
      <c r="Q672" s="15">
        <f t="shared" si="122"/>
        <v>0</v>
      </c>
      <c r="R672" s="15">
        <f t="shared" si="123"/>
        <v>0</v>
      </c>
      <c r="S672" s="10">
        <f t="shared" si="124"/>
        <v>6.9444583926596692E-2</v>
      </c>
    </row>
    <row r="673" spans="3:19" x14ac:dyDescent="0.35">
      <c r="C673" s="9">
        <f t="shared" si="125"/>
        <v>0.61914975370862968</v>
      </c>
      <c r="Q673" s="15">
        <f t="shared" si="122"/>
        <v>0</v>
      </c>
      <c r="R673" s="15">
        <f t="shared" si="123"/>
        <v>0</v>
      </c>
      <c r="S673" s="10">
        <f t="shared" si="124"/>
        <v>4.3651212787882532E-2</v>
      </c>
    </row>
    <row r="674" spans="3:19" x14ac:dyDescent="0.35">
      <c r="C674" s="9">
        <f t="shared" si="125"/>
        <v>0.61914975370863068</v>
      </c>
      <c r="Q674" s="15">
        <f t="shared" si="122"/>
        <v>0</v>
      </c>
      <c r="R674" s="15">
        <f t="shared" si="123"/>
        <v>0</v>
      </c>
      <c r="S674" s="10">
        <f t="shared" si="124"/>
        <v>9.9920072216264089E-16</v>
      </c>
    </row>
    <row r="675" spans="3:19" x14ac:dyDescent="0.35">
      <c r="C675" s="9">
        <f t="shared" si="125"/>
        <v>0.66280096649651077</v>
      </c>
      <c r="Q675" s="15">
        <f t="shared" si="122"/>
        <v>0</v>
      </c>
      <c r="R675" s="15">
        <f t="shared" si="123"/>
        <v>0</v>
      </c>
      <c r="S675" s="10">
        <f t="shared" si="124"/>
        <v>4.3651212787880089E-2</v>
      </c>
    </row>
    <row r="676" spans="3:19" x14ac:dyDescent="0.35">
      <c r="C676" s="9">
        <f t="shared" si="125"/>
        <v>0.73224555042310602</v>
      </c>
      <c r="Q676" s="15">
        <f t="shared" si="122"/>
        <v>0</v>
      </c>
      <c r="R676" s="15">
        <f t="shared" si="123"/>
        <v>0</v>
      </c>
      <c r="S676" s="10">
        <f t="shared" si="124"/>
        <v>6.9444583926595249E-2</v>
      </c>
    </row>
    <row r="677" spans="3:19" x14ac:dyDescent="0.35">
      <c r="C677" s="9">
        <f t="shared" si="125"/>
        <v>0.80562271587078105</v>
      </c>
      <c r="Q677" s="15">
        <f t="shared" si="122"/>
        <v>0</v>
      </c>
      <c r="R677" s="15">
        <f t="shared" si="123"/>
        <v>0</v>
      </c>
      <c r="S677" s="10">
        <f t="shared" si="124"/>
        <v>7.337716544767503E-2</v>
      </c>
    </row>
    <row r="678" spans="3:19" x14ac:dyDescent="0.35">
      <c r="C678" s="9">
        <f t="shared" si="125"/>
        <v>0.86678819188184342</v>
      </c>
      <c r="Q678" s="15">
        <f t="shared" si="122"/>
        <v>0</v>
      </c>
      <c r="R678" s="15">
        <f t="shared" si="123"/>
        <v>0</v>
      </c>
      <c r="S678" s="10">
        <f t="shared" si="124"/>
        <v>6.116547601106237E-2</v>
      </c>
    </row>
    <row r="679" spans="3:19" x14ac:dyDescent="0.35">
      <c r="C679" s="9">
        <f t="shared" si="125"/>
        <v>0.9074637119485407</v>
      </c>
      <c r="Q679" s="15">
        <f t="shared" si="122"/>
        <v>0</v>
      </c>
      <c r="R679" s="15">
        <f t="shared" si="123"/>
        <v>0</v>
      </c>
      <c r="S679" s="10">
        <f t="shared" si="124"/>
        <v>4.0675520066697279E-2</v>
      </c>
    </row>
    <row r="680" spans="3:19" x14ac:dyDescent="0.35">
      <c r="C680" s="9">
        <f t="shared" si="125"/>
        <v>0.92653626471496031</v>
      </c>
      <c r="Q680" s="15">
        <f t="shared" si="122"/>
        <v>0</v>
      </c>
      <c r="R680" s="15">
        <f t="shared" si="123"/>
        <v>0</v>
      </c>
      <c r="S680" s="10">
        <f t="shared" si="124"/>
        <v>1.9072552766419615E-2</v>
      </c>
    </row>
    <row r="681" spans="3:19" x14ac:dyDescent="0.35">
      <c r="C681" s="9">
        <f t="shared" si="125"/>
        <v>0.928652956679337</v>
      </c>
      <c r="Q681" s="15">
        <f t="shared" si="122"/>
        <v>0</v>
      </c>
      <c r="R681" s="15">
        <f t="shared" si="123"/>
        <v>0</v>
      </c>
      <c r="S681" s="10">
        <f t="shared" si="124"/>
        <v>2.1166919643766935E-3</v>
      </c>
    </row>
    <row r="682" spans="3:19" x14ac:dyDescent="0.35">
      <c r="C682" s="9">
        <f t="shared" si="125"/>
        <v>0.92214813819674124</v>
      </c>
      <c r="Q682" s="15">
        <f t="shared" si="122"/>
        <v>0</v>
      </c>
      <c r="R682" s="15">
        <f t="shared" si="123"/>
        <v>0</v>
      </c>
      <c r="S682" s="10">
        <f t="shared" si="124"/>
        <v>6.5048184825957645E-3</v>
      </c>
    </row>
    <row r="683" spans="3:19" x14ac:dyDescent="0.35">
      <c r="C683" s="9">
        <f t="shared" si="125"/>
        <v>0.91597005656339381</v>
      </c>
      <c r="Q683" s="15">
        <f t="shared" si="122"/>
        <v>0</v>
      </c>
      <c r="R683" s="15">
        <f t="shared" si="123"/>
        <v>0</v>
      </c>
      <c r="S683" s="10">
        <f t="shared" si="124"/>
        <v>6.178081633347432E-3</v>
      </c>
    </row>
    <row r="684" spans="3:19" x14ac:dyDescent="0.35">
      <c r="C684" s="9">
        <f t="shared" si="125"/>
        <v>0.91597005656339314</v>
      </c>
      <c r="Q684" s="15">
        <f t="shared" si="122"/>
        <v>0</v>
      </c>
      <c r="R684" s="15">
        <f t="shared" si="123"/>
        <v>0</v>
      </c>
      <c r="S684" s="10">
        <f t="shared" si="124"/>
        <v>6.6613381477509392E-16</v>
      </c>
    </row>
    <row r="685" spans="3:19" x14ac:dyDescent="0.35">
      <c r="C685" s="9">
        <f t="shared" si="125"/>
        <v>0.92214813819674402</v>
      </c>
      <c r="Q685" s="15">
        <f t="shared" si="122"/>
        <v>0</v>
      </c>
      <c r="R685" s="15">
        <f t="shared" si="123"/>
        <v>0</v>
      </c>
      <c r="S685" s="10">
        <f t="shared" si="124"/>
        <v>6.1780816333508737E-3</v>
      </c>
    </row>
    <row r="686" spans="3:19" x14ac:dyDescent="0.35">
      <c r="C686" s="9">
        <f t="shared" si="125"/>
        <v>0.92865295667933589</v>
      </c>
      <c r="Q686" s="15">
        <f t="shared" si="122"/>
        <v>0</v>
      </c>
      <c r="R686" s="15">
        <f t="shared" si="123"/>
        <v>0</v>
      </c>
      <c r="S686" s="10">
        <f t="shared" si="124"/>
        <v>6.5048184825918787E-3</v>
      </c>
    </row>
    <row r="687" spans="3:19" x14ac:dyDescent="0.35">
      <c r="C687" s="9">
        <f t="shared" si="125"/>
        <v>0.92653626471496819</v>
      </c>
      <c r="Q687" s="15">
        <f t="shared" si="122"/>
        <v>0</v>
      </c>
      <c r="R687" s="15">
        <f t="shared" si="123"/>
        <v>0</v>
      </c>
      <c r="S687" s="10">
        <f t="shared" si="124"/>
        <v>2.1166919643677007E-3</v>
      </c>
    </row>
    <row r="688" spans="3:19" x14ac:dyDescent="0.35">
      <c r="C688" s="9">
        <f t="shared" si="125"/>
        <v>0.90746371194853337</v>
      </c>
      <c r="Q688" s="15">
        <f t="shared" si="122"/>
        <v>0</v>
      </c>
      <c r="R688" s="15">
        <f t="shared" si="123"/>
        <v>0</v>
      </c>
      <c r="S688" s="10">
        <f t="shared" si="124"/>
        <v>1.9072552766434825E-2</v>
      </c>
    </row>
    <row r="689" spans="3:19" x14ac:dyDescent="0.35">
      <c r="C689" s="9">
        <f t="shared" si="125"/>
        <v>0.86678819188184308</v>
      </c>
      <c r="Q689" s="15">
        <f t="shared" si="122"/>
        <v>0</v>
      </c>
      <c r="R689" s="15">
        <f t="shared" si="123"/>
        <v>0</v>
      </c>
      <c r="S689" s="10">
        <f t="shared" si="124"/>
        <v>4.0675520066690285E-2</v>
      </c>
    </row>
    <row r="690" spans="3:19" x14ac:dyDescent="0.35">
      <c r="C690" s="9">
        <f t="shared" si="125"/>
        <v>0.80562271587078782</v>
      </c>
      <c r="Q690" s="15">
        <f t="shared" si="122"/>
        <v>0</v>
      </c>
      <c r="R690" s="15">
        <f t="shared" si="123"/>
        <v>0</v>
      </c>
      <c r="S690" s="10">
        <f t="shared" si="124"/>
        <v>6.1165476011055264E-2</v>
      </c>
    </row>
    <row r="691" spans="3:19" x14ac:dyDescent="0.35">
      <c r="C691" s="9">
        <f t="shared" si="125"/>
        <v>0.73224555042310491</v>
      </c>
      <c r="Q691" s="15">
        <f t="shared" si="122"/>
        <v>0</v>
      </c>
      <c r="R691" s="15">
        <f t="shared" si="123"/>
        <v>0</v>
      </c>
      <c r="S691" s="10">
        <f t="shared" si="124"/>
        <v>7.3377165447682913E-2</v>
      </c>
    </row>
    <row r="692" spans="3:19" x14ac:dyDescent="0.35">
      <c r="C692" s="9">
        <f t="shared" si="125"/>
        <v>0.66280096649651177</v>
      </c>
      <c r="Q692" s="15">
        <f t="shared" si="122"/>
        <v>0</v>
      </c>
      <c r="R692" s="15">
        <f t="shared" si="123"/>
        <v>0</v>
      </c>
      <c r="S692" s="10">
        <f t="shared" si="124"/>
        <v>6.944458392659314E-2</v>
      </c>
    </row>
    <row r="693" spans="3:19" x14ac:dyDescent="0.35">
      <c r="C693" s="9">
        <f t="shared" si="125"/>
        <v>0.61914975370863412</v>
      </c>
      <c r="Q693" s="15">
        <f t="shared" si="122"/>
        <v>0</v>
      </c>
      <c r="R693" s="15">
        <f t="shared" si="123"/>
        <v>0</v>
      </c>
      <c r="S693" s="10">
        <f t="shared" si="124"/>
        <v>4.3651212787877647E-2</v>
      </c>
    </row>
    <row r="694" spans="3:19" x14ac:dyDescent="0.35">
      <c r="C694" s="9">
        <f t="shared" si="125"/>
        <v>0.61914975370862702</v>
      </c>
      <c r="Q694" s="15">
        <f t="shared" si="122"/>
        <v>0</v>
      </c>
      <c r="R694" s="15">
        <f t="shared" si="123"/>
        <v>0</v>
      </c>
      <c r="S694" s="10">
        <f t="shared" si="124"/>
        <v>7.1054273576010019E-15</v>
      </c>
    </row>
    <row r="695" spans="3:19" x14ac:dyDescent="0.35">
      <c r="C695" s="9">
        <f t="shared" si="125"/>
        <v>0.66280096649650788</v>
      </c>
      <c r="Q695" s="15">
        <f t="shared" si="122"/>
        <v>0</v>
      </c>
      <c r="R695" s="15">
        <f t="shared" si="123"/>
        <v>0</v>
      </c>
      <c r="S695" s="10">
        <f t="shared" si="124"/>
        <v>4.3651212787880866E-2</v>
      </c>
    </row>
    <row r="696" spans="3:19" x14ac:dyDescent="0.35">
      <c r="C696" s="9">
        <f t="shared" si="125"/>
        <v>0.73224555042311557</v>
      </c>
      <c r="Q696" s="15">
        <f t="shared" si="122"/>
        <v>0</v>
      </c>
      <c r="R696" s="15">
        <f t="shared" si="123"/>
        <v>0</v>
      </c>
      <c r="S696" s="10">
        <f t="shared" si="124"/>
        <v>6.9444583926607684E-2</v>
      </c>
    </row>
    <row r="697" spans="3:19" x14ac:dyDescent="0.35">
      <c r="C697" s="9">
        <f t="shared" si="125"/>
        <v>0.80562271587077305</v>
      </c>
      <c r="Q697" s="15">
        <f t="shared" si="122"/>
        <v>0</v>
      </c>
      <c r="R697" s="15">
        <f t="shared" si="123"/>
        <v>0</v>
      </c>
      <c r="S697" s="10">
        <f t="shared" si="124"/>
        <v>7.3377165447657489E-2</v>
      </c>
    </row>
    <row r="698" spans="3:19" x14ac:dyDescent="0.35">
      <c r="C698" s="9">
        <f t="shared" si="125"/>
        <v>0.86678819188184342</v>
      </c>
      <c r="Q698" s="15">
        <f t="shared" si="122"/>
        <v>0</v>
      </c>
      <c r="R698" s="15">
        <f t="shared" si="123"/>
        <v>0</v>
      </c>
      <c r="S698" s="10">
        <f t="shared" si="124"/>
        <v>6.1165476011070363E-2</v>
      </c>
    </row>
    <row r="699" spans="3:19" x14ac:dyDescent="0.35">
      <c r="C699" s="9">
        <f t="shared" si="125"/>
        <v>0.90746371194854736</v>
      </c>
      <c r="Q699" s="15">
        <f t="shared" si="122"/>
        <v>0</v>
      </c>
      <c r="R699" s="15">
        <f t="shared" si="123"/>
        <v>0</v>
      </c>
      <c r="S699" s="10">
        <f t="shared" si="124"/>
        <v>4.0675520066703941E-2</v>
      </c>
    </row>
    <row r="700" spans="3:19" x14ac:dyDescent="0.35">
      <c r="C700" s="9">
        <f t="shared" si="125"/>
        <v>0.9265362647149531</v>
      </c>
      <c r="Q700" s="15">
        <f t="shared" si="122"/>
        <v>0</v>
      </c>
      <c r="R700" s="15">
        <f t="shared" si="123"/>
        <v>0</v>
      </c>
      <c r="S700" s="10">
        <f t="shared" si="124"/>
        <v>1.9072552766405737E-2</v>
      </c>
    </row>
    <row r="701" spans="3:19" x14ac:dyDescent="0.35">
      <c r="C701" s="9">
        <f t="shared" si="125"/>
        <v>0.92865295667933723</v>
      </c>
      <c r="Q701" s="15">
        <f t="shared" si="122"/>
        <v>0</v>
      </c>
      <c r="R701" s="15">
        <f t="shared" si="123"/>
        <v>0</v>
      </c>
      <c r="S701" s="10">
        <f t="shared" si="124"/>
        <v>2.116691964384132E-3</v>
      </c>
    </row>
    <row r="702" spans="3:19" x14ac:dyDescent="0.35">
      <c r="C702" s="9">
        <f t="shared" si="125"/>
        <v>0.92214813819675689</v>
      </c>
      <c r="Q702" s="15">
        <f t="shared" si="122"/>
        <v>0</v>
      </c>
      <c r="R702" s="15">
        <f t="shared" si="123"/>
        <v>0</v>
      </c>
      <c r="S702" s="10">
        <f t="shared" si="124"/>
        <v>6.5048184825803324E-3</v>
      </c>
    </row>
    <row r="703" spans="3:19" x14ac:dyDescent="0.35">
      <c r="C703" s="9">
        <f t="shared" si="125"/>
        <v>0.91597005656337838</v>
      </c>
      <c r="Q703" s="15">
        <f t="shared" si="122"/>
        <v>0</v>
      </c>
      <c r="R703" s="15">
        <f t="shared" si="123"/>
        <v>0</v>
      </c>
      <c r="S703" s="10">
        <f t="shared" si="124"/>
        <v>6.1780816333785182E-3</v>
      </c>
    </row>
    <row r="704" spans="3:19" x14ac:dyDescent="0.35">
      <c r="C704" s="9">
        <f t="shared" si="125"/>
        <v>0.91597005656339359</v>
      </c>
      <c r="Q704" s="15">
        <f t="shared" si="122"/>
        <v>0</v>
      </c>
      <c r="R704" s="15">
        <f t="shared" si="123"/>
        <v>0</v>
      </c>
      <c r="S704" s="10">
        <f t="shared" si="124"/>
        <v>1.5210055437364645E-14</v>
      </c>
    </row>
    <row r="705" spans="3:19" x14ac:dyDescent="0.35">
      <c r="C705" s="9">
        <f t="shared" si="125"/>
        <v>0.92214813819675723</v>
      </c>
      <c r="Q705" s="15">
        <f t="shared" si="122"/>
        <v>0</v>
      </c>
      <c r="R705" s="15">
        <f t="shared" si="123"/>
        <v>0</v>
      </c>
      <c r="S705" s="10">
        <f t="shared" si="124"/>
        <v>6.1780816333636412E-3</v>
      </c>
    </row>
    <row r="706" spans="3:19" x14ac:dyDescent="0.35">
      <c r="C706" s="9">
        <f t="shared" si="125"/>
        <v>0.92865295667932357</v>
      </c>
      <c r="Q706" s="15">
        <f t="shared" si="122"/>
        <v>0</v>
      </c>
      <c r="R706" s="15">
        <f t="shared" si="123"/>
        <v>0</v>
      </c>
      <c r="S706" s="10">
        <f t="shared" si="124"/>
        <v>6.5048184825663435E-3</v>
      </c>
    </row>
    <row r="707" spans="3:19" x14ac:dyDescent="0.35">
      <c r="C707" s="9">
        <f t="shared" si="125"/>
        <v>0.92653626471496786</v>
      </c>
      <c r="Q707" s="15">
        <f t="shared" si="122"/>
        <v>0</v>
      </c>
      <c r="R707" s="15">
        <f t="shared" si="123"/>
        <v>0</v>
      </c>
      <c r="S707" s="10">
        <f t="shared" si="124"/>
        <v>2.1166919643557103E-3</v>
      </c>
    </row>
    <row r="708" spans="3:19" x14ac:dyDescent="0.35">
      <c r="C708" s="9">
        <f t="shared" si="125"/>
        <v>0.90746371194854869</v>
      </c>
      <c r="Q708" s="15">
        <f t="shared" ref="Q708:Q771" si="126">DEGREES(I708)</f>
        <v>0</v>
      </c>
      <c r="R708" s="15">
        <f t="shared" ref="R708:R771" si="127">DEGREES(M708)</f>
        <v>0</v>
      </c>
      <c r="S708" s="10">
        <f t="shared" si="124"/>
        <v>1.9072552766419171E-2</v>
      </c>
    </row>
    <row r="709" spans="3:19" x14ac:dyDescent="0.35">
      <c r="C709" s="9">
        <f t="shared" si="125"/>
        <v>0.86678819188182654</v>
      </c>
      <c r="Q709" s="15">
        <f t="shared" si="126"/>
        <v>0</v>
      </c>
      <c r="R709" s="15">
        <f t="shared" si="127"/>
        <v>0</v>
      </c>
      <c r="S709" s="10">
        <f t="shared" ref="S709:S772" si="128">SQRT((C709-C708)^2+(D709-D708)^2)</f>
        <v>4.0675520066722148E-2</v>
      </c>
    </row>
    <row r="710" spans="3:19" x14ac:dyDescent="0.35">
      <c r="C710" s="9">
        <f t="shared" si="125"/>
        <v>0.80562271587079104</v>
      </c>
      <c r="Q710" s="15">
        <f t="shared" si="126"/>
        <v>0</v>
      </c>
      <c r="R710" s="15">
        <f t="shared" si="127"/>
        <v>0</v>
      </c>
      <c r="S710" s="10">
        <f t="shared" si="128"/>
        <v>6.1165476011035502E-2</v>
      </c>
    </row>
    <row r="711" spans="3:19" x14ac:dyDescent="0.35">
      <c r="C711" s="9">
        <f t="shared" si="125"/>
        <v>0.73224555042311246</v>
      </c>
      <c r="Q711" s="15">
        <f t="shared" si="126"/>
        <v>0</v>
      </c>
      <c r="R711" s="15">
        <f t="shared" si="127"/>
        <v>0</v>
      </c>
      <c r="S711" s="10">
        <f t="shared" si="128"/>
        <v>7.3377165447678583E-2</v>
      </c>
    </row>
    <row r="712" spans="3:19" x14ac:dyDescent="0.35">
      <c r="C712" s="9">
        <f t="shared" si="125"/>
        <v>0.66280096649650166</v>
      </c>
      <c r="Q712" s="15">
        <f t="shared" si="126"/>
        <v>0</v>
      </c>
      <c r="R712" s="15">
        <f t="shared" si="127"/>
        <v>0</v>
      </c>
      <c r="S712" s="10">
        <f t="shared" si="128"/>
        <v>6.9444583926610792E-2</v>
      </c>
    </row>
    <row r="713" spans="3:19" x14ac:dyDescent="0.35">
      <c r="C713" s="9">
        <f t="shared" si="125"/>
        <v>0.61914975370863556</v>
      </c>
      <c r="Q713" s="15">
        <f t="shared" si="126"/>
        <v>0</v>
      </c>
      <c r="R713" s="15">
        <f t="shared" si="127"/>
        <v>0</v>
      </c>
      <c r="S713" s="10">
        <f t="shared" si="128"/>
        <v>4.36512127878661E-2</v>
      </c>
    </row>
    <row r="714" spans="3:19" x14ac:dyDescent="0.35">
      <c r="C714" s="9">
        <f t="shared" si="125"/>
        <v>0.61914975370863601</v>
      </c>
      <c r="Q714" s="15">
        <f t="shared" si="126"/>
        <v>0</v>
      </c>
      <c r="R714" s="15">
        <f t="shared" si="127"/>
        <v>0</v>
      </c>
      <c r="S714" s="10">
        <f t="shared" si="128"/>
        <v>4.4408920985006262E-16</v>
      </c>
    </row>
    <row r="715" spans="3:19" x14ac:dyDescent="0.35">
      <c r="C715" s="9">
        <f t="shared" si="125"/>
        <v>0.66280096649649967</v>
      </c>
      <c r="Q715" s="15">
        <f t="shared" si="126"/>
        <v>0</v>
      </c>
      <c r="R715" s="15">
        <f t="shared" si="127"/>
        <v>0</v>
      </c>
      <c r="S715" s="10">
        <f t="shared" si="128"/>
        <v>4.3651212787863658E-2</v>
      </c>
    </row>
    <row r="716" spans="3:19" x14ac:dyDescent="0.35">
      <c r="C716" s="9">
        <f t="shared" si="125"/>
        <v>0.73224555042311568</v>
      </c>
      <c r="Q716" s="15">
        <f t="shared" si="126"/>
        <v>0</v>
      </c>
      <c r="R716" s="15">
        <f t="shared" si="127"/>
        <v>0</v>
      </c>
      <c r="S716" s="10">
        <f t="shared" si="128"/>
        <v>6.944458392661601E-2</v>
      </c>
    </row>
    <row r="717" spans="3:19" x14ac:dyDescent="0.35">
      <c r="C717" s="9">
        <f t="shared" si="125"/>
        <v>0.8056227158707866</v>
      </c>
      <c r="Q717" s="15">
        <f t="shared" si="126"/>
        <v>0</v>
      </c>
      <c r="R717" s="15">
        <f t="shared" si="127"/>
        <v>0</v>
      </c>
      <c r="S717" s="10">
        <f t="shared" si="128"/>
        <v>7.3377165447670922E-2</v>
      </c>
    </row>
    <row r="718" spans="3:19" x14ac:dyDescent="0.35">
      <c r="C718" s="9">
        <f t="shared" si="125"/>
        <v>0.8667881918818281</v>
      </c>
      <c r="Q718" s="15">
        <f t="shared" si="126"/>
        <v>0</v>
      </c>
      <c r="R718" s="15">
        <f t="shared" si="127"/>
        <v>0</v>
      </c>
      <c r="S718" s="10">
        <f t="shared" si="128"/>
        <v>6.1165476011041497E-2</v>
      </c>
    </row>
    <row r="719" spans="3:19" x14ac:dyDescent="0.35">
      <c r="C719" s="9">
        <f t="shared" si="125"/>
        <v>0.90746371194854858</v>
      </c>
      <c r="Q719" s="15">
        <f t="shared" si="126"/>
        <v>0</v>
      </c>
      <c r="R719" s="15">
        <f t="shared" si="127"/>
        <v>0</v>
      </c>
      <c r="S719" s="10">
        <f t="shared" si="128"/>
        <v>4.0675520066720483E-2</v>
      </c>
    </row>
    <row r="720" spans="3:19" x14ac:dyDescent="0.35">
      <c r="C720" s="9">
        <f t="shared" si="125"/>
        <v>0.92653626471496764</v>
      </c>
      <c r="Q720" s="15">
        <f t="shared" si="126"/>
        <v>0</v>
      </c>
      <c r="R720" s="15">
        <f t="shared" si="127"/>
        <v>0</v>
      </c>
      <c r="S720" s="10">
        <f t="shared" si="128"/>
        <v>1.907255276641906E-2</v>
      </c>
    </row>
    <row r="721" spans="3:19" x14ac:dyDescent="0.35">
      <c r="C721" s="9">
        <f t="shared" si="125"/>
        <v>0.92865295667932046</v>
      </c>
      <c r="Q721" s="15">
        <f t="shared" si="126"/>
        <v>0</v>
      </c>
      <c r="R721" s="15">
        <f t="shared" si="127"/>
        <v>0</v>
      </c>
      <c r="S721" s="10">
        <f t="shared" si="128"/>
        <v>2.1166919643528237E-3</v>
      </c>
    </row>
    <row r="722" spans="3:19" x14ac:dyDescent="0.35">
      <c r="C722" s="9">
        <f>SQRT((C122-C121)^2+(D122-D121)^2)</f>
        <v>0.92214813819675967</v>
      </c>
      <c r="Q722" s="15">
        <f t="shared" si="126"/>
        <v>0</v>
      </c>
      <c r="R722" s="15">
        <f t="shared" si="127"/>
        <v>0</v>
      </c>
      <c r="S722" s="10">
        <f t="shared" si="128"/>
        <v>6.5048184825607924E-3</v>
      </c>
    </row>
    <row r="723" spans="3:19" x14ac:dyDescent="0.35">
      <c r="C723" s="9">
        <f t="shared" ref="C723:C786" si="129">SQRT((C123-C122)^2+(D123-D122)^2)</f>
        <v>0.91597005656339381</v>
      </c>
      <c r="Q723" s="15">
        <f t="shared" si="126"/>
        <v>0</v>
      </c>
      <c r="R723" s="15">
        <f t="shared" si="127"/>
        <v>0</v>
      </c>
      <c r="S723" s="10">
        <f t="shared" si="128"/>
        <v>6.1780816333658617E-3</v>
      </c>
    </row>
    <row r="724" spans="3:19" x14ac:dyDescent="0.35">
      <c r="C724" s="9">
        <f t="shared" si="129"/>
        <v>0.91597005656337527</v>
      </c>
      <c r="Q724" s="15">
        <f t="shared" si="126"/>
        <v>0</v>
      </c>
      <c r="R724" s="15">
        <f t="shared" si="127"/>
        <v>0</v>
      </c>
      <c r="S724" s="10">
        <f t="shared" si="128"/>
        <v>1.8540724511240114E-14</v>
      </c>
    </row>
    <row r="725" spans="3:19" x14ac:dyDescent="0.35">
      <c r="C725" s="9">
        <f t="shared" si="129"/>
        <v>0.92214813819675834</v>
      </c>
      <c r="Q725" s="15">
        <f t="shared" si="126"/>
        <v>0</v>
      </c>
      <c r="R725" s="15">
        <f t="shared" si="127"/>
        <v>0</v>
      </c>
      <c r="S725" s="10">
        <f t="shared" si="128"/>
        <v>6.1780816333830701E-3</v>
      </c>
    </row>
    <row r="726" spans="3:19" x14ac:dyDescent="0.35">
      <c r="C726" s="9">
        <f t="shared" si="129"/>
        <v>0.92865295667933712</v>
      </c>
      <c r="Q726" s="15">
        <f t="shared" si="126"/>
        <v>0</v>
      </c>
      <c r="R726" s="15">
        <f t="shared" si="127"/>
        <v>0</v>
      </c>
      <c r="S726" s="10">
        <f t="shared" si="128"/>
        <v>6.504818482578778E-3</v>
      </c>
    </row>
    <row r="727" spans="3:19" x14ac:dyDescent="0.35">
      <c r="C727" s="9">
        <f t="shared" si="129"/>
        <v>0.92653626471495232</v>
      </c>
      <c r="Q727" s="15">
        <f t="shared" si="126"/>
        <v>0</v>
      </c>
      <c r="R727" s="15">
        <f t="shared" si="127"/>
        <v>0</v>
      </c>
      <c r="S727" s="10">
        <f t="shared" si="128"/>
        <v>2.1166919643847981E-3</v>
      </c>
    </row>
    <row r="728" spans="3:19" x14ac:dyDescent="0.35">
      <c r="C728" s="9">
        <f t="shared" si="129"/>
        <v>0.90746371194855047</v>
      </c>
      <c r="Q728" s="15">
        <f t="shared" si="126"/>
        <v>0</v>
      </c>
      <c r="R728" s="15">
        <f t="shared" si="127"/>
        <v>0</v>
      </c>
      <c r="S728" s="10">
        <f t="shared" si="128"/>
        <v>1.9072552766401851E-2</v>
      </c>
    </row>
    <row r="729" spans="3:19" x14ac:dyDescent="0.35">
      <c r="C729" s="9">
        <f t="shared" si="129"/>
        <v>0.86678819188184397</v>
      </c>
      <c r="Q729" s="15">
        <f t="shared" si="126"/>
        <v>0</v>
      </c>
      <c r="R729" s="15">
        <f t="shared" si="127"/>
        <v>0</v>
      </c>
      <c r="S729" s="10">
        <f t="shared" si="128"/>
        <v>4.0675520066706494E-2</v>
      </c>
    </row>
    <row r="730" spans="3:19" x14ac:dyDescent="0.35">
      <c r="C730" s="9">
        <f t="shared" si="129"/>
        <v>0.80562271587078083</v>
      </c>
      <c r="Q730" s="15">
        <f t="shared" si="126"/>
        <v>0</v>
      </c>
      <c r="R730" s="15">
        <f t="shared" si="127"/>
        <v>0</v>
      </c>
      <c r="S730" s="10">
        <f t="shared" si="128"/>
        <v>6.1165476011063147E-2</v>
      </c>
    </row>
    <row r="731" spans="3:19" x14ac:dyDescent="0.35">
      <c r="C731" s="9">
        <f t="shared" si="129"/>
        <v>0.73224555042311346</v>
      </c>
      <c r="Q731" s="15">
        <f t="shared" si="126"/>
        <v>0</v>
      </c>
      <c r="R731" s="15">
        <f t="shared" si="127"/>
        <v>0</v>
      </c>
      <c r="S731" s="10">
        <f t="shared" si="128"/>
        <v>7.337716544766737E-2</v>
      </c>
    </row>
    <row r="732" spans="3:19" x14ac:dyDescent="0.35">
      <c r="C732" s="9">
        <f t="shared" si="129"/>
        <v>0.66280096649650888</v>
      </c>
      <c r="Q732" s="15">
        <f t="shared" si="126"/>
        <v>0</v>
      </c>
      <c r="R732" s="15">
        <f t="shared" si="127"/>
        <v>0</v>
      </c>
      <c r="S732" s="10">
        <f t="shared" si="128"/>
        <v>6.9444583926604575E-2</v>
      </c>
    </row>
    <row r="733" spans="3:19" x14ac:dyDescent="0.35">
      <c r="C733" s="9">
        <f t="shared" si="129"/>
        <v>0.61914975370862657</v>
      </c>
      <c r="Q733" s="15">
        <f t="shared" si="126"/>
        <v>0</v>
      </c>
      <c r="R733" s="15">
        <f t="shared" si="127"/>
        <v>0</v>
      </c>
      <c r="S733" s="10">
        <f t="shared" si="128"/>
        <v>4.365121278788231E-2</v>
      </c>
    </row>
    <row r="734" spans="3:19" x14ac:dyDescent="0.35">
      <c r="C734" s="9">
        <f t="shared" si="129"/>
        <v>0.61914975370863556</v>
      </c>
      <c r="Q734" s="15">
        <f t="shared" si="126"/>
        <v>0</v>
      </c>
      <c r="R734" s="15">
        <f t="shared" si="127"/>
        <v>0</v>
      </c>
      <c r="S734" s="10">
        <f t="shared" si="128"/>
        <v>8.992806499463768E-15</v>
      </c>
    </row>
    <row r="735" spans="3:19" x14ac:dyDescent="0.35">
      <c r="C735" s="9">
        <f t="shared" si="129"/>
        <v>0.66280096649651077</v>
      </c>
      <c r="Q735" s="15">
        <f t="shared" si="126"/>
        <v>0</v>
      </c>
      <c r="R735" s="15">
        <f t="shared" si="127"/>
        <v>0</v>
      </c>
      <c r="S735" s="10">
        <f t="shared" si="128"/>
        <v>4.3651212787875204E-2</v>
      </c>
    </row>
    <row r="736" spans="3:19" x14ac:dyDescent="0.35">
      <c r="C736" s="9">
        <f t="shared" si="129"/>
        <v>0.73224555042309736</v>
      </c>
      <c r="Q736" s="15">
        <f t="shared" si="126"/>
        <v>0</v>
      </c>
      <c r="R736" s="15">
        <f t="shared" si="127"/>
        <v>0</v>
      </c>
      <c r="S736" s="10">
        <f t="shared" si="128"/>
        <v>6.9444583926586589E-2</v>
      </c>
    </row>
    <row r="737" spans="3:19" x14ac:dyDescent="0.35">
      <c r="C737" s="9">
        <f t="shared" si="129"/>
        <v>0.80562271587078738</v>
      </c>
      <c r="Q737" s="15">
        <f t="shared" si="126"/>
        <v>0</v>
      </c>
      <c r="R737" s="15">
        <f t="shared" si="127"/>
        <v>0</v>
      </c>
      <c r="S737" s="10">
        <f t="shared" si="128"/>
        <v>7.3377165447690018E-2</v>
      </c>
    </row>
    <row r="738" spans="3:19" x14ac:dyDescent="0.35">
      <c r="C738" s="9">
        <f t="shared" si="129"/>
        <v>0.86678819188184342</v>
      </c>
      <c r="Q738" s="15">
        <f t="shared" si="126"/>
        <v>0</v>
      </c>
      <c r="R738" s="15">
        <f t="shared" si="127"/>
        <v>0</v>
      </c>
      <c r="S738" s="10">
        <f t="shared" si="128"/>
        <v>6.1165476011056041E-2</v>
      </c>
    </row>
    <row r="739" spans="3:19" x14ac:dyDescent="0.35">
      <c r="C739" s="9">
        <f t="shared" si="129"/>
        <v>0.90746371194853603</v>
      </c>
      <c r="Q739" s="15">
        <f t="shared" si="126"/>
        <v>0</v>
      </c>
      <c r="R739" s="15">
        <f t="shared" si="127"/>
        <v>0</v>
      </c>
      <c r="S739" s="10">
        <f t="shared" si="128"/>
        <v>4.0675520066692616E-2</v>
      </c>
    </row>
    <row r="740" spans="3:19" x14ac:dyDescent="0.35">
      <c r="C740" s="9">
        <f t="shared" si="129"/>
        <v>0.92653626471496719</v>
      </c>
      <c r="Q740" s="15">
        <f t="shared" si="126"/>
        <v>0</v>
      </c>
      <c r="R740" s="15">
        <f t="shared" si="127"/>
        <v>0</v>
      </c>
      <c r="S740" s="10">
        <f t="shared" si="128"/>
        <v>1.9072552766431161E-2</v>
      </c>
    </row>
    <row r="741" spans="3:19" x14ac:dyDescent="0.35">
      <c r="C741" s="9">
        <f t="shared" si="129"/>
        <v>0.92865295667933778</v>
      </c>
      <c r="Q741" s="15">
        <f t="shared" si="126"/>
        <v>0</v>
      </c>
      <c r="R741" s="15">
        <f t="shared" si="127"/>
        <v>0</v>
      </c>
      <c r="S741" s="10">
        <f t="shared" si="128"/>
        <v>2.1166919643705873E-3</v>
      </c>
    </row>
    <row r="742" spans="3:19" x14ac:dyDescent="0.35">
      <c r="C742" s="9">
        <f t="shared" si="129"/>
        <v>0.92214813819674224</v>
      </c>
      <c r="Q742" s="15">
        <f t="shared" si="126"/>
        <v>0</v>
      </c>
      <c r="R742" s="15">
        <f t="shared" si="127"/>
        <v>0</v>
      </c>
      <c r="S742" s="10">
        <f t="shared" si="128"/>
        <v>6.5048184825955424E-3</v>
      </c>
    </row>
    <row r="743" spans="3:19" x14ac:dyDescent="0.35">
      <c r="C743" s="9">
        <f t="shared" si="129"/>
        <v>0.91597005656339547</v>
      </c>
      <c r="Q743" s="15">
        <f t="shared" si="126"/>
        <v>0</v>
      </c>
      <c r="R743" s="15">
        <f t="shared" si="127"/>
        <v>0</v>
      </c>
      <c r="S743" s="10">
        <f t="shared" si="128"/>
        <v>6.1780816333467659E-3</v>
      </c>
    </row>
    <row r="744" spans="3:19" x14ac:dyDescent="0.35">
      <c r="C744" s="9">
        <f t="shared" si="129"/>
        <v>0.91597005656339181</v>
      </c>
      <c r="Q744" s="15">
        <f t="shared" si="126"/>
        <v>0</v>
      </c>
      <c r="R744" s="15">
        <f t="shared" si="127"/>
        <v>0</v>
      </c>
      <c r="S744" s="10">
        <f t="shared" si="128"/>
        <v>3.6637359812630166E-15</v>
      </c>
    </row>
    <row r="745" spans="3:19" x14ac:dyDescent="0.35">
      <c r="C745" s="9">
        <f t="shared" si="129"/>
        <v>0.92214813819674124</v>
      </c>
      <c r="Q745" s="15">
        <f t="shared" si="126"/>
        <v>0</v>
      </c>
      <c r="R745" s="15">
        <f t="shared" si="127"/>
        <v>0</v>
      </c>
      <c r="S745" s="10">
        <f t="shared" si="128"/>
        <v>6.1780816333494304E-3</v>
      </c>
    </row>
    <row r="746" spans="3:19" x14ac:dyDescent="0.35">
      <c r="C746" s="9">
        <f t="shared" si="129"/>
        <v>0.92865295667933623</v>
      </c>
      <c r="Q746" s="15">
        <f t="shared" si="126"/>
        <v>0</v>
      </c>
      <c r="R746" s="15">
        <f t="shared" si="127"/>
        <v>0</v>
      </c>
      <c r="S746" s="10">
        <f t="shared" si="128"/>
        <v>6.5048184825949873E-3</v>
      </c>
    </row>
    <row r="747" spans="3:19" x14ac:dyDescent="0.35">
      <c r="C747" s="9">
        <f t="shared" si="129"/>
        <v>0.92653626471496842</v>
      </c>
      <c r="Q747" s="15">
        <f t="shared" si="126"/>
        <v>0</v>
      </c>
      <c r="R747" s="15">
        <f t="shared" si="127"/>
        <v>0</v>
      </c>
      <c r="S747" s="10">
        <f t="shared" si="128"/>
        <v>2.1166919643678117E-3</v>
      </c>
    </row>
    <row r="748" spans="3:19" x14ac:dyDescent="0.35">
      <c r="C748" s="9">
        <f t="shared" si="129"/>
        <v>0.90746371194853337</v>
      </c>
      <c r="Q748" s="15">
        <f t="shared" si="126"/>
        <v>0</v>
      </c>
      <c r="R748" s="15">
        <f t="shared" si="127"/>
        <v>0</v>
      </c>
      <c r="S748" s="10">
        <f t="shared" si="128"/>
        <v>1.9072552766435047E-2</v>
      </c>
    </row>
    <row r="749" spans="3:19" x14ac:dyDescent="0.35">
      <c r="C749" s="9">
        <f t="shared" si="129"/>
        <v>0.86678819188184308</v>
      </c>
      <c r="Q749" s="15">
        <f t="shared" si="126"/>
        <v>0</v>
      </c>
      <c r="R749" s="15">
        <f t="shared" si="127"/>
        <v>0</v>
      </c>
      <c r="S749" s="10">
        <f t="shared" si="128"/>
        <v>4.0675520066690285E-2</v>
      </c>
    </row>
    <row r="750" spans="3:19" x14ac:dyDescent="0.35">
      <c r="C750" s="9">
        <f t="shared" si="129"/>
        <v>0.80562271587079126</v>
      </c>
      <c r="Q750" s="15">
        <f t="shared" si="126"/>
        <v>0</v>
      </c>
      <c r="R750" s="15">
        <f t="shared" si="127"/>
        <v>0</v>
      </c>
      <c r="S750" s="10">
        <f t="shared" si="128"/>
        <v>6.1165476011051823E-2</v>
      </c>
    </row>
    <row r="751" spans="3:19" x14ac:dyDescent="0.35">
      <c r="C751" s="9">
        <f t="shared" si="129"/>
        <v>0.73224555042310102</v>
      </c>
      <c r="Q751" s="15">
        <f t="shared" si="126"/>
        <v>0</v>
      </c>
      <c r="R751" s="15">
        <f t="shared" si="127"/>
        <v>0</v>
      </c>
      <c r="S751" s="10">
        <f t="shared" si="128"/>
        <v>7.337716544769024E-2</v>
      </c>
    </row>
    <row r="752" spans="3:19" x14ac:dyDescent="0.35">
      <c r="C752" s="9">
        <f t="shared" si="129"/>
        <v>0.66280096649651188</v>
      </c>
      <c r="Q752" s="15">
        <f t="shared" si="126"/>
        <v>0</v>
      </c>
      <c r="R752" s="15">
        <f t="shared" si="127"/>
        <v>0</v>
      </c>
      <c r="S752" s="10">
        <f t="shared" si="128"/>
        <v>6.9444583926589143E-2</v>
      </c>
    </row>
    <row r="753" spans="3:19" x14ac:dyDescent="0.35">
      <c r="C753" s="9">
        <f t="shared" si="129"/>
        <v>0.61914975370863778</v>
      </c>
      <c r="Q753" s="15">
        <f t="shared" si="126"/>
        <v>0</v>
      </c>
      <c r="R753" s="15">
        <f t="shared" si="127"/>
        <v>0</v>
      </c>
      <c r="S753" s="10">
        <f t="shared" si="128"/>
        <v>4.3651212787874094E-2</v>
      </c>
    </row>
    <row r="754" spans="3:19" x14ac:dyDescent="0.35">
      <c r="C754" s="9">
        <f t="shared" si="129"/>
        <v>0.61914975370862702</v>
      </c>
      <c r="Q754" s="15">
        <f t="shared" si="126"/>
        <v>0</v>
      </c>
      <c r="R754" s="15">
        <f t="shared" si="127"/>
        <v>0</v>
      </c>
      <c r="S754" s="10">
        <f t="shared" si="128"/>
        <v>1.0769163338864018E-14</v>
      </c>
    </row>
    <row r="755" spans="3:19" x14ac:dyDescent="0.35">
      <c r="C755" s="9">
        <f t="shared" si="129"/>
        <v>0.66280096649650799</v>
      </c>
      <c r="Q755" s="15">
        <f t="shared" si="126"/>
        <v>0</v>
      </c>
      <c r="R755" s="15">
        <f t="shared" si="127"/>
        <v>0</v>
      </c>
      <c r="S755" s="10">
        <f t="shared" si="128"/>
        <v>4.3651212787880977E-2</v>
      </c>
    </row>
    <row r="756" spans="3:19" x14ac:dyDescent="0.35">
      <c r="C756" s="9">
        <f t="shared" si="129"/>
        <v>0.73224555042310069</v>
      </c>
      <c r="Q756" s="15">
        <f t="shared" si="126"/>
        <v>0</v>
      </c>
      <c r="R756" s="15">
        <f t="shared" si="127"/>
        <v>0</v>
      </c>
      <c r="S756" s="10">
        <f t="shared" si="128"/>
        <v>6.9444583926592696E-2</v>
      </c>
    </row>
    <row r="757" spans="3:19" x14ac:dyDescent="0.35">
      <c r="C757" s="9">
        <f t="shared" si="129"/>
        <v>0.80562271587078416</v>
      </c>
      <c r="Q757" s="15">
        <f t="shared" si="126"/>
        <v>0</v>
      </c>
      <c r="R757" s="15">
        <f t="shared" si="127"/>
        <v>0</v>
      </c>
      <c r="S757" s="10">
        <f t="shared" si="128"/>
        <v>7.3377165447683468E-2</v>
      </c>
    </row>
    <row r="758" spans="3:19" x14ac:dyDescent="0.35">
      <c r="C758" s="9">
        <f t="shared" si="129"/>
        <v>0.86678819188184686</v>
      </c>
      <c r="Q758" s="15">
        <f t="shared" si="126"/>
        <v>0</v>
      </c>
      <c r="R758" s="15">
        <f t="shared" si="127"/>
        <v>0</v>
      </c>
      <c r="S758" s="10">
        <f t="shared" si="128"/>
        <v>6.1165476011062703E-2</v>
      </c>
    </row>
    <row r="759" spans="3:19" x14ac:dyDescent="0.35">
      <c r="C759" s="9">
        <f t="shared" si="129"/>
        <v>0.90746371194854736</v>
      </c>
      <c r="Q759" s="15">
        <f t="shared" si="126"/>
        <v>0</v>
      </c>
      <c r="R759" s="15">
        <f t="shared" si="127"/>
        <v>0</v>
      </c>
      <c r="S759" s="10">
        <f t="shared" si="128"/>
        <v>4.0675520066700499E-2</v>
      </c>
    </row>
    <row r="760" spans="3:19" x14ac:dyDescent="0.35">
      <c r="C760" s="9">
        <f t="shared" si="129"/>
        <v>0.92653626471496764</v>
      </c>
      <c r="Q760" s="15">
        <f t="shared" si="126"/>
        <v>0</v>
      </c>
      <c r="R760" s="15">
        <f t="shared" si="127"/>
        <v>0</v>
      </c>
      <c r="S760" s="10">
        <f t="shared" si="128"/>
        <v>1.9072552766420281E-2</v>
      </c>
    </row>
    <row r="761" spans="3:19" x14ac:dyDescent="0.35">
      <c r="C761" s="9">
        <f t="shared" si="129"/>
        <v>0.92865295667930514</v>
      </c>
      <c r="Q761" s="15">
        <f t="shared" si="126"/>
        <v>0</v>
      </c>
      <c r="R761" s="15">
        <f t="shared" si="127"/>
        <v>0</v>
      </c>
      <c r="S761" s="10">
        <f t="shared" si="128"/>
        <v>2.1166919643375026E-3</v>
      </c>
    </row>
    <row r="762" spans="3:19" x14ac:dyDescent="0.35">
      <c r="C762" s="9">
        <f t="shared" si="129"/>
        <v>0.92214813819675856</v>
      </c>
      <c r="Q762" s="15">
        <f t="shared" si="126"/>
        <v>0</v>
      </c>
      <c r="R762" s="15">
        <f t="shared" si="127"/>
        <v>0</v>
      </c>
      <c r="S762" s="10">
        <f t="shared" si="128"/>
        <v>6.5048184825465816E-3</v>
      </c>
    </row>
    <row r="763" spans="3:19" x14ac:dyDescent="0.35">
      <c r="C763" s="9">
        <f t="shared" si="129"/>
        <v>0.9159700565633947</v>
      </c>
      <c r="Q763" s="15">
        <f t="shared" si="126"/>
        <v>0</v>
      </c>
      <c r="R763" s="15">
        <f t="shared" si="127"/>
        <v>0</v>
      </c>
      <c r="S763" s="10">
        <f t="shared" si="128"/>
        <v>6.1780816333638633E-3</v>
      </c>
    </row>
    <row r="764" spans="3:19" x14ac:dyDescent="0.35">
      <c r="C764" s="9">
        <f t="shared" si="129"/>
        <v>0.91597005656339359</v>
      </c>
      <c r="Q764" s="15">
        <f t="shared" si="126"/>
        <v>0</v>
      </c>
      <c r="R764" s="15">
        <f t="shared" si="127"/>
        <v>0</v>
      </c>
      <c r="S764" s="10">
        <f t="shared" si="128"/>
        <v>1.1102230246251565E-15</v>
      </c>
    </row>
    <row r="765" spans="3:19" x14ac:dyDescent="0.35">
      <c r="C765" s="9">
        <f t="shared" si="129"/>
        <v>0.922148138196758</v>
      </c>
      <c r="Q765" s="15">
        <f t="shared" si="126"/>
        <v>0</v>
      </c>
      <c r="R765" s="15">
        <f t="shared" si="127"/>
        <v>0</v>
      </c>
      <c r="S765" s="10">
        <f t="shared" si="128"/>
        <v>6.1780816333644184E-3</v>
      </c>
    </row>
    <row r="766" spans="3:19" x14ac:dyDescent="0.35">
      <c r="C766" s="9">
        <f t="shared" si="129"/>
        <v>0.92865295667933556</v>
      </c>
      <c r="Q766" s="15">
        <f t="shared" si="126"/>
        <v>0</v>
      </c>
      <c r="R766" s="15">
        <f t="shared" si="127"/>
        <v>0</v>
      </c>
      <c r="S766" s="10">
        <f t="shared" si="128"/>
        <v>6.5048184825775568E-3</v>
      </c>
    </row>
    <row r="767" spans="3:19" x14ac:dyDescent="0.35">
      <c r="C767" s="9">
        <f t="shared" si="129"/>
        <v>0.92653626471493478</v>
      </c>
      <c r="Q767" s="15">
        <f t="shared" si="126"/>
        <v>0</v>
      </c>
      <c r="R767" s="15">
        <f t="shared" si="127"/>
        <v>0</v>
      </c>
      <c r="S767" s="10">
        <f t="shared" si="128"/>
        <v>2.1166919644007853E-3</v>
      </c>
    </row>
    <row r="768" spans="3:19" x14ac:dyDescent="0.35">
      <c r="C768" s="9">
        <f t="shared" si="129"/>
        <v>0.90746371194855024</v>
      </c>
      <c r="Q768" s="15">
        <f t="shared" si="126"/>
        <v>0</v>
      </c>
      <c r="R768" s="15">
        <f t="shared" si="127"/>
        <v>0</v>
      </c>
      <c r="S768" s="10">
        <f t="shared" si="128"/>
        <v>1.9072552766384532E-2</v>
      </c>
    </row>
    <row r="769" spans="3:19" x14ac:dyDescent="0.35">
      <c r="C769" s="9">
        <f t="shared" si="129"/>
        <v>0.86678819188184486</v>
      </c>
      <c r="Q769" s="15">
        <f t="shared" si="126"/>
        <v>0</v>
      </c>
      <c r="R769" s="15">
        <f t="shared" si="127"/>
        <v>0</v>
      </c>
      <c r="S769" s="10">
        <f t="shared" si="128"/>
        <v>4.0675520066705384E-2</v>
      </c>
    </row>
    <row r="770" spans="3:19" x14ac:dyDescent="0.35">
      <c r="C770" s="9">
        <f t="shared" si="129"/>
        <v>0.80562271587078882</v>
      </c>
      <c r="Q770" s="15">
        <f t="shared" si="126"/>
        <v>0</v>
      </c>
      <c r="R770" s="15">
        <f t="shared" si="127"/>
        <v>0</v>
      </c>
      <c r="S770" s="10">
        <f t="shared" si="128"/>
        <v>6.1165476011056041E-2</v>
      </c>
    </row>
    <row r="771" spans="3:19" x14ac:dyDescent="0.35">
      <c r="C771" s="9">
        <f t="shared" si="129"/>
        <v>0.73224555042311601</v>
      </c>
      <c r="Q771" s="15">
        <f t="shared" si="126"/>
        <v>0</v>
      </c>
      <c r="R771" s="15">
        <f t="shared" si="127"/>
        <v>0</v>
      </c>
      <c r="S771" s="10">
        <f t="shared" si="128"/>
        <v>7.337716544767281E-2</v>
      </c>
    </row>
    <row r="772" spans="3:19" x14ac:dyDescent="0.35">
      <c r="C772" s="9">
        <f t="shared" si="129"/>
        <v>0.66280096649650933</v>
      </c>
      <c r="Q772" s="15">
        <f t="shared" ref="Q772:Q835" si="130">DEGREES(I772)</f>
        <v>0</v>
      </c>
      <c r="R772" s="15">
        <f t="shared" ref="R772:R835" si="131">DEGREES(M772)</f>
        <v>0</v>
      </c>
      <c r="S772" s="10">
        <f t="shared" si="128"/>
        <v>6.9444583926606684E-2</v>
      </c>
    </row>
    <row r="773" spans="3:19" x14ac:dyDescent="0.35">
      <c r="C773" s="9">
        <f t="shared" si="129"/>
        <v>0.61914975370861691</v>
      </c>
      <c r="Q773" s="15">
        <f t="shared" si="130"/>
        <v>0</v>
      </c>
      <c r="R773" s="15">
        <f t="shared" si="131"/>
        <v>0</v>
      </c>
      <c r="S773" s="10">
        <f t="shared" ref="S773:S836" si="132">SQRT((C773-C772)^2+(D773-D772)^2)</f>
        <v>4.3651212787892413E-2</v>
      </c>
    </row>
    <row r="774" spans="3:19" x14ac:dyDescent="0.35">
      <c r="C774" s="9">
        <f t="shared" si="129"/>
        <v>0.61914975370863445</v>
      </c>
      <c r="Q774" s="15">
        <f t="shared" si="130"/>
        <v>0</v>
      </c>
      <c r="R774" s="15">
        <f t="shared" si="131"/>
        <v>0</v>
      </c>
      <c r="S774" s="10">
        <f t="shared" si="132"/>
        <v>1.7541523789077473E-14</v>
      </c>
    </row>
    <row r="775" spans="3:19" x14ac:dyDescent="0.35">
      <c r="C775" s="9">
        <f t="shared" si="129"/>
        <v>0.66280096649650888</v>
      </c>
      <c r="Q775" s="15">
        <f t="shared" si="130"/>
        <v>0</v>
      </c>
      <c r="R775" s="15">
        <f t="shared" si="131"/>
        <v>0</v>
      </c>
      <c r="S775" s="10">
        <f t="shared" si="132"/>
        <v>4.3651212787874427E-2</v>
      </c>
    </row>
    <row r="776" spans="3:19" x14ac:dyDescent="0.35">
      <c r="C776" s="9">
        <f t="shared" si="129"/>
        <v>0.73224555042311124</v>
      </c>
      <c r="Q776" s="15">
        <f t="shared" si="130"/>
        <v>0</v>
      </c>
      <c r="R776" s="15">
        <f t="shared" si="131"/>
        <v>0</v>
      </c>
      <c r="S776" s="10">
        <f t="shared" si="132"/>
        <v>6.9444583926602355E-2</v>
      </c>
    </row>
    <row r="777" spans="3:19" x14ac:dyDescent="0.35">
      <c r="C777" s="9">
        <f t="shared" si="129"/>
        <v>0.80562271587078538</v>
      </c>
      <c r="Q777" s="15">
        <f t="shared" si="130"/>
        <v>0</v>
      </c>
      <c r="R777" s="15">
        <f t="shared" si="131"/>
        <v>0</v>
      </c>
      <c r="S777" s="10">
        <f t="shared" si="132"/>
        <v>7.3377165447674142E-2</v>
      </c>
    </row>
    <row r="778" spans="3:19" x14ac:dyDescent="0.35">
      <c r="C778" s="9">
        <f t="shared" si="129"/>
        <v>0.86678819188184397</v>
      </c>
      <c r="Q778" s="15">
        <f t="shared" si="130"/>
        <v>0</v>
      </c>
      <c r="R778" s="15">
        <f t="shared" si="131"/>
        <v>0</v>
      </c>
      <c r="S778" s="10">
        <f t="shared" si="132"/>
        <v>6.1165476011058595E-2</v>
      </c>
    </row>
    <row r="779" spans="3:19" x14ac:dyDescent="0.35">
      <c r="C779" s="9">
        <f t="shared" si="129"/>
        <v>0.90746371194852105</v>
      </c>
      <c r="Q779" s="15">
        <f t="shared" si="130"/>
        <v>0</v>
      </c>
      <c r="R779" s="15">
        <f t="shared" si="131"/>
        <v>0</v>
      </c>
      <c r="S779" s="10">
        <f t="shared" si="132"/>
        <v>4.0675520066677073E-2</v>
      </c>
    </row>
    <row r="780" spans="3:19" x14ac:dyDescent="0.35">
      <c r="C780" s="9">
        <f t="shared" si="129"/>
        <v>0.92653626471496542</v>
      </c>
      <c r="Q780" s="15">
        <f t="shared" si="130"/>
        <v>0</v>
      </c>
      <c r="R780" s="15">
        <f t="shared" si="131"/>
        <v>0</v>
      </c>
      <c r="S780" s="10">
        <f t="shared" si="132"/>
        <v>1.9072552766444373E-2</v>
      </c>
    </row>
    <row r="781" spans="3:19" x14ac:dyDescent="0.35">
      <c r="C781" s="9">
        <f t="shared" si="129"/>
        <v>0.92865295667933823</v>
      </c>
      <c r="Q781" s="15">
        <f t="shared" si="130"/>
        <v>0</v>
      </c>
      <c r="R781" s="15">
        <f t="shared" si="131"/>
        <v>0</v>
      </c>
      <c r="S781" s="10">
        <f t="shared" si="132"/>
        <v>2.1166919643728077E-3</v>
      </c>
    </row>
    <row r="782" spans="3:19" x14ac:dyDescent="0.35">
      <c r="C782" s="9">
        <f t="shared" si="129"/>
        <v>0.92214813819675623</v>
      </c>
      <c r="Q782" s="15">
        <f t="shared" si="130"/>
        <v>0</v>
      </c>
      <c r="R782" s="15">
        <f t="shared" si="131"/>
        <v>0</v>
      </c>
      <c r="S782" s="10">
        <f t="shared" si="132"/>
        <v>6.5048184825819977E-3</v>
      </c>
    </row>
    <row r="783" spans="3:19" x14ac:dyDescent="0.35">
      <c r="C783" s="9">
        <f t="shared" si="129"/>
        <v>0.91597005656339436</v>
      </c>
      <c r="Q783" s="15">
        <f t="shared" si="130"/>
        <v>0</v>
      </c>
      <c r="R783" s="15">
        <f t="shared" si="131"/>
        <v>0</v>
      </c>
      <c r="S783" s="10">
        <f t="shared" si="132"/>
        <v>6.1780816333618649E-3</v>
      </c>
    </row>
    <row r="784" spans="3:19" x14ac:dyDescent="0.35">
      <c r="C784" s="9">
        <f t="shared" si="129"/>
        <v>0.91597005656339381</v>
      </c>
      <c r="Q784" s="15">
        <f t="shared" si="130"/>
        <v>0</v>
      </c>
      <c r="R784" s="15">
        <f t="shared" si="131"/>
        <v>0</v>
      </c>
      <c r="S784" s="10">
        <f t="shared" si="132"/>
        <v>5.5511151231257827E-16</v>
      </c>
    </row>
    <row r="785" spans="3:19" x14ac:dyDescent="0.35">
      <c r="C785" s="9">
        <f t="shared" si="129"/>
        <v>0.92214813819672792</v>
      </c>
      <c r="Q785" s="15">
        <f t="shared" si="130"/>
        <v>0</v>
      </c>
      <c r="R785" s="15">
        <f t="shared" si="131"/>
        <v>0</v>
      </c>
      <c r="S785" s="10">
        <f t="shared" si="132"/>
        <v>6.1780816333341093E-3</v>
      </c>
    </row>
    <row r="786" spans="3:19" x14ac:dyDescent="0.35">
      <c r="C786" s="9">
        <f t="shared" si="129"/>
        <v>0.92865295667933712</v>
      </c>
      <c r="Q786" s="15">
        <f t="shared" si="130"/>
        <v>0</v>
      </c>
      <c r="R786" s="15">
        <f t="shared" si="131"/>
        <v>0</v>
      </c>
      <c r="S786" s="10">
        <f t="shared" si="132"/>
        <v>6.5048184826091981E-3</v>
      </c>
    </row>
    <row r="787" spans="3:19" x14ac:dyDescent="0.35">
      <c r="C787" s="9">
        <f t="shared" ref="C787:C850" si="133">SQRT((C187-C186)^2+(D187-D186)^2)</f>
        <v>0.92653626471496497</v>
      </c>
      <c r="Q787" s="15">
        <f t="shared" si="130"/>
        <v>0</v>
      </c>
      <c r="R787" s="15">
        <f t="shared" si="131"/>
        <v>0</v>
      </c>
      <c r="S787" s="10">
        <f t="shared" si="132"/>
        <v>2.1166919643721416E-3</v>
      </c>
    </row>
    <row r="788" spans="3:19" x14ac:dyDescent="0.35">
      <c r="C788" s="9">
        <f t="shared" si="133"/>
        <v>0.90746371194855047</v>
      </c>
      <c r="Q788" s="15">
        <f t="shared" si="130"/>
        <v>0</v>
      </c>
      <c r="R788" s="15">
        <f t="shared" si="131"/>
        <v>0</v>
      </c>
      <c r="S788" s="10">
        <f t="shared" si="132"/>
        <v>1.9072552766414508E-2</v>
      </c>
    </row>
    <row r="789" spans="3:19" x14ac:dyDescent="0.35">
      <c r="C789" s="9">
        <f t="shared" si="133"/>
        <v>0.86678819188184231</v>
      </c>
      <c r="Q789" s="15">
        <f t="shared" si="130"/>
        <v>0</v>
      </c>
      <c r="R789" s="15">
        <f t="shared" si="131"/>
        <v>0</v>
      </c>
      <c r="S789" s="10">
        <f t="shared" si="132"/>
        <v>4.067552006670816E-2</v>
      </c>
    </row>
    <row r="790" spans="3:19" x14ac:dyDescent="0.35">
      <c r="C790" s="9">
        <f t="shared" si="133"/>
        <v>0.80562271587078993</v>
      </c>
      <c r="Q790" s="15">
        <f t="shared" si="130"/>
        <v>0</v>
      </c>
      <c r="R790" s="15">
        <f t="shared" si="131"/>
        <v>0</v>
      </c>
      <c r="S790" s="10">
        <f t="shared" si="132"/>
        <v>6.1165476011052378E-2</v>
      </c>
    </row>
    <row r="791" spans="3:19" x14ac:dyDescent="0.35">
      <c r="C791" s="9">
        <f t="shared" si="133"/>
        <v>0.73224555042308759</v>
      </c>
      <c r="Q791" s="15">
        <f t="shared" si="130"/>
        <v>0</v>
      </c>
      <c r="R791" s="15">
        <f t="shared" si="131"/>
        <v>0</v>
      </c>
      <c r="S791" s="10">
        <f t="shared" si="132"/>
        <v>7.3377165447702342E-2</v>
      </c>
    </row>
    <row r="792" spans="3:19" x14ac:dyDescent="0.35">
      <c r="C792" s="9">
        <f t="shared" si="133"/>
        <v>0.66280096649651099</v>
      </c>
      <c r="Q792" s="15">
        <f t="shared" si="130"/>
        <v>0</v>
      </c>
      <c r="R792" s="15">
        <f t="shared" si="131"/>
        <v>0</v>
      </c>
      <c r="S792" s="10">
        <f t="shared" si="132"/>
        <v>6.9444583926576597E-2</v>
      </c>
    </row>
    <row r="793" spans="3:19" x14ac:dyDescent="0.35">
      <c r="C793" s="9">
        <f t="shared" si="133"/>
        <v>0.61914975370863767</v>
      </c>
      <c r="Q793" s="15">
        <f t="shared" si="130"/>
        <v>0</v>
      </c>
      <c r="R793" s="15">
        <f t="shared" si="131"/>
        <v>0</v>
      </c>
      <c r="S793" s="10">
        <f t="shared" si="132"/>
        <v>4.3651212787873317E-2</v>
      </c>
    </row>
    <row r="794" spans="3:19" x14ac:dyDescent="0.35">
      <c r="C794" s="9">
        <f t="shared" si="133"/>
        <v>0.61914975370863612</v>
      </c>
      <c r="Q794" s="15">
        <f t="shared" si="130"/>
        <v>0</v>
      </c>
      <c r="R794" s="15">
        <f t="shared" si="131"/>
        <v>0</v>
      </c>
      <c r="S794" s="10">
        <f t="shared" si="132"/>
        <v>1.5543122344752192E-15</v>
      </c>
    </row>
    <row r="795" spans="3:19" x14ac:dyDescent="0.35">
      <c r="C795" s="9">
        <f t="shared" si="133"/>
        <v>0.66280096649650855</v>
      </c>
      <c r="Q795" s="15">
        <f t="shared" si="130"/>
        <v>0</v>
      </c>
      <c r="R795" s="15">
        <f t="shared" si="131"/>
        <v>0</v>
      </c>
      <c r="S795" s="10">
        <f t="shared" si="132"/>
        <v>4.3651212787872429E-2</v>
      </c>
    </row>
    <row r="796" spans="3:19" x14ac:dyDescent="0.35">
      <c r="C796" s="9">
        <f t="shared" si="133"/>
        <v>0.73224555042311479</v>
      </c>
      <c r="Q796" s="15">
        <f t="shared" si="130"/>
        <v>0</v>
      </c>
      <c r="R796" s="15">
        <f t="shared" si="131"/>
        <v>0</v>
      </c>
      <c r="S796" s="10">
        <f t="shared" si="132"/>
        <v>6.944458392660624E-2</v>
      </c>
    </row>
    <row r="797" spans="3:19" x14ac:dyDescent="0.35">
      <c r="C797" s="9">
        <f t="shared" si="133"/>
        <v>0.8056227158707574</v>
      </c>
      <c r="Q797" s="15">
        <f t="shared" si="130"/>
        <v>0</v>
      </c>
      <c r="R797" s="15">
        <f t="shared" si="131"/>
        <v>0</v>
      </c>
      <c r="S797" s="10">
        <f t="shared" si="132"/>
        <v>7.3377165447642612E-2</v>
      </c>
    </row>
    <row r="798" spans="3:19" x14ac:dyDescent="0.35">
      <c r="C798" s="9">
        <f t="shared" si="133"/>
        <v>0.86678819188184042</v>
      </c>
      <c r="Q798" s="15">
        <f t="shared" si="130"/>
        <v>0</v>
      </c>
      <c r="R798" s="15">
        <f t="shared" si="131"/>
        <v>0</v>
      </c>
      <c r="S798" s="10">
        <f t="shared" si="132"/>
        <v>6.116547601108302E-2</v>
      </c>
    </row>
    <row r="799" spans="3:19" x14ac:dyDescent="0.35">
      <c r="C799" s="9">
        <f t="shared" si="133"/>
        <v>0.90746371194854869</v>
      </c>
      <c r="Q799" s="15">
        <f t="shared" si="130"/>
        <v>0</v>
      </c>
      <c r="R799" s="15">
        <f t="shared" si="131"/>
        <v>0</v>
      </c>
      <c r="S799" s="10">
        <f t="shared" si="132"/>
        <v>4.0675520066708271E-2</v>
      </c>
    </row>
    <row r="800" spans="3:19" x14ac:dyDescent="0.35">
      <c r="C800" s="9">
        <f t="shared" si="133"/>
        <v>0.92653626471496719</v>
      </c>
      <c r="Q800" s="15">
        <f t="shared" si="130"/>
        <v>0</v>
      </c>
      <c r="R800" s="15">
        <f t="shared" si="131"/>
        <v>0</v>
      </c>
      <c r="S800" s="10">
        <f t="shared" si="132"/>
        <v>1.9072552766418505E-2</v>
      </c>
    </row>
    <row r="801" spans="3:19" x14ac:dyDescent="0.35">
      <c r="C801" s="9">
        <f t="shared" si="133"/>
        <v>0.92865295667933778</v>
      </c>
      <c r="Q801" s="15">
        <f t="shared" si="130"/>
        <v>0</v>
      </c>
      <c r="R801" s="15">
        <f t="shared" si="131"/>
        <v>0</v>
      </c>
      <c r="S801" s="10">
        <f t="shared" si="132"/>
        <v>2.1166919643705873E-3</v>
      </c>
    </row>
    <row r="802" spans="3:19" x14ac:dyDescent="0.35">
      <c r="C802" s="9">
        <f t="shared" si="133"/>
        <v>0.922148138196758</v>
      </c>
      <c r="Q802" s="15">
        <f t="shared" si="130"/>
        <v>0</v>
      </c>
      <c r="R802" s="15">
        <f t="shared" si="131"/>
        <v>0</v>
      </c>
      <c r="S802" s="10">
        <f t="shared" si="132"/>
        <v>6.5048184825797772E-3</v>
      </c>
    </row>
    <row r="803" spans="3:19" x14ac:dyDescent="0.35">
      <c r="C803" s="9">
        <f t="shared" si="133"/>
        <v>0.91597005656336106</v>
      </c>
      <c r="Q803" s="15">
        <f t="shared" si="130"/>
        <v>0</v>
      </c>
      <c r="R803" s="15">
        <f t="shared" si="131"/>
        <v>0</v>
      </c>
      <c r="S803" s="10">
        <f t="shared" si="132"/>
        <v>6.1780816333969479E-3</v>
      </c>
    </row>
    <row r="804" spans="3:19" x14ac:dyDescent="0.35">
      <c r="C804" s="9">
        <f t="shared" si="133"/>
        <v>0.91597005656339459</v>
      </c>
      <c r="Q804" s="15">
        <f t="shared" si="130"/>
        <v>0</v>
      </c>
      <c r="R804" s="15">
        <f t="shared" si="131"/>
        <v>0</v>
      </c>
      <c r="S804" s="10">
        <f t="shared" si="132"/>
        <v>3.3528735343679728E-14</v>
      </c>
    </row>
    <row r="805" spans="3:19" x14ac:dyDescent="0.35">
      <c r="C805" s="9">
        <f t="shared" si="133"/>
        <v>0.92214813819676011</v>
      </c>
      <c r="Q805" s="15">
        <f t="shared" si="130"/>
        <v>0</v>
      </c>
      <c r="R805" s="15">
        <f t="shared" si="131"/>
        <v>0</v>
      </c>
      <c r="S805" s="10">
        <f t="shared" si="132"/>
        <v>6.1780816333655286E-3</v>
      </c>
    </row>
    <row r="806" spans="3:19" x14ac:dyDescent="0.35">
      <c r="C806" s="9">
        <f t="shared" si="133"/>
        <v>0.92865295667933623</v>
      </c>
      <c r="Q806" s="15">
        <f t="shared" si="130"/>
        <v>0</v>
      </c>
      <c r="R806" s="15">
        <f t="shared" si="131"/>
        <v>0</v>
      </c>
      <c r="S806" s="10">
        <f t="shared" si="132"/>
        <v>6.5048184825761135E-3</v>
      </c>
    </row>
    <row r="807" spans="3:19" x14ac:dyDescent="0.35">
      <c r="C807" s="9">
        <f t="shared" si="133"/>
        <v>0.92653626471496286</v>
      </c>
      <c r="Q807" s="15">
        <f t="shared" si="130"/>
        <v>0</v>
      </c>
      <c r="R807" s="15">
        <f t="shared" si="131"/>
        <v>0</v>
      </c>
      <c r="S807" s="10">
        <f t="shared" si="132"/>
        <v>2.1166919643733628E-3</v>
      </c>
    </row>
    <row r="808" spans="3:19" x14ac:dyDescent="0.35">
      <c r="C808" s="9">
        <f t="shared" si="133"/>
        <v>0.90746371194855724</v>
      </c>
      <c r="Q808" s="15">
        <f t="shared" si="130"/>
        <v>0</v>
      </c>
      <c r="R808" s="15">
        <f t="shared" si="131"/>
        <v>0</v>
      </c>
      <c r="S808" s="10">
        <f t="shared" si="132"/>
        <v>1.9072552766405626E-2</v>
      </c>
    </row>
    <row r="809" spans="3:19" x14ac:dyDescent="0.35">
      <c r="C809" s="9">
        <f t="shared" si="133"/>
        <v>0.86678819188181433</v>
      </c>
      <c r="Q809" s="15">
        <f t="shared" si="130"/>
        <v>0</v>
      </c>
      <c r="R809" s="15">
        <f t="shared" si="131"/>
        <v>0</v>
      </c>
      <c r="S809" s="10">
        <f t="shared" si="132"/>
        <v>4.067552006674291E-2</v>
      </c>
    </row>
    <row r="810" spans="3:19" x14ac:dyDescent="0.35">
      <c r="C810" s="9">
        <f t="shared" si="133"/>
        <v>0.80562271587079115</v>
      </c>
      <c r="Q810" s="15">
        <f t="shared" si="130"/>
        <v>0</v>
      </c>
      <c r="R810" s="15">
        <f t="shared" si="131"/>
        <v>0</v>
      </c>
      <c r="S810" s="10">
        <f t="shared" si="132"/>
        <v>6.1165476011023179E-2</v>
      </c>
    </row>
    <row r="811" spans="3:19" x14ac:dyDescent="0.35">
      <c r="C811" s="9">
        <f t="shared" si="133"/>
        <v>0.73224555042311146</v>
      </c>
      <c r="Q811" s="15">
        <f t="shared" si="130"/>
        <v>0</v>
      </c>
      <c r="R811" s="15">
        <f t="shared" si="131"/>
        <v>0</v>
      </c>
      <c r="S811" s="10">
        <f t="shared" si="132"/>
        <v>7.3377165447679693E-2</v>
      </c>
    </row>
    <row r="812" spans="3:19" x14ac:dyDescent="0.35">
      <c r="C812" s="9">
        <f t="shared" si="133"/>
        <v>0.66280096649651188</v>
      </c>
      <c r="Q812" s="15">
        <f t="shared" si="130"/>
        <v>0</v>
      </c>
      <c r="R812" s="15">
        <f t="shared" si="131"/>
        <v>0</v>
      </c>
      <c r="S812" s="10">
        <f t="shared" si="132"/>
        <v>6.9444583926599579E-2</v>
      </c>
    </row>
    <row r="813" spans="3:19" x14ac:dyDescent="0.35">
      <c r="C813" s="9">
        <f t="shared" si="133"/>
        <v>0.61914975370863745</v>
      </c>
      <c r="Q813" s="15">
        <f t="shared" si="130"/>
        <v>0</v>
      </c>
      <c r="R813" s="15">
        <f t="shared" si="131"/>
        <v>0</v>
      </c>
      <c r="S813" s="10">
        <f t="shared" si="132"/>
        <v>4.3651212787874427E-2</v>
      </c>
    </row>
    <row r="814" spans="3:19" x14ac:dyDescent="0.35">
      <c r="C814" s="9">
        <f t="shared" si="133"/>
        <v>0.61914975370863412</v>
      </c>
      <c r="Q814" s="15">
        <f t="shared" si="130"/>
        <v>0</v>
      </c>
      <c r="R814" s="15">
        <f t="shared" si="131"/>
        <v>0</v>
      </c>
      <c r="S814" s="10">
        <f t="shared" si="132"/>
        <v>3.3306690738754696E-15</v>
      </c>
    </row>
    <row r="815" spans="3:19" x14ac:dyDescent="0.35">
      <c r="C815" s="9">
        <f t="shared" si="133"/>
        <v>0.66280096649648623</v>
      </c>
      <c r="Q815" s="15">
        <f t="shared" si="130"/>
        <v>0</v>
      </c>
      <c r="R815" s="15">
        <f t="shared" si="131"/>
        <v>0</v>
      </c>
      <c r="S815" s="10">
        <f t="shared" si="132"/>
        <v>4.3651212787852112E-2</v>
      </c>
    </row>
    <row r="816" spans="3:19" x14ac:dyDescent="0.35">
      <c r="C816" s="9">
        <f t="shared" si="133"/>
        <v>0.73224555042311168</v>
      </c>
      <c r="Q816" s="15">
        <f t="shared" si="130"/>
        <v>0</v>
      </c>
      <c r="R816" s="15">
        <f t="shared" si="131"/>
        <v>0</v>
      </c>
      <c r="S816" s="10">
        <f t="shared" si="132"/>
        <v>6.9444583926625447E-2</v>
      </c>
    </row>
    <row r="817" spans="3:19" x14ac:dyDescent="0.35">
      <c r="C817" s="9">
        <f t="shared" si="133"/>
        <v>0.80562271587078782</v>
      </c>
      <c r="Q817" s="15">
        <f t="shared" si="130"/>
        <v>0</v>
      </c>
      <c r="R817" s="15">
        <f t="shared" si="131"/>
        <v>0</v>
      </c>
      <c r="S817" s="10">
        <f t="shared" si="132"/>
        <v>7.337716544767614E-2</v>
      </c>
    </row>
    <row r="818" spans="3:19" x14ac:dyDescent="0.35">
      <c r="C818" s="9">
        <f t="shared" si="133"/>
        <v>0.86678819188184342</v>
      </c>
      <c r="Q818" s="15">
        <f t="shared" si="130"/>
        <v>0</v>
      </c>
      <c r="R818" s="15">
        <f t="shared" si="131"/>
        <v>0</v>
      </c>
      <c r="S818" s="10">
        <f t="shared" si="132"/>
        <v>6.1165476011055597E-2</v>
      </c>
    </row>
    <row r="819" spans="3:19" x14ac:dyDescent="0.35">
      <c r="C819" s="9">
        <f t="shared" si="133"/>
        <v>0.90746371194854736</v>
      </c>
      <c r="Q819" s="15">
        <f t="shared" si="130"/>
        <v>0</v>
      </c>
      <c r="R819" s="15">
        <f t="shared" si="131"/>
        <v>0</v>
      </c>
      <c r="S819" s="10">
        <f t="shared" si="132"/>
        <v>4.0675520066703941E-2</v>
      </c>
    </row>
    <row r="820" spans="3:19" x14ac:dyDescent="0.35">
      <c r="C820" s="9">
        <f t="shared" si="133"/>
        <v>0.92653626471496731</v>
      </c>
      <c r="Q820" s="15">
        <f t="shared" si="130"/>
        <v>0</v>
      </c>
      <c r="R820" s="15">
        <f t="shared" si="131"/>
        <v>0</v>
      </c>
      <c r="S820" s="10">
        <f t="shared" si="132"/>
        <v>1.9072552766419948E-2</v>
      </c>
    </row>
    <row r="821" spans="3:19" x14ac:dyDescent="0.35">
      <c r="C821" s="9">
        <f t="shared" si="133"/>
        <v>0.92865295667930581</v>
      </c>
      <c r="Q821" s="15">
        <f t="shared" si="130"/>
        <v>0</v>
      </c>
      <c r="R821" s="15">
        <f t="shared" si="131"/>
        <v>0</v>
      </c>
      <c r="S821" s="10">
        <f t="shared" si="132"/>
        <v>2.1166919643385018E-3</v>
      </c>
    </row>
    <row r="822" spans="3:19" x14ac:dyDescent="0.35">
      <c r="C822" s="9">
        <f t="shared" si="133"/>
        <v>0.92214813819675789</v>
      </c>
      <c r="Q822" s="15">
        <f t="shared" si="130"/>
        <v>0</v>
      </c>
      <c r="R822" s="15">
        <f t="shared" si="131"/>
        <v>0</v>
      </c>
      <c r="S822" s="10">
        <f t="shared" si="132"/>
        <v>6.5048184825479138E-3</v>
      </c>
    </row>
    <row r="823" spans="3:19" x14ac:dyDescent="0.35">
      <c r="C823" s="9">
        <f t="shared" si="133"/>
        <v>0.91597005656339114</v>
      </c>
      <c r="Q823" s="15">
        <f t="shared" si="130"/>
        <v>0</v>
      </c>
      <c r="R823" s="15">
        <f t="shared" si="131"/>
        <v>0</v>
      </c>
      <c r="S823" s="10">
        <f t="shared" si="132"/>
        <v>6.1780816333667499E-3</v>
      </c>
    </row>
    <row r="824" spans="3:19" x14ac:dyDescent="0.35">
      <c r="C824" s="9">
        <f t="shared" si="133"/>
        <v>0.91597005656339492</v>
      </c>
      <c r="Q824" s="15">
        <f t="shared" si="130"/>
        <v>0</v>
      </c>
      <c r="R824" s="15">
        <f t="shared" si="131"/>
        <v>0</v>
      </c>
      <c r="S824" s="10">
        <f t="shared" si="132"/>
        <v>3.7747582837255322E-15</v>
      </c>
    </row>
    <row r="825" spans="3:19" x14ac:dyDescent="0.35">
      <c r="C825" s="9">
        <f t="shared" si="133"/>
        <v>0.922148138196759</v>
      </c>
      <c r="Q825" s="15">
        <f t="shared" si="130"/>
        <v>0</v>
      </c>
      <c r="R825" s="15">
        <f t="shared" si="131"/>
        <v>0</v>
      </c>
      <c r="S825" s="10">
        <f t="shared" si="132"/>
        <v>6.1780816333640853E-3</v>
      </c>
    </row>
    <row r="826" spans="3:19" x14ac:dyDescent="0.35">
      <c r="C826" s="9">
        <f t="shared" si="133"/>
        <v>0.92865295667933556</v>
      </c>
      <c r="Q826" s="15">
        <f t="shared" si="130"/>
        <v>0</v>
      </c>
      <c r="R826" s="15">
        <f t="shared" si="131"/>
        <v>0</v>
      </c>
      <c r="S826" s="10">
        <f t="shared" si="132"/>
        <v>6.5048184825765576E-3</v>
      </c>
    </row>
    <row r="827" spans="3:19" x14ac:dyDescent="0.35">
      <c r="C827" s="9">
        <f t="shared" si="133"/>
        <v>0.92653626471494233</v>
      </c>
      <c r="Q827" s="15">
        <f t="shared" si="130"/>
        <v>0</v>
      </c>
      <c r="R827" s="15">
        <f t="shared" si="131"/>
        <v>0</v>
      </c>
      <c r="S827" s="10">
        <f t="shared" si="132"/>
        <v>2.1166919643932358E-3</v>
      </c>
    </row>
    <row r="828" spans="3:19" x14ac:dyDescent="0.35">
      <c r="C828" s="9">
        <f t="shared" si="133"/>
        <v>0.90746371194854059</v>
      </c>
      <c r="Q828" s="15">
        <f t="shared" si="130"/>
        <v>0</v>
      </c>
      <c r="R828" s="15">
        <f t="shared" si="131"/>
        <v>0</v>
      </c>
      <c r="S828" s="10">
        <f t="shared" si="132"/>
        <v>1.907255276640174E-2</v>
      </c>
    </row>
    <row r="829" spans="3:19" x14ac:dyDescent="0.35">
      <c r="C829" s="9">
        <f t="shared" si="133"/>
        <v>0.86678819188185485</v>
      </c>
      <c r="Q829" s="15">
        <f t="shared" si="130"/>
        <v>0</v>
      </c>
      <c r="R829" s="15">
        <f t="shared" si="131"/>
        <v>0</v>
      </c>
      <c r="S829" s="10">
        <f t="shared" si="132"/>
        <v>4.0675520066685733E-2</v>
      </c>
    </row>
    <row r="830" spans="3:19" x14ac:dyDescent="0.35">
      <c r="C830" s="9">
        <f t="shared" si="133"/>
        <v>0.80562271587078027</v>
      </c>
      <c r="Q830" s="15">
        <f t="shared" si="130"/>
        <v>0</v>
      </c>
      <c r="R830" s="15">
        <f t="shared" si="131"/>
        <v>0</v>
      </c>
      <c r="S830" s="10">
        <f t="shared" si="132"/>
        <v>6.1165476011074582E-2</v>
      </c>
    </row>
    <row r="831" spans="3:19" x14ac:dyDescent="0.35">
      <c r="C831" s="9">
        <f t="shared" si="133"/>
        <v>0.73224555042312145</v>
      </c>
      <c r="Q831" s="15">
        <f t="shared" si="130"/>
        <v>0</v>
      </c>
      <c r="R831" s="15">
        <f t="shared" si="131"/>
        <v>0</v>
      </c>
      <c r="S831" s="10">
        <f t="shared" si="132"/>
        <v>7.3377165447658821E-2</v>
      </c>
    </row>
    <row r="832" spans="3:19" x14ac:dyDescent="0.35">
      <c r="C832" s="9">
        <f t="shared" si="133"/>
        <v>0.66280096649650899</v>
      </c>
      <c r="Q832" s="15">
        <f t="shared" si="130"/>
        <v>0</v>
      </c>
      <c r="R832" s="15">
        <f t="shared" si="131"/>
        <v>0</v>
      </c>
      <c r="S832" s="10">
        <f t="shared" si="132"/>
        <v>6.9444583926612458E-2</v>
      </c>
    </row>
    <row r="833" spans="3:19" x14ac:dyDescent="0.35">
      <c r="C833" s="9">
        <f t="shared" si="133"/>
        <v>0.61914975370861536</v>
      </c>
      <c r="Q833" s="15">
        <f t="shared" si="130"/>
        <v>0</v>
      </c>
      <c r="R833" s="15">
        <f t="shared" si="131"/>
        <v>0</v>
      </c>
      <c r="S833" s="10">
        <f t="shared" si="132"/>
        <v>4.3651212787893634E-2</v>
      </c>
    </row>
    <row r="834" spans="3:19" x14ac:dyDescent="0.35">
      <c r="C834" s="9">
        <f t="shared" si="133"/>
        <v>0.61914975370863601</v>
      </c>
      <c r="Q834" s="15">
        <f t="shared" si="130"/>
        <v>0</v>
      </c>
      <c r="R834" s="15">
        <f t="shared" si="131"/>
        <v>0</v>
      </c>
      <c r="S834" s="10">
        <f t="shared" si="132"/>
        <v>2.0650148258027912E-14</v>
      </c>
    </row>
    <row r="835" spans="3:19" x14ac:dyDescent="0.35">
      <c r="C835" s="9">
        <f t="shared" si="133"/>
        <v>0.66280096649651099</v>
      </c>
      <c r="Q835" s="15">
        <f t="shared" si="130"/>
        <v>0</v>
      </c>
      <c r="R835" s="15">
        <f t="shared" si="131"/>
        <v>0</v>
      </c>
      <c r="S835" s="10">
        <f t="shared" si="132"/>
        <v>4.3651212787874982E-2</v>
      </c>
    </row>
    <row r="836" spans="3:19" x14ac:dyDescent="0.35">
      <c r="C836" s="9">
        <f t="shared" si="133"/>
        <v>0.73224555042311013</v>
      </c>
      <c r="Q836" s="15">
        <f t="shared" ref="Q836:Q899" si="134">DEGREES(I836)</f>
        <v>0</v>
      </c>
      <c r="R836" s="15">
        <f t="shared" ref="R836:R899" si="135">DEGREES(M836)</f>
        <v>0</v>
      </c>
      <c r="S836" s="10">
        <f t="shared" si="132"/>
        <v>6.9444583926599135E-2</v>
      </c>
    </row>
    <row r="837" spans="3:19" x14ac:dyDescent="0.35">
      <c r="C837" s="9">
        <f t="shared" si="133"/>
        <v>0.80562271587078871</v>
      </c>
      <c r="Q837" s="15">
        <f t="shared" si="134"/>
        <v>0</v>
      </c>
      <c r="R837" s="15">
        <f t="shared" si="135"/>
        <v>0</v>
      </c>
      <c r="S837" s="10">
        <f t="shared" ref="S837:S900" si="136">SQRT((C837-C836)^2+(D837-D836)^2)</f>
        <v>7.3377165447678583E-2</v>
      </c>
    </row>
    <row r="838" spans="3:19" x14ac:dyDescent="0.35">
      <c r="C838" s="9">
        <f t="shared" si="133"/>
        <v>0.86678819188184397</v>
      </c>
      <c r="Q838" s="15">
        <f t="shared" si="134"/>
        <v>0</v>
      </c>
      <c r="R838" s="15">
        <f t="shared" si="135"/>
        <v>0</v>
      </c>
      <c r="S838" s="10">
        <f t="shared" si="136"/>
        <v>6.1165476011055264E-2</v>
      </c>
    </row>
    <row r="839" spans="3:19" x14ac:dyDescent="0.35">
      <c r="C839" s="9">
        <f t="shared" si="133"/>
        <v>0.90746371194851705</v>
      </c>
      <c r="Q839" s="15">
        <f t="shared" si="134"/>
        <v>0</v>
      </c>
      <c r="R839" s="15">
        <f t="shared" si="135"/>
        <v>0</v>
      </c>
      <c r="S839" s="10">
        <f t="shared" si="136"/>
        <v>4.0675520066673077E-2</v>
      </c>
    </row>
    <row r="840" spans="3:19" x14ac:dyDescent="0.35">
      <c r="C840" s="9">
        <f t="shared" si="133"/>
        <v>0.92653626471496786</v>
      </c>
      <c r="Q840" s="15">
        <f t="shared" si="134"/>
        <v>0</v>
      </c>
      <c r="R840" s="15">
        <f t="shared" si="135"/>
        <v>0</v>
      </c>
      <c r="S840" s="10">
        <f t="shared" si="136"/>
        <v>1.9072552766450812E-2</v>
      </c>
    </row>
    <row r="841" spans="3:19" x14ac:dyDescent="0.35">
      <c r="C841" s="9">
        <f t="shared" si="133"/>
        <v>0.92865295667933534</v>
      </c>
      <c r="Q841" s="15">
        <f t="shared" si="134"/>
        <v>0</v>
      </c>
      <c r="R841" s="15">
        <f t="shared" si="135"/>
        <v>0</v>
      </c>
      <c r="S841" s="10">
        <f t="shared" si="136"/>
        <v>2.1166919643674786E-3</v>
      </c>
    </row>
    <row r="842" spans="3:19" x14ac:dyDescent="0.35">
      <c r="C842" s="9">
        <f t="shared" si="133"/>
        <v>0.92214813819675967</v>
      </c>
      <c r="Q842" s="15">
        <f t="shared" si="134"/>
        <v>0</v>
      </c>
      <c r="R842" s="15">
        <f t="shared" si="135"/>
        <v>0</v>
      </c>
      <c r="S842" s="10">
        <f t="shared" si="136"/>
        <v>6.5048184825756694E-3</v>
      </c>
    </row>
    <row r="843" spans="3:19" x14ac:dyDescent="0.35">
      <c r="C843" s="9">
        <f t="shared" si="133"/>
        <v>0.91597005656339436</v>
      </c>
      <c r="Q843" s="15">
        <f t="shared" si="134"/>
        <v>0</v>
      </c>
      <c r="R843" s="15">
        <f t="shared" si="135"/>
        <v>0</v>
      </c>
      <c r="S843" s="10">
        <f t="shared" si="136"/>
        <v>6.1780816333653066E-3</v>
      </c>
    </row>
    <row r="844" spans="3:19" x14ac:dyDescent="0.35">
      <c r="C844" s="9">
        <f t="shared" si="133"/>
        <v>0.91597005656339037</v>
      </c>
      <c r="Q844" s="15">
        <f t="shared" si="134"/>
        <v>0</v>
      </c>
      <c r="R844" s="15">
        <f t="shared" si="135"/>
        <v>0</v>
      </c>
      <c r="S844" s="10">
        <f t="shared" si="136"/>
        <v>3.9968028886505635E-15</v>
      </c>
    </row>
    <row r="845" spans="3:19" x14ac:dyDescent="0.35">
      <c r="C845" s="9">
        <f t="shared" si="133"/>
        <v>0.92214813819672858</v>
      </c>
      <c r="Q845" s="15">
        <f t="shared" si="134"/>
        <v>0</v>
      </c>
      <c r="R845" s="15">
        <f t="shared" si="135"/>
        <v>0</v>
      </c>
      <c r="S845" s="10">
        <f t="shared" si="136"/>
        <v>6.1780816333382171E-3</v>
      </c>
    </row>
    <row r="846" spans="3:19" x14ac:dyDescent="0.35">
      <c r="C846" s="9">
        <f t="shared" si="133"/>
        <v>0.92865295667933501</v>
      </c>
      <c r="Q846" s="15">
        <f t="shared" si="134"/>
        <v>0</v>
      </c>
      <c r="R846" s="15">
        <f t="shared" si="135"/>
        <v>0</v>
      </c>
      <c r="S846" s="10">
        <f t="shared" si="136"/>
        <v>6.5048184826064226E-3</v>
      </c>
    </row>
    <row r="847" spans="3:19" x14ac:dyDescent="0.35">
      <c r="C847" s="9">
        <f t="shared" si="133"/>
        <v>0.92653626471496742</v>
      </c>
      <c r="Q847" s="15">
        <f t="shared" si="134"/>
        <v>0</v>
      </c>
      <c r="R847" s="15">
        <f t="shared" si="135"/>
        <v>0</v>
      </c>
      <c r="S847" s="10">
        <f t="shared" si="136"/>
        <v>2.1166919643675897E-3</v>
      </c>
    </row>
    <row r="848" spans="3:19" x14ac:dyDescent="0.35">
      <c r="C848" s="9">
        <f t="shared" si="133"/>
        <v>0.90746371194855047</v>
      </c>
      <c r="Q848" s="15">
        <f t="shared" si="134"/>
        <v>0</v>
      </c>
      <c r="R848" s="15">
        <f t="shared" si="135"/>
        <v>0</v>
      </c>
      <c r="S848" s="10">
        <f t="shared" si="136"/>
        <v>1.907255276641695E-2</v>
      </c>
    </row>
    <row r="849" spans="3:19" x14ac:dyDescent="0.35">
      <c r="C849" s="9">
        <f t="shared" si="133"/>
        <v>0.86678819188184553</v>
      </c>
      <c r="Q849" s="15">
        <f t="shared" si="134"/>
        <v>0</v>
      </c>
      <c r="R849" s="15">
        <f t="shared" si="135"/>
        <v>0</v>
      </c>
      <c r="S849" s="10">
        <f t="shared" si="136"/>
        <v>4.067552006670494E-2</v>
      </c>
    </row>
    <row r="850" spans="3:19" x14ac:dyDescent="0.35">
      <c r="C850" s="9">
        <f t="shared" si="133"/>
        <v>0.80562271587078993</v>
      </c>
      <c r="Q850" s="15">
        <f t="shared" si="134"/>
        <v>0</v>
      </c>
      <c r="R850" s="15">
        <f t="shared" si="135"/>
        <v>0</v>
      </c>
      <c r="S850" s="10">
        <f t="shared" si="136"/>
        <v>6.1165476011055597E-2</v>
      </c>
    </row>
    <row r="851" spans="3:19" x14ac:dyDescent="0.35">
      <c r="C851" s="9">
        <f t="shared" ref="C851:C914" si="137">SQRT((C251-C250)^2+(D251-D250)^2)</f>
        <v>0.73224555042308759</v>
      </c>
      <c r="Q851" s="15">
        <f t="shared" si="134"/>
        <v>0</v>
      </c>
      <c r="R851" s="15">
        <f t="shared" si="135"/>
        <v>0</v>
      </c>
      <c r="S851" s="10">
        <f t="shared" si="136"/>
        <v>7.3377165447702342E-2</v>
      </c>
    </row>
    <row r="852" spans="3:19" x14ac:dyDescent="0.35">
      <c r="C852" s="9">
        <f t="shared" si="137"/>
        <v>0.66280096649651499</v>
      </c>
      <c r="Q852" s="15">
        <f t="shared" si="134"/>
        <v>0</v>
      </c>
      <c r="R852" s="15">
        <f t="shared" si="135"/>
        <v>0</v>
      </c>
      <c r="S852" s="10">
        <f t="shared" si="136"/>
        <v>6.9444583926572601E-2</v>
      </c>
    </row>
    <row r="853" spans="3:19" x14ac:dyDescent="0.35">
      <c r="C853" s="9">
        <f t="shared" si="137"/>
        <v>0.61914975370863767</v>
      </c>
      <c r="Q853" s="15">
        <f t="shared" si="134"/>
        <v>0</v>
      </c>
      <c r="R853" s="15">
        <f t="shared" si="135"/>
        <v>0</v>
      </c>
      <c r="S853" s="10">
        <f t="shared" si="136"/>
        <v>4.3651212787877314E-2</v>
      </c>
    </row>
    <row r="854" spans="3:19" x14ac:dyDescent="0.35">
      <c r="C854" s="9">
        <f t="shared" si="137"/>
        <v>0.61914975370863612</v>
      </c>
      <c r="Q854" s="15">
        <f t="shared" si="134"/>
        <v>0</v>
      </c>
      <c r="R854" s="15">
        <f t="shared" si="135"/>
        <v>0</v>
      </c>
      <c r="S854" s="10">
        <f t="shared" si="136"/>
        <v>1.5543122344752192E-15</v>
      </c>
    </row>
    <row r="855" spans="3:19" x14ac:dyDescent="0.35">
      <c r="C855" s="9">
        <f t="shared" si="137"/>
        <v>0.66280096649650677</v>
      </c>
      <c r="Q855" s="15">
        <f t="shared" si="134"/>
        <v>0</v>
      </c>
      <c r="R855" s="15">
        <f t="shared" si="135"/>
        <v>0</v>
      </c>
      <c r="S855" s="10">
        <f t="shared" si="136"/>
        <v>4.3651212787870652E-2</v>
      </c>
    </row>
    <row r="856" spans="3:19" x14ac:dyDescent="0.35">
      <c r="C856" s="9">
        <f t="shared" si="137"/>
        <v>0.73224555042312012</v>
      </c>
      <c r="Q856" s="15">
        <f t="shared" si="134"/>
        <v>0</v>
      </c>
      <c r="R856" s="15">
        <f t="shared" si="135"/>
        <v>0</v>
      </c>
      <c r="S856" s="10">
        <f t="shared" si="136"/>
        <v>6.9444583926613346E-2</v>
      </c>
    </row>
    <row r="857" spans="3:19" x14ac:dyDescent="0.35">
      <c r="C857" s="9">
        <f t="shared" si="137"/>
        <v>0.80562271587075973</v>
      </c>
      <c r="Q857" s="15">
        <f t="shared" si="134"/>
        <v>0</v>
      </c>
      <c r="R857" s="15">
        <f t="shared" si="135"/>
        <v>0</v>
      </c>
      <c r="S857" s="10">
        <f t="shared" si="136"/>
        <v>7.3377165447639614E-2</v>
      </c>
    </row>
    <row r="858" spans="3:19" x14ac:dyDescent="0.35">
      <c r="C858" s="9">
        <f t="shared" si="137"/>
        <v>0.86678819188183986</v>
      </c>
      <c r="Q858" s="15">
        <f t="shared" si="134"/>
        <v>0</v>
      </c>
      <c r="R858" s="15">
        <f t="shared" si="135"/>
        <v>0</v>
      </c>
      <c r="S858" s="10">
        <f t="shared" si="136"/>
        <v>6.1165476011080133E-2</v>
      </c>
    </row>
    <row r="859" spans="3:19" x14ac:dyDescent="0.35">
      <c r="C859" s="9">
        <f t="shared" si="137"/>
        <v>0.90746371194855024</v>
      </c>
      <c r="Q859" s="15">
        <f t="shared" si="134"/>
        <v>0</v>
      </c>
      <c r="R859" s="15">
        <f t="shared" si="135"/>
        <v>0</v>
      </c>
      <c r="S859" s="10">
        <f t="shared" si="136"/>
        <v>4.067552006671038E-2</v>
      </c>
    </row>
    <row r="860" spans="3:19" x14ac:dyDescent="0.35">
      <c r="C860" s="9">
        <f t="shared" si="137"/>
        <v>0.92653626471496719</v>
      </c>
      <c r="Q860" s="15">
        <f t="shared" si="134"/>
        <v>0</v>
      </c>
      <c r="R860" s="15">
        <f t="shared" si="135"/>
        <v>0</v>
      </c>
      <c r="S860" s="10">
        <f t="shared" si="136"/>
        <v>1.907255276641695E-2</v>
      </c>
    </row>
    <row r="861" spans="3:19" x14ac:dyDescent="0.35">
      <c r="C861" s="9">
        <f t="shared" si="137"/>
        <v>0.92865295667933601</v>
      </c>
      <c r="Q861" s="15">
        <f t="shared" si="134"/>
        <v>0</v>
      </c>
      <c r="R861" s="15">
        <f t="shared" si="135"/>
        <v>0</v>
      </c>
      <c r="S861" s="10">
        <f t="shared" si="136"/>
        <v>2.1166919643688109E-3</v>
      </c>
    </row>
    <row r="862" spans="3:19" x14ac:dyDescent="0.35">
      <c r="C862" s="9">
        <f t="shared" si="137"/>
        <v>0.92214813819672714</v>
      </c>
      <c r="Q862" s="15">
        <f t="shared" si="134"/>
        <v>0</v>
      </c>
      <c r="R862" s="15">
        <f t="shared" si="135"/>
        <v>0</v>
      </c>
      <c r="S862" s="10">
        <f t="shared" si="136"/>
        <v>6.5048184826088651E-3</v>
      </c>
    </row>
    <row r="863" spans="3:19" x14ac:dyDescent="0.35">
      <c r="C863" s="9">
        <f t="shared" si="137"/>
        <v>0.91597005656339436</v>
      </c>
      <c r="Q863" s="15">
        <f t="shared" si="134"/>
        <v>0</v>
      </c>
      <c r="R863" s="15">
        <f t="shared" si="135"/>
        <v>0</v>
      </c>
      <c r="S863" s="10">
        <f t="shared" si="136"/>
        <v>6.178081633332777E-3</v>
      </c>
    </row>
    <row r="864" spans="3:19" x14ac:dyDescent="0.35">
      <c r="C864" s="9">
        <f t="shared" si="137"/>
        <v>0.91597005656339459</v>
      </c>
      <c r="Q864" s="15">
        <f t="shared" si="134"/>
        <v>0</v>
      </c>
      <c r="R864" s="15">
        <f t="shared" si="135"/>
        <v>0</v>
      </c>
      <c r="S864" s="10">
        <f t="shared" si="136"/>
        <v>2.2204460492503131E-16</v>
      </c>
    </row>
    <row r="865" spans="3:19" x14ac:dyDescent="0.35">
      <c r="C865" s="9">
        <f t="shared" si="137"/>
        <v>0.92214813819675834</v>
      </c>
      <c r="Q865" s="15">
        <f t="shared" si="134"/>
        <v>0</v>
      </c>
      <c r="R865" s="15">
        <f t="shared" si="135"/>
        <v>0</v>
      </c>
      <c r="S865" s="10">
        <f t="shared" si="136"/>
        <v>6.1780816333637523E-3</v>
      </c>
    </row>
    <row r="866" spans="3:19" x14ac:dyDescent="0.35">
      <c r="C866" s="9">
        <f t="shared" si="137"/>
        <v>0.92865295667933589</v>
      </c>
      <c r="Q866" s="15">
        <f t="shared" si="134"/>
        <v>0</v>
      </c>
      <c r="R866" s="15">
        <f t="shared" si="135"/>
        <v>0</v>
      </c>
      <c r="S866" s="10">
        <f t="shared" si="136"/>
        <v>6.5048184825775568E-3</v>
      </c>
    </row>
    <row r="867" spans="3:19" x14ac:dyDescent="0.35">
      <c r="C867" s="9">
        <f t="shared" si="137"/>
        <v>0.92653626471496819</v>
      </c>
      <c r="Q867" s="15">
        <f t="shared" si="134"/>
        <v>0</v>
      </c>
      <c r="R867" s="15">
        <f t="shared" si="135"/>
        <v>0</v>
      </c>
      <c r="S867" s="10">
        <f t="shared" si="136"/>
        <v>2.1166919643677007E-3</v>
      </c>
    </row>
    <row r="868" spans="3:19" x14ac:dyDescent="0.35">
      <c r="C868" s="9">
        <f t="shared" si="137"/>
        <v>0.90746371194851583</v>
      </c>
      <c r="Q868" s="15">
        <f t="shared" si="134"/>
        <v>0</v>
      </c>
      <c r="R868" s="15">
        <f t="shared" si="135"/>
        <v>0</v>
      </c>
      <c r="S868" s="10">
        <f t="shared" si="136"/>
        <v>1.9072552766452366E-2</v>
      </c>
    </row>
    <row r="869" spans="3:19" x14ac:dyDescent="0.35">
      <c r="C869" s="9">
        <f t="shared" si="137"/>
        <v>0.86678819188184641</v>
      </c>
      <c r="Q869" s="15">
        <f t="shared" si="134"/>
        <v>0</v>
      </c>
      <c r="R869" s="15">
        <f t="shared" si="135"/>
        <v>0</v>
      </c>
      <c r="S869" s="10">
        <f t="shared" si="136"/>
        <v>4.0675520066669413E-2</v>
      </c>
    </row>
    <row r="870" spans="3:19" x14ac:dyDescent="0.35">
      <c r="C870" s="9">
        <f t="shared" si="137"/>
        <v>0.80562271587079137</v>
      </c>
      <c r="Q870" s="15">
        <f t="shared" si="134"/>
        <v>0</v>
      </c>
      <c r="R870" s="15">
        <f t="shared" si="135"/>
        <v>0</v>
      </c>
      <c r="S870" s="10">
        <f t="shared" si="136"/>
        <v>6.1165476011055042E-2</v>
      </c>
    </row>
    <row r="871" spans="3:19" x14ac:dyDescent="0.35">
      <c r="C871" s="9">
        <f t="shared" si="137"/>
        <v>0.73224555042311557</v>
      </c>
      <c r="Q871" s="15">
        <f t="shared" si="134"/>
        <v>0</v>
      </c>
      <c r="R871" s="15">
        <f t="shared" si="135"/>
        <v>0</v>
      </c>
      <c r="S871" s="10">
        <f t="shared" si="136"/>
        <v>7.3377165447675807E-2</v>
      </c>
    </row>
    <row r="872" spans="3:19" x14ac:dyDescent="0.35">
      <c r="C872" s="9">
        <f t="shared" si="137"/>
        <v>0.66280096649651554</v>
      </c>
      <c r="Q872" s="15">
        <f t="shared" si="134"/>
        <v>0</v>
      </c>
      <c r="R872" s="15">
        <f t="shared" si="135"/>
        <v>0</v>
      </c>
      <c r="S872" s="10">
        <f t="shared" si="136"/>
        <v>6.9444583926600023E-2</v>
      </c>
    </row>
    <row r="873" spans="3:19" x14ac:dyDescent="0.35">
      <c r="C873" s="9">
        <f t="shared" si="137"/>
        <v>0.61914975370863423</v>
      </c>
      <c r="Q873" s="15">
        <f t="shared" si="134"/>
        <v>0</v>
      </c>
      <c r="R873" s="15">
        <f t="shared" si="135"/>
        <v>0</v>
      </c>
      <c r="S873" s="10">
        <f t="shared" si="136"/>
        <v>4.3651212787881311E-2</v>
      </c>
    </row>
    <row r="874" spans="3:19" x14ac:dyDescent="0.35">
      <c r="C874" s="9">
        <f t="shared" si="137"/>
        <v>0.61914975370861591</v>
      </c>
      <c r="Q874" s="15">
        <f t="shared" si="134"/>
        <v>0</v>
      </c>
      <c r="R874" s="15">
        <f t="shared" si="135"/>
        <v>0</v>
      </c>
      <c r="S874" s="10">
        <f t="shared" si="136"/>
        <v>1.8318679906315083E-14</v>
      </c>
    </row>
    <row r="875" spans="3:19" x14ac:dyDescent="0.35">
      <c r="C875" s="9">
        <f t="shared" si="137"/>
        <v>0.66280096649650944</v>
      </c>
      <c r="Q875" s="15">
        <f t="shared" si="134"/>
        <v>0</v>
      </c>
      <c r="R875" s="15">
        <f t="shared" si="135"/>
        <v>0</v>
      </c>
      <c r="S875" s="10">
        <f t="shared" si="136"/>
        <v>4.3651212787893523E-2</v>
      </c>
    </row>
    <row r="876" spans="3:19" x14ac:dyDescent="0.35">
      <c r="C876" s="9">
        <f t="shared" si="137"/>
        <v>0.73224555042310546</v>
      </c>
      <c r="Q876" s="15">
        <f t="shared" si="134"/>
        <v>0</v>
      </c>
      <c r="R876" s="15">
        <f t="shared" si="135"/>
        <v>0</v>
      </c>
      <c r="S876" s="10">
        <f t="shared" si="136"/>
        <v>6.9444583926596026E-2</v>
      </c>
    </row>
    <row r="877" spans="3:19" x14ac:dyDescent="0.35">
      <c r="C877" s="9">
        <f t="shared" si="137"/>
        <v>0.80562271587079759</v>
      </c>
      <c r="Q877" s="15">
        <f t="shared" si="134"/>
        <v>0</v>
      </c>
      <c r="R877" s="15">
        <f t="shared" si="135"/>
        <v>0</v>
      </c>
      <c r="S877" s="10">
        <f t="shared" si="136"/>
        <v>7.3377165447692128E-2</v>
      </c>
    </row>
    <row r="878" spans="3:19" x14ac:dyDescent="0.35">
      <c r="C878" s="9">
        <f t="shared" si="137"/>
        <v>0.86678819188183143</v>
      </c>
      <c r="Q878" s="15">
        <f t="shared" si="134"/>
        <v>0</v>
      </c>
      <c r="R878" s="15">
        <f t="shared" si="135"/>
        <v>0</v>
      </c>
      <c r="S878" s="10">
        <f t="shared" si="136"/>
        <v>6.1165476011033837E-2</v>
      </c>
    </row>
    <row r="879" spans="3:19" x14ac:dyDescent="0.35">
      <c r="C879" s="9">
        <f t="shared" si="137"/>
        <v>0.90746371194855702</v>
      </c>
      <c r="Q879" s="15">
        <f t="shared" si="134"/>
        <v>0</v>
      </c>
      <c r="R879" s="15">
        <f t="shared" si="135"/>
        <v>0</v>
      </c>
      <c r="S879" s="10">
        <f t="shared" si="136"/>
        <v>4.067552006672559E-2</v>
      </c>
    </row>
    <row r="880" spans="3:19" x14ac:dyDescent="0.35">
      <c r="C880" s="9">
        <f t="shared" si="137"/>
        <v>0.92653626471493522</v>
      </c>
      <c r="Q880" s="15">
        <f t="shared" si="134"/>
        <v>0</v>
      </c>
      <c r="R880" s="15">
        <f t="shared" si="135"/>
        <v>0</v>
      </c>
      <c r="S880" s="10">
        <f t="shared" si="136"/>
        <v>1.9072552766378204E-2</v>
      </c>
    </row>
    <row r="881" spans="3:19" x14ac:dyDescent="0.35">
      <c r="C881" s="9">
        <f t="shared" si="137"/>
        <v>0.928652956679339</v>
      </c>
      <c r="Q881" s="15">
        <f t="shared" si="134"/>
        <v>0</v>
      </c>
      <c r="R881" s="15">
        <f t="shared" si="135"/>
        <v>0</v>
      </c>
      <c r="S881" s="10">
        <f t="shared" si="136"/>
        <v>2.1166919644037829E-3</v>
      </c>
    </row>
    <row r="882" spans="3:19" x14ac:dyDescent="0.35">
      <c r="C882" s="9">
        <f t="shared" si="137"/>
        <v>0.92214813819675578</v>
      </c>
      <c r="Q882" s="15">
        <f t="shared" si="134"/>
        <v>0</v>
      </c>
      <c r="R882" s="15">
        <f t="shared" si="135"/>
        <v>0</v>
      </c>
      <c r="S882" s="10">
        <f t="shared" si="136"/>
        <v>6.5048184825832189E-3</v>
      </c>
    </row>
    <row r="883" spans="3:19" x14ac:dyDescent="0.35">
      <c r="C883" s="9">
        <f t="shared" si="137"/>
        <v>0.91597005656339403</v>
      </c>
      <c r="Q883" s="15">
        <f t="shared" si="134"/>
        <v>0</v>
      </c>
      <c r="R883" s="15">
        <f t="shared" si="135"/>
        <v>0</v>
      </c>
      <c r="S883" s="10">
        <f t="shared" si="136"/>
        <v>6.1780816333617539E-3</v>
      </c>
    </row>
    <row r="884" spans="3:19" x14ac:dyDescent="0.35">
      <c r="C884" s="9">
        <f t="shared" si="137"/>
        <v>0.91597005656339359</v>
      </c>
      <c r="Q884" s="15">
        <f t="shared" si="134"/>
        <v>0</v>
      </c>
      <c r="R884" s="15">
        <f t="shared" si="135"/>
        <v>0</v>
      </c>
      <c r="S884" s="10">
        <f t="shared" si="136"/>
        <v>4.4408920985006262E-16</v>
      </c>
    </row>
    <row r="885" spans="3:19" x14ac:dyDescent="0.35">
      <c r="C885" s="9">
        <f t="shared" si="137"/>
        <v>0.92214813819675856</v>
      </c>
      <c r="Q885" s="15">
        <f t="shared" si="134"/>
        <v>0</v>
      </c>
      <c r="R885" s="15">
        <f t="shared" si="135"/>
        <v>0</v>
      </c>
      <c r="S885" s="10">
        <f t="shared" si="136"/>
        <v>6.1780816333649735E-3</v>
      </c>
    </row>
    <row r="886" spans="3:19" x14ac:dyDescent="0.35">
      <c r="C886" s="9">
        <f t="shared" si="137"/>
        <v>0.9286529566793027</v>
      </c>
      <c r="Q886" s="15">
        <f t="shared" si="134"/>
        <v>0</v>
      </c>
      <c r="R886" s="15">
        <f t="shared" si="135"/>
        <v>0</v>
      </c>
      <c r="S886" s="10">
        <f t="shared" si="136"/>
        <v>6.5048184825441391E-3</v>
      </c>
    </row>
    <row r="887" spans="3:19" x14ac:dyDescent="0.35">
      <c r="C887" s="9">
        <f t="shared" si="137"/>
        <v>0.92653626471496853</v>
      </c>
      <c r="Q887" s="15">
        <f t="shared" si="134"/>
        <v>0</v>
      </c>
      <c r="R887" s="15">
        <f t="shared" si="135"/>
        <v>0</v>
      </c>
      <c r="S887" s="10">
        <f t="shared" si="136"/>
        <v>2.1166919643341719E-3</v>
      </c>
    </row>
    <row r="888" spans="3:19" x14ac:dyDescent="0.35">
      <c r="C888" s="9">
        <f t="shared" si="137"/>
        <v>0.90746371194855024</v>
      </c>
      <c r="Q888" s="15">
        <f t="shared" si="134"/>
        <v>0</v>
      </c>
      <c r="R888" s="15">
        <f t="shared" si="135"/>
        <v>0</v>
      </c>
      <c r="S888" s="10">
        <f t="shared" si="136"/>
        <v>1.9072552766418283E-2</v>
      </c>
    </row>
    <row r="889" spans="3:19" x14ac:dyDescent="0.35">
      <c r="C889" s="9">
        <f t="shared" si="137"/>
        <v>0.86678819188184431</v>
      </c>
      <c r="Q889" s="15">
        <f t="shared" si="134"/>
        <v>0</v>
      </c>
      <c r="R889" s="15">
        <f t="shared" si="135"/>
        <v>0</v>
      </c>
      <c r="S889" s="10">
        <f t="shared" si="136"/>
        <v>4.0675520066705939E-2</v>
      </c>
    </row>
    <row r="890" spans="3:19" x14ac:dyDescent="0.35">
      <c r="C890" s="9">
        <f t="shared" si="137"/>
        <v>0.80562271587078882</v>
      </c>
      <c r="Q890" s="15">
        <f t="shared" si="134"/>
        <v>0</v>
      </c>
      <c r="R890" s="15">
        <f t="shared" si="135"/>
        <v>0</v>
      </c>
      <c r="S890" s="10">
        <f t="shared" si="136"/>
        <v>6.1165476011055486E-2</v>
      </c>
    </row>
    <row r="891" spans="3:19" x14ac:dyDescent="0.35">
      <c r="C891" s="9">
        <f t="shared" si="137"/>
        <v>0.73224555042311479</v>
      </c>
      <c r="Q891" s="15">
        <f t="shared" si="134"/>
        <v>0</v>
      </c>
      <c r="R891" s="15">
        <f t="shared" si="135"/>
        <v>0</v>
      </c>
      <c r="S891" s="10">
        <f t="shared" si="136"/>
        <v>7.3377165447674031E-2</v>
      </c>
    </row>
    <row r="892" spans="3:19" x14ac:dyDescent="0.35">
      <c r="C892" s="9">
        <f t="shared" si="137"/>
        <v>0.66280096649648934</v>
      </c>
      <c r="Q892" s="15">
        <f t="shared" si="134"/>
        <v>0</v>
      </c>
      <c r="R892" s="15">
        <f t="shared" si="135"/>
        <v>0</v>
      </c>
      <c r="S892" s="10">
        <f t="shared" si="136"/>
        <v>6.9444583926625447E-2</v>
      </c>
    </row>
    <row r="893" spans="3:19" x14ac:dyDescent="0.35">
      <c r="C893" s="9">
        <f t="shared" si="137"/>
        <v>0.61914975370863801</v>
      </c>
      <c r="Q893" s="15">
        <f t="shared" si="134"/>
        <v>0</v>
      </c>
      <c r="R893" s="15">
        <f t="shared" si="135"/>
        <v>0</v>
      </c>
      <c r="S893" s="10">
        <f t="shared" si="136"/>
        <v>4.3651212787851335E-2</v>
      </c>
    </row>
    <row r="894" spans="3:19" x14ac:dyDescent="0.35">
      <c r="C894" s="9">
        <f t="shared" si="137"/>
        <v>0.61914975370863445</v>
      </c>
      <c r="Q894" s="15">
        <f t="shared" si="134"/>
        <v>0</v>
      </c>
      <c r="R894" s="15">
        <f t="shared" si="135"/>
        <v>0</v>
      </c>
      <c r="S894" s="10">
        <f t="shared" si="136"/>
        <v>3.5527136788005009E-15</v>
      </c>
    </row>
    <row r="895" spans="3:19" x14ac:dyDescent="0.35">
      <c r="C895" s="9">
        <f t="shared" si="137"/>
        <v>0.66280096649650888</v>
      </c>
      <c r="Q895" s="15">
        <f t="shared" si="134"/>
        <v>0</v>
      </c>
      <c r="R895" s="15">
        <f t="shared" si="135"/>
        <v>0</v>
      </c>
      <c r="S895" s="10">
        <f t="shared" si="136"/>
        <v>4.3651212787874427E-2</v>
      </c>
    </row>
    <row r="896" spans="3:19" x14ac:dyDescent="0.35">
      <c r="C896" s="9">
        <f t="shared" si="137"/>
        <v>0.73224555042311013</v>
      </c>
      <c r="Q896" s="15">
        <f t="shared" si="134"/>
        <v>0</v>
      </c>
      <c r="R896" s="15">
        <f t="shared" si="135"/>
        <v>0</v>
      </c>
      <c r="S896" s="10">
        <f t="shared" si="136"/>
        <v>6.9444583926601244E-2</v>
      </c>
    </row>
    <row r="897" spans="3:19" x14ac:dyDescent="0.35">
      <c r="C897" s="9">
        <f t="shared" si="137"/>
        <v>0.8056227158707866</v>
      </c>
      <c r="Q897" s="15">
        <f t="shared" si="134"/>
        <v>0</v>
      </c>
      <c r="R897" s="15">
        <f t="shared" si="135"/>
        <v>0</v>
      </c>
      <c r="S897" s="10">
        <f t="shared" si="136"/>
        <v>7.3377165447676473E-2</v>
      </c>
    </row>
    <row r="898" spans="3:19" x14ac:dyDescent="0.35">
      <c r="C898" s="9">
        <f t="shared" si="137"/>
        <v>0.8667881918818251</v>
      </c>
      <c r="Q898" s="15">
        <f t="shared" si="134"/>
        <v>0</v>
      </c>
      <c r="R898" s="15">
        <f t="shared" si="135"/>
        <v>0</v>
      </c>
      <c r="S898" s="10">
        <f t="shared" si="136"/>
        <v>6.11654760110385E-2</v>
      </c>
    </row>
    <row r="899" spans="3:19" x14ac:dyDescent="0.35">
      <c r="C899" s="9">
        <f t="shared" si="137"/>
        <v>0.90746371194853559</v>
      </c>
      <c r="Q899" s="15">
        <f t="shared" si="134"/>
        <v>0</v>
      </c>
      <c r="R899" s="15">
        <f t="shared" si="135"/>
        <v>0</v>
      </c>
      <c r="S899" s="10">
        <f t="shared" si="136"/>
        <v>4.0675520066710491E-2</v>
      </c>
    </row>
    <row r="900" spans="3:19" x14ac:dyDescent="0.35">
      <c r="C900" s="9">
        <f t="shared" si="137"/>
        <v>0.92653626471497597</v>
      </c>
      <c r="Q900" s="15">
        <f t="shared" ref="Q900:Q963" si="138">DEGREES(I900)</f>
        <v>0</v>
      </c>
      <c r="R900" s="15">
        <f t="shared" ref="R900:R963" si="139">DEGREES(M900)</f>
        <v>0</v>
      </c>
      <c r="S900" s="10">
        <f t="shared" si="136"/>
        <v>1.9072552766440376E-2</v>
      </c>
    </row>
    <row r="901" spans="3:19" x14ac:dyDescent="0.35">
      <c r="C901" s="9">
        <f t="shared" si="137"/>
        <v>0.92865295667933212</v>
      </c>
      <c r="Q901" s="15">
        <f t="shared" si="138"/>
        <v>0</v>
      </c>
      <c r="R901" s="15">
        <f t="shared" si="139"/>
        <v>0</v>
      </c>
      <c r="S901" s="10">
        <f t="shared" ref="S901:S964" si="140">SQRT((C901-C900)^2+(D901-D900)^2)</f>
        <v>2.1166919643561544E-3</v>
      </c>
    </row>
    <row r="902" spans="3:19" x14ac:dyDescent="0.35">
      <c r="C902" s="9">
        <f t="shared" si="137"/>
        <v>0.922148138196759</v>
      </c>
      <c r="Q902" s="15">
        <f t="shared" si="138"/>
        <v>0</v>
      </c>
      <c r="R902" s="15">
        <f t="shared" si="139"/>
        <v>0</v>
      </c>
      <c r="S902" s="10">
        <f t="shared" si="140"/>
        <v>6.5048184825731159E-3</v>
      </c>
    </row>
    <row r="903" spans="3:19" x14ac:dyDescent="0.35">
      <c r="C903" s="9">
        <f t="shared" si="137"/>
        <v>0.91597005656339381</v>
      </c>
      <c r="Q903" s="15">
        <f t="shared" si="138"/>
        <v>0</v>
      </c>
      <c r="R903" s="15">
        <f t="shared" si="139"/>
        <v>0</v>
      </c>
      <c r="S903" s="10">
        <f t="shared" si="140"/>
        <v>6.1780816333651956E-3</v>
      </c>
    </row>
    <row r="904" spans="3:19" x14ac:dyDescent="0.35">
      <c r="C904" s="9">
        <f t="shared" si="137"/>
        <v>0.91597005656336128</v>
      </c>
      <c r="Q904" s="15">
        <f t="shared" si="138"/>
        <v>0</v>
      </c>
      <c r="R904" s="15">
        <f t="shared" si="139"/>
        <v>0</v>
      </c>
      <c r="S904" s="10">
        <f t="shared" si="140"/>
        <v>3.2529534621517087E-14</v>
      </c>
    </row>
    <row r="905" spans="3:19" x14ac:dyDescent="0.35">
      <c r="C905" s="9">
        <f t="shared" si="137"/>
        <v>0.92214813819675889</v>
      </c>
      <c r="Q905" s="15">
        <f t="shared" si="138"/>
        <v>0</v>
      </c>
      <c r="R905" s="15">
        <f t="shared" si="139"/>
        <v>0</v>
      </c>
      <c r="S905" s="10">
        <f t="shared" si="140"/>
        <v>6.1780816333976141E-3</v>
      </c>
    </row>
    <row r="906" spans="3:19" x14ac:dyDescent="0.35">
      <c r="C906" s="9">
        <f t="shared" si="137"/>
        <v>0.92865295667933712</v>
      </c>
      <c r="Q906" s="15">
        <f t="shared" si="138"/>
        <v>0</v>
      </c>
      <c r="R906" s="15">
        <f t="shared" si="139"/>
        <v>0</v>
      </c>
      <c r="S906" s="10">
        <f t="shared" si="140"/>
        <v>6.5048184825782229E-3</v>
      </c>
    </row>
    <row r="907" spans="3:19" x14ac:dyDescent="0.35">
      <c r="C907" s="9">
        <f t="shared" si="137"/>
        <v>0.92653626471496742</v>
      </c>
      <c r="Q907" s="15">
        <f t="shared" si="138"/>
        <v>0</v>
      </c>
      <c r="R907" s="15">
        <f t="shared" si="139"/>
        <v>0</v>
      </c>
      <c r="S907" s="10">
        <f t="shared" si="140"/>
        <v>2.1166919643696991E-3</v>
      </c>
    </row>
    <row r="908" spans="3:19" x14ac:dyDescent="0.35">
      <c r="C908" s="9">
        <f t="shared" si="137"/>
        <v>0.90746371194855047</v>
      </c>
      <c r="Q908" s="15">
        <f t="shared" si="138"/>
        <v>0</v>
      </c>
      <c r="R908" s="15">
        <f t="shared" si="139"/>
        <v>0</v>
      </c>
      <c r="S908" s="10">
        <f t="shared" si="140"/>
        <v>1.907255276641695E-2</v>
      </c>
    </row>
    <row r="909" spans="3:19" x14ac:dyDescent="0.35">
      <c r="C909" s="9">
        <f t="shared" si="137"/>
        <v>0.86678819188181211</v>
      </c>
      <c r="Q909" s="15">
        <f t="shared" si="138"/>
        <v>0</v>
      </c>
      <c r="R909" s="15">
        <f t="shared" si="139"/>
        <v>0</v>
      </c>
      <c r="S909" s="10">
        <f t="shared" si="140"/>
        <v>4.0675520066738358E-2</v>
      </c>
    </row>
    <row r="910" spans="3:19" x14ac:dyDescent="0.35">
      <c r="C910" s="9">
        <f t="shared" si="137"/>
        <v>0.80562271587079115</v>
      </c>
      <c r="Q910" s="15">
        <f t="shared" si="138"/>
        <v>0</v>
      </c>
      <c r="R910" s="15">
        <f t="shared" si="139"/>
        <v>0</v>
      </c>
      <c r="S910" s="10">
        <f t="shared" si="140"/>
        <v>6.1165476011020958E-2</v>
      </c>
    </row>
    <row r="911" spans="3:19" x14ac:dyDescent="0.35">
      <c r="C911" s="9">
        <f t="shared" si="137"/>
        <v>0.73224555042311679</v>
      </c>
      <c r="Q911" s="15">
        <f t="shared" si="138"/>
        <v>0</v>
      </c>
      <c r="R911" s="15">
        <f t="shared" si="139"/>
        <v>0</v>
      </c>
      <c r="S911" s="10">
        <f t="shared" si="140"/>
        <v>7.3377165447674364E-2</v>
      </c>
    </row>
    <row r="912" spans="3:19" x14ac:dyDescent="0.35">
      <c r="C912" s="9">
        <f t="shared" si="137"/>
        <v>0.66280096649651099</v>
      </c>
      <c r="Q912" s="15">
        <f t="shared" si="138"/>
        <v>0</v>
      </c>
      <c r="R912" s="15">
        <f t="shared" si="139"/>
        <v>0</v>
      </c>
      <c r="S912" s="10">
        <f t="shared" si="140"/>
        <v>6.9444583926605796E-2</v>
      </c>
    </row>
    <row r="913" spans="3:19" x14ac:dyDescent="0.35">
      <c r="C913" s="9">
        <f t="shared" si="137"/>
        <v>0.61914975370863767</v>
      </c>
      <c r="Q913" s="15">
        <f t="shared" si="138"/>
        <v>0</v>
      </c>
      <c r="R913" s="15">
        <f t="shared" si="139"/>
        <v>0</v>
      </c>
      <c r="S913" s="10">
        <f t="shared" si="140"/>
        <v>4.3651212787873317E-2</v>
      </c>
    </row>
    <row r="914" spans="3:19" x14ac:dyDescent="0.35">
      <c r="C914" s="9">
        <f t="shared" si="137"/>
        <v>0.61914975370863512</v>
      </c>
      <c r="Q914" s="15">
        <f t="shared" si="138"/>
        <v>0</v>
      </c>
      <c r="R914" s="15">
        <f t="shared" si="139"/>
        <v>0</v>
      </c>
      <c r="S914" s="10">
        <f t="shared" si="140"/>
        <v>2.55351295663786E-15</v>
      </c>
    </row>
    <row r="915" spans="3:19" x14ac:dyDescent="0.35">
      <c r="C915" s="9">
        <f t="shared" ref="C915:C978" si="141">SQRT((C315-C314)^2+(D315-D314)^2)</f>
        <v>0.66280096649650933</v>
      </c>
      <c r="Q915" s="15">
        <f t="shared" si="138"/>
        <v>0</v>
      </c>
      <c r="R915" s="15">
        <f t="shared" si="139"/>
        <v>0</v>
      </c>
      <c r="S915" s="10">
        <f t="shared" si="140"/>
        <v>4.3651212787874205E-2</v>
      </c>
    </row>
    <row r="916" spans="3:19" x14ac:dyDescent="0.35">
      <c r="C916" s="9">
        <f t="shared" si="141"/>
        <v>0.73224555042311479</v>
      </c>
      <c r="Q916" s="15">
        <f t="shared" si="138"/>
        <v>0</v>
      </c>
      <c r="R916" s="15">
        <f t="shared" si="139"/>
        <v>0</v>
      </c>
      <c r="S916" s="10">
        <f t="shared" si="140"/>
        <v>6.9444583926605463E-2</v>
      </c>
    </row>
    <row r="917" spans="3:19" x14ac:dyDescent="0.35">
      <c r="C917" s="9">
        <f t="shared" si="141"/>
        <v>0.80562271587078826</v>
      </c>
      <c r="Q917" s="15">
        <f t="shared" si="138"/>
        <v>0</v>
      </c>
      <c r="R917" s="15">
        <f t="shared" si="139"/>
        <v>0</v>
      </c>
      <c r="S917" s="10">
        <f t="shared" si="140"/>
        <v>7.3377165447673476E-2</v>
      </c>
    </row>
    <row r="918" spans="3:19" x14ac:dyDescent="0.35">
      <c r="C918" s="9">
        <f t="shared" si="141"/>
        <v>0.86678819188184486</v>
      </c>
      <c r="Q918" s="15">
        <f t="shared" si="138"/>
        <v>0</v>
      </c>
      <c r="R918" s="15">
        <f t="shared" si="139"/>
        <v>0</v>
      </c>
      <c r="S918" s="10">
        <f t="shared" si="140"/>
        <v>6.1165476011056596E-2</v>
      </c>
    </row>
    <row r="919" spans="3:19" x14ac:dyDescent="0.35">
      <c r="C919" s="9">
        <f t="shared" si="141"/>
        <v>0.9074637119484914</v>
      </c>
      <c r="Q919" s="15">
        <f t="shared" si="138"/>
        <v>0</v>
      </c>
      <c r="R919" s="15">
        <f t="shared" si="139"/>
        <v>0</v>
      </c>
      <c r="S919" s="10">
        <f t="shared" si="140"/>
        <v>4.0675520066646542E-2</v>
      </c>
    </row>
    <row r="920" spans="3:19" x14ac:dyDescent="0.35">
      <c r="C920" s="9">
        <f t="shared" si="141"/>
        <v>0.92653626471495798</v>
      </c>
      <c r="Q920" s="15">
        <f t="shared" si="138"/>
        <v>0</v>
      </c>
      <c r="R920" s="15">
        <f t="shared" si="139"/>
        <v>0</v>
      </c>
      <c r="S920" s="10">
        <f t="shared" si="140"/>
        <v>1.9072552766466577E-2</v>
      </c>
    </row>
    <row r="921" spans="3:19" x14ac:dyDescent="0.35">
      <c r="C921" s="9">
        <f t="shared" si="141"/>
        <v>0.92865295667934211</v>
      </c>
      <c r="Q921" s="15">
        <f t="shared" si="138"/>
        <v>0</v>
      </c>
      <c r="R921" s="15">
        <f t="shared" si="139"/>
        <v>0</v>
      </c>
      <c r="S921" s="10">
        <f t="shared" si="140"/>
        <v>2.116691964384132E-3</v>
      </c>
    </row>
    <row r="922" spans="3:19" x14ac:dyDescent="0.35">
      <c r="C922" s="9">
        <f t="shared" si="141"/>
        <v>0.92214813819675723</v>
      </c>
      <c r="Q922" s="15">
        <f t="shared" si="138"/>
        <v>0</v>
      </c>
      <c r="R922" s="15">
        <f t="shared" si="139"/>
        <v>0</v>
      </c>
      <c r="S922" s="10">
        <f t="shared" si="140"/>
        <v>6.5048184825848843E-3</v>
      </c>
    </row>
    <row r="923" spans="3:19" x14ac:dyDescent="0.35">
      <c r="C923" s="9">
        <f t="shared" si="141"/>
        <v>0.91597005656339325</v>
      </c>
      <c r="Q923" s="15">
        <f t="shared" si="138"/>
        <v>0</v>
      </c>
      <c r="R923" s="15">
        <f t="shared" si="139"/>
        <v>0</v>
      </c>
      <c r="S923" s="10">
        <f t="shared" si="140"/>
        <v>6.1780816333639743E-3</v>
      </c>
    </row>
    <row r="924" spans="3:19" x14ac:dyDescent="0.35">
      <c r="C924" s="9">
        <f t="shared" si="141"/>
        <v>0.91597005656339381</v>
      </c>
      <c r="Q924" s="15">
        <f t="shared" si="138"/>
        <v>0</v>
      </c>
      <c r="R924" s="15">
        <f t="shared" si="139"/>
        <v>0</v>
      </c>
      <c r="S924" s="10">
        <f t="shared" si="140"/>
        <v>5.5511151231257827E-16</v>
      </c>
    </row>
    <row r="925" spans="3:19" x14ac:dyDescent="0.35">
      <c r="C925" s="9">
        <f t="shared" si="141"/>
        <v>0.92214813819675967</v>
      </c>
      <c r="Q925" s="15">
        <f t="shared" si="138"/>
        <v>0</v>
      </c>
      <c r="R925" s="15">
        <f t="shared" si="139"/>
        <v>0</v>
      </c>
      <c r="S925" s="10">
        <f t="shared" si="140"/>
        <v>6.1780816333658617E-3</v>
      </c>
    </row>
    <row r="926" spans="3:19" x14ac:dyDescent="0.35">
      <c r="C926" s="9">
        <f t="shared" si="141"/>
        <v>0.92865295667933101</v>
      </c>
      <c r="Q926" s="15">
        <f t="shared" si="138"/>
        <v>0</v>
      </c>
      <c r="R926" s="15">
        <f t="shared" si="139"/>
        <v>0</v>
      </c>
      <c r="S926" s="10">
        <f t="shared" si="140"/>
        <v>6.5048184825713395E-3</v>
      </c>
    </row>
    <row r="927" spans="3:19" x14ac:dyDescent="0.35">
      <c r="C927" s="9">
        <f t="shared" si="141"/>
        <v>0.92653626471497597</v>
      </c>
      <c r="Q927" s="15">
        <f t="shared" si="138"/>
        <v>0</v>
      </c>
      <c r="R927" s="15">
        <f t="shared" si="139"/>
        <v>0</v>
      </c>
      <c r="S927" s="10">
        <f t="shared" si="140"/>
        <v>2.1166919643550441E-3</v>
      </c>
    </row>
    <row r="928" spans="3:19" x14ac:dyDescent="0.35">
      <c r="C928" s="9">
        <f t="shared" si="141"/>
        <v>0.9074637119485377</v>
      </c>
      <c r="Q928" s="15">
        <f t="shared" si="138"/>
        <v>0</v>
      </c>
      <c r="R928" s="15">
        <f t="shared" si="139"/>
        <v>0</v>
      </c>
      <c r="S928" s="10">
        <f t="shared" si="140"/>
        <v>1.9072552766438267E-2</v>
      </c>
    </row>
    <row r="929" spans="3:19" x14ac:dyDescent="0.35">
      <c r="C929" s="9">
        <f t="shared" si="141"/>
        <v>0.86678819188185507</v>
      </c>
      <c r="Q929" s="15">
        <f t="shared" si="138"/>
        <v>0</v>
      </c>
      <c r="R929" s="15">
        <f t="shared" si="139"/>
        <v>0</v>
      </c>
      <c r="S929" s="10">
        <f t="shared" si="140"/>
        <v>4.0675520066682624E-2</v>
      </c>
    </row>
    <row r="930" spans="3:19" x14ac:dyDescent="0.35">
      <c r="C930" s="9">
        <f t="shared" si="141"/>
        <v>0.80562271587078149</v>
      </c>
      <c r="Q930" s="15">
        <f t="shared" si="138"/>
        <v>0</v>
      </c>
      <c r="R930" s="15">
        <f t="shared" si="139"/>
        <v>0</v>
      </c>
      <c r="S930" s="10">
        <f t="shared" si="140"/>
        <v>6.1165476011073583E-2</v>
      </c>
    </row>
    <row r="931" spans="3:19" x14ac:dyDescent="0.35">
      <c r="C931" s="9">
        <f t="shared" si="141"/>
        <v>0.73224555042307005</v>
      </c>
      <c r="Q931" s="15">
        <f t="shared" si="138"/>
        <v>0</v>
      </c>
      <c r="R931" s="15">
        <f t="shared" si="139"/>
        <v>0</v>
      </c>
      <c r="S931" s="10">
        <f t="shared" si="140"/>
        <v>7.3377165447711445E-2</v>
      </c>
    </row>
    <row r="932" spans="3:19" x14ac:dyDescent="0.35">
      <c r="C932" s="9">
        <f t="shared" si="141"/>
        <v>0.6628009664965121</v>
      </c>
      <c r="Q932" s="15">
        <f t="shared" si="138"/>
        <v>0</v>
      </c>
      <c r="R932" s="15">
        <f t="shared" si="139"/>
        <v>0</v>
      </c>
      <c r="S932" s="10">
        <f t="shared" si="140"/>
        <v>6.9444583926557946E-2</v>
      </c>
    </row>
    <row r="933" spans="3:19" x14ac:dyDescent="0.35">
      <c r="C933" s="9">
        <f t="shared" si="141"/>
        <v>0.6191497537086379</v>
      </c>
      <c r="Q933" s="15">
        <f t="shared" si="138"/>
        <v>0</v>
      </c>
      <c r="R933" s="15">
        <f t="shared" si="139"/>
        <v>0</v>
      </c>
      <c r="S933" s="10">
        <f t="shared" si="140"/>
        <v>4.3651212787874205E-2</v>
      </c>
    </row>
    <row r="934" spans="3:19" x14ac:dyDescent="0.35">
      <c r="C934" s="9">
        <f t="shared" si="141"/>
        <v>0.6191497537086339</v>
      </c>
      <c r="Q934" s="15">
        <f t="shared" si="138"/>
        <v>0</v>
      </c>
      <c r="R934" s="15">
        <f t="shared" si="139"/>
        <v>0</v>
      </c>
      <c r="S934" s="10">
        <f t="shared" si="140"/>
        <v>3.9968028886505635E-15</v>
      </c>
    </row>
    <row r="935" spans="3:19" x14ac:dyDescent="0.35">
      <c r="C935" s="9">
        <f t="shared" si="141"/>
        <v>0.66280096649650777</v>
      </c>
      <c r="Q935" s="15">
        <f t="shared" si="138"/>
        <v>0</v>
      </c>
      <c r="R935" s="15">
        <f t="shared" si="139"/>
        <v>0</v>
      </c>
      <c r="S935" s="10">
        <f t="shared" si="140"/>
        <v>4.3651212787873872E-2</v>
      </c>
    </row>
    <row r="936" spans="3:19" x14ac:dyDescent="0.35">
      <c r="C936" s="9">
        <f t="shared" si="141"/>
        <v>0.73224555042311168</v>
      </c>
      <c r="Q936" s="15">
        <f t="shared" si="138"/>
        <v>0</v>
      </c>
      <c r="R936" s="15">
        <f t="shared" si="139"/>
        <v>0</v>
      </c>
      <c r="S936" s="10">
        <f t="shared" si="140"/>
        <v>6.9444583926603909E-2</v>
      </c>
    </row>
    <row r="937" spans="3:19" x14ac:dyDescent="0.35">
      <c r="C937" s="9">
        <f t="shared" si="141"/>
        <v>0.80562271587078793</v>
      </c>
      <c r="Q937" s="15">
        <f t="shared" si="138"/>
        <v>0</v>
      </c>
      <c r="R937" s="15">
        <f t="shared" si="139"/>
        <v>0</v>
      </c>
      <c r="S937" s="10">
        <f t="shared" si="140"/>
        <v>7.3377165447676251E-2</v>
      </c>
    </row>
    <row r="938" spans="3:19" x14ac:dyDescent="0.35">
      <c r="C938" s="9">
        <f t="shared" si="141"/>
        <v>0.86678819188184342</v>
      </c>
      <c r="Q938" s="15">
        <f t="shared" si="138"/>
        <v>0</v>
      </c>
      <c r="R938" s="15">
        <f t="shared" si="139"/>
        <v>0</v>
      </c>
      <c r="S938" s="10">
        <f t="shared" si="140"/>
        <v>6.1165476011055486E-2</v>
      </c>
    </row>
    <row r="939" spans="3:19" x14ac:dyDescent="0.35">
      <c r="C939" s="9">
        <f t="shared" si="141"/>
        <v>0.90746371194854725</v>
      </c>
      <c r="Q939" s="15">
        <f t="shared" si="138"/>
        <v>0</v>
      </c>
      <c r="R939" s="15">
        <f t="shared" si="139"/>
        <v>0</v>
      </c>
      <c r="S939" s="10">
        <f t="shared" si="140"/>
        <v>4.067552006670383E-2</v>
      </c>
    </row>
    <row r="940" spans="3:19" x14ac:dyDescent="0.35">
      <c r="C940" s="9">
        <f t="shared" si="141"/>
        <v>0.92653626471496731</v>
      </c>
      <c r="Q940" s="15">
        <f t="shared" si="138"/>
        <v>0</v>
      </c>
      <c r="R940" s="15">
        <f t="shared" si="139"/>
        <v>0</v>
      </c>
      <c r="S940" s="10">
        <f t="shared" si="140"/>
        <v>1.9072552766420059E-2</v>
      </c>
    </row>
    <row r="941" spans="3:19" x14ac:dyDescent="0.35">
      <c r="C941" s="9">
        <f t="shared" si="141"/>
        <v>0.92865295667933834</v>
      </c>
      <c r="Q941" s="15">
        <f t="shared" si="138"/>
        <v>0</v>
      </c>
      <c r="R941" s="15">
        <f t="shared" si="139"/>
        <v>0</v>
      </c>
      <c r="S941" s="10">
        <f t="shared" si="140"/>
        <v>2.1166919643710314E-3</v>
      </c>
    </row>
    <row r="942" spans="3:19" x14ac:dyDescent="0.35">
      <c r="C942" s="9">
        <f t="shared" si="141"/>
        <v>0.92214813819675789</v>
      </c>
      <c r="Q942" s="15">
        <f t="shared" si="138"/>
        <v>0</v>
      </c>
      <c r="R942" s="15">
        <f t="shared" si="139"/>
        <v>0</v>
      </c>
      <c r="S942" s="10">
        <f t="shared" si="140"/>
        <v>6.5048184825804434E-3</v>
      </c>
    </row>
    <row r="943" spans="3:19" x14ac:dyDescent="0.35">
      <c r="C943" s="9">
        <f t="shared" si="141"/>
        <v>0.91597005656333153</v>
      </c>
      <c r="Q943" s="15">
        <f t="shared" si="138"/>
        <v>0</v>
      </c>
      <c r="R943" s="15">
        <f t="shared" si="139"/>
        <v>0</v>
      </c>
      <c r="S943" s="10">
        <f t="shared" si="140"/>
        <v>6.1780816334263688E-3</v>
      </c>
    </row>
    <row r="944" spans="3:19" x14ac:dyDescent="0.35">
      <c r="C944" s="9">
        <f t="shared" si="141"/>
        <v>0.91597005656339325</v>
      </c>
      <c r="Q944" s="15">
        <f t="shared" si="138"/>
        <v>0</v>
      </c>
      <c r="R944" s="15">
        <f t="shared" si="139"/>
        <v>0</v>
      </c>
      <c r="S944" s="10">
        <f t="shared" si="140"/>
        <v>6.1728400169158704E-14</v>
      </c>
    </row>
    <row r="945" spans="3:19" x14ac:dyDescent="0.35">
      <c r="C945" s="9">
        <f t="shared" si="141"/>
        <v>0.92214813819675567</v>
      </c>
      <c r="Q945" s="15">
        <f t="shared" si="138"/>
        <v>0</v>
      </c>
      <c r="R945" s="15">
        <f t="shared" si="139"/>
        <v>0</v>
      </c>
      <c r="S945" s="10">
        <f t="shared" si="140"/>
        <v>6.17808163336242E-3</v>
      </c>
    </row>
    <row r="946" spans="3:19" x14ac:dyDescent="0.35">
      <c r="C946" s="9">
        <f t="shared" si="141"/>
        <v>0.92865295667934133</v>
      </c>
      <c r="Q946" s="15">
        <f t="shared" si="138"/>
        <v>0</v>
      </c>
      <c r="R946" s="15">
        <f t="shared" si="139"/>
        <v>0</v>
      </c>
      <c r="S946" s="10">
        <f t="shared" si="140"/>
        <v>6.5048184825856614E-3</v>
      </c>
    </row>
    <row r="947" spans="3:19" x14ac:dyDescent="0.35">
      <c r="C947" s="9">
        <f t="shared" si="141"/>
        <v>0.92653626471495887</v>
      </c>
      <c r="Q947" s="15">
        <f t="shared" si="138"/>
        <v>0</v>
      </c>
      <c r="R947" s="15">
        <f t="shared" si="139"/>
        <v>0</v>
      </c>
      <c r="S947" s="10">
        <f t="shared" si="140"/>
        <v>2.1166919643824667E-3</v>
      </c>
    </row>
    <row r="948" spans="3:19" x14ac:dyDescent="0.35">
      <c r="C948" s="9">
        <f t="shared" si="141"/>
        <v>0.90746371194856146</v>
      </c>
      <c r="Q948" s="15">
        <f t="shared" si="138"/>
        <v>0</v>
      </c>
      <c r="R948" s="15">
        <f t="shared" si="139"/>
        <v>0</v>
      </c>
      <c r="S948" s="10">
        <f t="shared" si="140"/>
        <v>1.907255276639741E-2</v>
      </c>
    </row>
    <row r="949" spans="3:19" x14ac:dyDescent="0.35">
      <c r="C949" s="9">
        <f t="shared" si="141"/>
        <v>0.86678819188183431</v>
      </c>
      <c r="Q949" s="15">
        <f t="shared" si="138"/>
        <v>0</v>
      </c>
      <c r="R949" s="15">
        <f t="shared" si="139"/>
        <v>0</v>
      </c>
      <c r="S949" s="10">
        <f t="shared" si="140"/>
        <v>4.0675520066727144E-2</v>
      </c>
    </row>
    <row r="950" spans="3:19" x14ac:dyDescent="0.35">
      <c r="C950" s="9">
        <f t="shared" si="141"/>
        <v>0.80562271587080092</v>
      </c>
      <c r="Q950" s="15">
        <f t="shared" si="138"/>
        <v>0</v>
      </c>
      <c r="R950" s="15">
        <f t="shared" si="139"/>
        <v>0</v>
      </c>
      <c r="S950" s="10">
        <f t="shared" si="140"/>
        <v>6.1165476011033393E-2</v>
      </c>
    </row>
    <row r="951" spans="3:19" x14ac:dyDescent="0.35">
      <c r="C951" s="9">
        <f t="shared" si="141"/>
        <v>0.73224555042310813</v>
      </c>
      <c r="Q951" s="15">
        <f t="shared" si="138"/>
        <v>0</v>
      </c>
      <c r="R951" s="15">
        <f t="shared" si="139"/>
        <v>0</v>
      </c>
      <c r="S951" s="10">
        <f t="shared" si="140"/>
        <v>7.3377165447692794E-2</v>
      </c>
    </row>
    <row r="952" spans="3:19" x14ac:dyDescent="0.35">
      <c r="C952" s="9">
        <f t="shared" si="141"/>
        <v>0.66280096649651465</v>
      </c>
      <c r="Q952" s="15">
        <f t="shared" si="138"/>
        <v>0</v>
      </c>
      <c r="R952" s="15">
        <f t="shared" si="139"/>
        <v>0</v>
      </c>
      <c r="S952" s="10">
        <f t="shared" si="140"/>
        <v>6.9444583926593473E-2</v>
      </c>
    </row>
    <row r="953" spans="3:19" x14ac:dyDescent="0.35">
      <c r="C953" s="9">
        <f t="shared" si="141"/>
        <v>0.61914975370863512</v>
      </c>
      <c r="Q953" s="15">
        <f t="shared" si="138"/>
        <v>0</v>
      </c>
      <c r="R953" s="15">
        <f t="shared" si="139"/>
        <v>0</v>
      </c>
      <c r="S953" s="10">
        <f t="shared" si="140"/>
        <v>4.3651212787879534E-2</v>
      </c>
    </row>
    <row r="954" spans="3:19" x14ac:dyDescent="0.35">
      <c r="C954" s="9">
        <f t="shared" si="141"/>
        <v>0.61914975370863612</v>
      </c>
      <c r="Q954" s="15">
        <f t="shared" si="138"/>
        <v>0</v>
      </c>
      <c r="R954" s="15">
        <f t="shared" si="139"/>
        <v>0</v>
      </c>
      <c r="S954" s="10">
        <f t="shared" si="140"/>
        <v>9.9920072216264089E-16</v>
      </c>
    </row>
    <row r="955" spans="3:19" x14ac:dyDescent="0.35">
      <c r="C955" s="9">
        <f t="shared" si="141"/>
        <v>0.66280096649646392</v>
      </c>
      <c r="Q955" s="15">
        <f t="shared" si="138"/>
        <v>0</v>
      </c>
      <c r="R955" s="15">
        <f t="shared" si="139"/>
        <v>0</v>
      </c>
      <c r="S955" s="10">
        <f t="shared" si="140"/>
        <v>4.3651212787827798E-2</v>
      </c>
    </row>
    <row r="956" spans="3:19" x14ac:dyDescent="0.35">
      <c r="C956" s="9">
        <f t="shared" si="141"/>
        <v>0.73224555042311013</v>
      </c>
      <c r="Q956" s="15">
        <f t="shared" si="138"/>
        <v>0</v>
      </c>
      <c r="R956" s="15">
        <f t="shared" si="139"/>
        <v>0</v>
      </c>
      <c r="S956" s="10">
        <f t="shared" si="140"/>
        <v>6.9444583926646208E-2</v>
      </c>
    </row>
    <row r="957" spans="3:19" x14ac:dyDescent="0.35">
      <c r="C957" s="9">
        <f t="shared" si="141"/>
        <v>0.80562271587078538</v>
      </c>
      <c r="Q957" s="15">
        <f t="shared" si="138"/>
        <v>0</v>
      </c>
      <c r="R957" s="15">
        <f t="shared" si="139"/>
        <v>0</v>
      </c>
      <c r="S957" s="10">
        <f t="shared" si="140"/>
        <v>7.3377165447675252E-2</v>
      </c>
    </row>
    <row r="958" spans="3:19" x14ac:dyDescent="0.35">
      <c r="C958" s="9">
        <f t="shared" si="141"/>
        <v>0.86678819188183931</v>
      </c>
      <c r="Q958" s="15">
        <f t="shared" si="138"/>
        <v>0</v>
      </c>
      <c r="R958" s="15">
        <f t="shared" si="139"/>
        <v>0</v>
      </c>
      <c r="S958" s="10">
        <f t="shared" si="140"/>
        <v>6.1165476011053932E-2</v>
      </c>
    </row>
    <row r="959" spans="3:19" x14ac:dyDescent="0.35">
      <c r="C959" s="9">
        <f t="shared" si="141"/>
        <v>0.90746371194854758</v>
      </c>
      <c r="Q959" s="15">
        <f t="shared" si="138"/>
        <v>0</v>
      </c>
      <c r="R959" s="15">
        <f t="shared" si="139"/>
        <v>0</v>
      </c>
      <c r="S959" s="10">
        <f t="shared" si="140"/>
        <v>4.0675520066708271E-2</v>
      </c>
    </row>
    <row r="960" spans="3:19" x14ac:dyDescent="0.35">
      <c r="C960" s="9">
        <f t="shared" si="141"/>
        <v>0.92653626471496786</v>
      </c>
      <c r="Q960" s="15">
        <f t="shared" si="138"/>
        <v>0</v>
      </c>
      <c r="R960" s="15">
        <f t="shared" si="139"/>
        <v>0</v>
      </c>
      <c r="S960" s="10">
        <f t="shared" si="140"/>
        <v>1.9072552766420281E-2</v>
      </c>
    </row>
    <row r="961" spans="3:19" x14ac:dyDescent="0.35">
      <c r="C961" s="9">
        <f t="shared" si="141"/>
        <v>0.92865295667933745</v>
      </c>
      <c r="Q961" s="15">
        <f t="shared" si="138"/>
        <v>0</v>
      </c>
      <c r="R961" s="15">
        <f t="shared" si="139"/>
        <v>0</v>
      </c>
      <c r="S961" s="10">
        <f t="shared" si="140"/>
        <v>2.1166919643695881E-3</v>
      </c>
    </row>
    <row r="962" spans="3:19" x14ac:dyDescent="0.35">
      <c r="C962" s="9">
        <f t="shared" si="141"/>
        <v>0.92214813819675967</v>
      </c>
      <c r="Q962" s="15">
        <f t="shared" si="138"/>
        <v>0</v>
      </c>
      <c r="R962" s="15">
        <f t="shared" si="139"/>
        <v>0</v>
      </c>
      <c r="S962" s="10">
        <f t="shared" si="140"/>
        <v>6.5048184825777788E-3</v>
      </c>
    </row>
    <row r="963" spans="3:19" x14ac:dyDescent="0.35">
      <c r="C963" s="9">
        <f t="shared" si="141"/>
        <v>0.91597005656339081</v>
      </c>
      <c r="Q963" s="15">
        <f t="shared" si="138"/>
        <v>0</v>
      </c>
      <c r="R963" s="15">
        <f t="shared" si="139"/>
        <v>0</v>
      </c>
      <c r="S963" s="10">
        <f t="shared" si="140"/>
        <v>6.1780816333688593E-3</v>
      </c>
    </row>
    <row r="964" spans="3:19" x14ac:dyDescent="0.35">
      <c r="C964" s="9">
        <f t="shared" si="141"/>
        <v>0.91597005656339348</v>
      </c>
      <c r="Q964" s="15">
        <f t="shared" ref="Q964:Q1027" si="142">DEGREES(I964)</f>
        <v>0</v>
      </c>
      <c r="R964" s="15">
        <f t="shared" ref="R964:R1027" si="143">DEGREES(M964)</f>
        <v>0</v>
      </c>
      <c r="S964" s="10">
        <f t="shared" si="140"/>
        <v>2.6645352591003757E-15</v>
      </c>
    </row>
    <row r="965" spans="3:19" x14ac:dyDescent="0.35">
      <c r="C965" s="9">
        <f t="shared" si="141"/>
        <v>0.92214813819675834</v>
      </c>
      <c r="Q965" s="15">
        <f t="shared" si="142"/>
        <v>0</v>
      </c>
      <c r="R965" s="15">
        <f t="shared" si="143"/>
        <v>0</v>
      </c>
      <c r="S965" s="10">
        <f t="shared" ref="S965:S1028" si="144">SQRT((C965-C964)^2+(D965-D964)^2)</f>
        <v>6.1780816333648625E-3</v>
      </c>
    </row>
    <row r="966" spans="3:19" x14ac:dyDescent="0.35">
      <c r="C966" s="9">
        <f t="shared" si="141"/>
        <v>0.92865295667933612</v>
      </c>
      <c r="Q966" s="15">
        <f t="shared" si="142"/>
        <v>0</v>
      </c>
      <c r="R966" s="15">
        <f t="shared" si="143"/>
        <v>0</v>
      </c>
      <c r="S966" s="10">
        <f t="shared" si="144"/>
        <v>6.5048184825777788E-3</v>
      </c>
    </row>
    <row r="967" spans="3:19" x14ac:dyDescent="0.35">
      <c r="C967" s="9">
        <f t="shared" si="141"/>
        <v>0.92653626471490991</v>
      </c>
      <c r="Q967" s="15">
        <f t="shared" si="142"/>
        <v>0</v>
      </c>
      <c r="R967" s="15">
        <f t="shared" si="143"/>
        <v>0</v>
      </c>
      <c r="S967" s="10">
        <f t="shared" si="144"/>
        <v>2.1166919644262094E-3</v>
      </c>
    </row>
    <row r="968" spans="3:19" x14ac:dyDescent="0.35">
      <c r="C968" s="9">
        <f t="shared" si="141"/>
        <v>0.90746371194854047</v>
      </c>
      <c r="Q968" s="15">
        <f t="shared" si="142"/>
        <v>0</v>
      </c>
      <c r="R968" s="15">
        <f t="shared" si="143"/>
        <v>0</v>
      </c>
      <c r="S968" s="10">
        <f t="shared" si="144"/>
        <v>1.9072552766369433E-2</v>
      </c>
    </row>
    <row r="969" spans="3:19" x14ac:dyDescent="0.35">
      <c r="C969" s="9">
        <f t="shared" si="141"/>
        <v>0.8667881918818553</v>
      </c>
      <c r="Q969" s="15">
        <f t="shared" si="142"/>
        <v>0</v>
      </c>
      <c r="R969" s="15">
        <f t="shared" si="143"/>
        <v>0</v>
      </c>
      <c r="S969" s="10">
        <f t="shared" si="144"/>
        <v>4.0675520066685178E-2</v>
      </c>
    </row>
    <row r="970" spans="3:19" x14ac:dyDescent="0.35">
      <c r="C970" s="9">
        <f t="shared" si="141"/>
        <v>0.80562271587078504</v>
      </c>
      <c r="Q970" s="15">
        <f t="shared" si="142"/>
        <v>0</v>
      </c>
      <c r="R970" s="15">
        <f t="shared" si="143"/>
        <v>0</v>
      </c>
      <c r="S970" s="10">
        <f t="shared" si="144"/>
        <v>6.1165476011070252E-2</v>
      </c>
    </row>
    <row r="971" spans="3:19" x14ac:dyDescent="0.35">
      <c r="C971" s="9">
        <f t="shared" si="141"/>
        <v>0.73224555042312456</v>
      </c>
      <c r="Q971" s="15">
        <f t="shared" si="142"/>
        <v>0</v>
      </c>
      <c r="R971" s="15">
        <f t="shared" si="143"/>
        <v>0</v>
      </c>
      <c r="S971" s="10">
        <f t="shared" si="144"/>
        <v>7.3377165447660486E-2</v>
      </c>
    </row>
    <row r="972" spans="3:19" x14ac:dyDescent="0.35">
      <c r="C972" s="9">
        <f t="shared" si="141"/>
        <v>0.66280096649650555</v>
      </c>
      <c r="Q972" s="15">
        <f t="shared" si="142"/>
        <v>0</v>
      </c>
      <c r="R972" s="15">
        <f t="shared" si="143"/>
        <v>0</v>
      </c>
      <c r="S972" s="10">
        <f t="shared" si="144"/>
        <v>6.9444583926619008E-2</v>
      </c>
    </row>
    <row r="973" spans="3:19" x14ac:dyDescent="0.35">
      <c r="C973" s="9">
        <f t="shared" si="141"/>
        <v>0.61914975370863923</v>
      </c>
      <c r="Q973" s="15">
        <f t="shared" si="142"/>
        <v>0</v>
      </c>
      <c r="R973" s="15">
        <f t="shared" si="143"/>
        <v>0</v>
      </c>
      <c r="S973" s="10">
        <f t="shared" si="144"/>
        <v>4.3651212787866323E-2</v>
      </c>
    </row>
    <row r="974" spans="3:19" x14ac:dyDescent="0.35">
      <c r="C974" s="9">
        <f t="shared" si="141"/>
        <v>0.61914975370863656</v>
      </c>
      <c r="Q974" s="15">
        <f t="shared" si="142"/>
        <v>0</v>
      </c>
      <c r="R974" s="15">
        <f t="shared" si="143"/>
        <v>0</v>
      </c>
      <c r="S974" s="10">
        <f t="shared" si="144"/>
        <v>2.6645352591003757E-15</v>
      </c>
    </row>
    <row r="975" spans="3:19" x14ac:dyDescent="0.35">
      <c r="C975" s="9">
        <f t="shared" si="141"/>
        <v>0.6628009664965111</v>
      </c>
      <c r="Q975" s="15">
        <f t="shared" si="142"/>
        <v>0</v>
      </c>
      <c r="R975" s="15">
        <f t="shared" si="143"/>
        <v>0</v>
      </c>
      <c r="S975" s="10">
        <f t="shared" si="144"/>
        <v>4.3651212787874538E-2</v>
      </c>
    </row>
    <row r="976" spans="3:19" x14ac:dyDescent="0.35">
      <c r="C976" s="9">
        <f t="shared" si="141"/>
        <v>0.73224555042310568</v>
      </c>
      <c r="Q976" s="15">
        <f t="shared" si="142"/>
        <v>0</v>
      </c>
      <c r="R976" s="15">
        <f t="shared" si="143"/>
        <v>0</v>
      </c>
      <c r="S976" s="10">
        <f t="shared" si="144"/>
        <v>6.9444583926594583E-2</v>
      </c>
    </row>
    <row r="977" spans="3:19" x14ac:dyDescent="0.35">
      <c r="C977" s="9">
        <f t="shared" si="141"/>
        <v>0.80562271587079815</v>
      </c>
      <c r="Q977" s="15">
        <f t="shared" si="142"/>
        <v>0</v>
      </c>
      <c r="R977" s="15">
        <f t="shared" si="143"/>
        <v>0</v>
      </c>
      <c r="S977" s="10">
        <f t="shared" si="144"/>
        <v>7.3377165447692461E-2</v>
      </c>
    </row>
    <row r="978" spans="3:19" x14ac:dyDescent="0.35">
      <c r="C978" s="9">
        <f t="shared" si="141"/>
        <v>0.86678819188183276</v>
      </c>
      <c r="Q978" s="15">
        <f t="shared" si="142"/>
        <v>0</v>
      </c>
      <c r="R978" s="15">
        <f t="shared" si="143"/>
        <v>0</v>
      </c>
      <c r="S978" s="10">
        <f t="shared" si="144"/>
        <v>6.1165476011034614E-2</v>
      </c>
    </row>
    <row r="979" spans="3:19" x14ac:dyDescent="0.35">
      <c r="C979" s="9">
        <f t="shared" ref="C979:C1042" si="145">SQRT((C379-C378)^2+(D379-D378)^2)</f>
        <v>0.90746371194849307</v>
      </c>
      <c r="Q979" s="15">
        <f t="shared" si="142"/>
        <v>0</v>
      </c>
      <c r="R979" s="15">
        <f t="shared" si="143"/>
        <v>0</v>
      </c>
      <c r="S979" s="10">
        <f t="shared" si="144"/>
        <v>4.0675520066660309E-2</v>
      </c>
    </row>
    <row r="980" spans="3:19" x14ac:dyDescent="0.35">
      <c r="C980" s="9">
        <f t="shared" si="145"/>
        <v>0.92653626471496753</v>
      </c>
      <c r="Q980" s="15">
        <f t="shared" si="142"/>
        <v>0</v>
      </c>
      <c r="R980" s="15">
        <f t="shared" si="143"/>
        <v>0</v>
      </c>
      <c r="S980" s="10">
        <f t="shared" si="144"/>
        <v>1.907255276647446E-2</v>
      </c>
    </row>
    <row r="981" spans="3:19" x14ac:dyDescent="0.35">
      <c r="C981" s="9">
        <f t="shared" si="145"/>
        <v>0.92865295667933667</v>
      </c>
      <c r="Q981" s="15">
        <f t="shared" si="142"/>
        <v>0</v>
      </c>
      <c r="R981" s="15">
        <f t="shared" si="143"/>
        <v>0</v>
      </c>
      <c r="S981" s="10">
        <f t="shared" si="144"/>
        <v>2.116691964369144E-3</v>
      </c>
    </row>
    <row r="982" spans="3:19" x14ac:dyDescent="0.35">
      <c r="C982" s="9">
        <f t="shared" si="145"/>
        <v>0.92214813819675889</v>
      </c>
      <c r="Q982" s="15">
        <f t="shared" si="142"/>
        <v>0</v>
      </c>
      <c r="R982" s="15">
        <f t="shared" si="143"/>
        <v>0</v>
      </c>
      <c r="S982" s="10">
        <f t="shared" si="144"/>
        <v>6.5048184825777788E-3</v>
      </c>
    </row>
    <row r="983" spans="3:19" x14ac:dyDescent="0.35">
      <c r="C983" s="9">
        <f t="shared" si="145"/>
        <v>0.91597005656339436</v>
      </c>
      <c r="Q983" s="15">
        <f t="shared" si="142"/>
        <v>0</v>
      </c>
      <c r="R983" s="15">
        <f t="shared" si="143"/>
        <v>0</v>
      </c>
      <c r="S983" s="10">
        <f t="shared" si="144"/>
        <v>6.1780816333645294E-3</v>
      </c>
    </row>
    <row r="984" spans="3:19" x14ac:dyDescent="0.35">
      <c r="C984" s="9">
        <f t="shared" si="145"/>
        <v>0.91597005656339248</v>
      </c>
      <c r="Q984" s="15">
        <f t="shared" si="142"/>
        <v>0</v>
      </c>
      <c r="R984" s="15">
        <f t="shared" si="143"/>
        <v>0</v>
      </c>
      <c r="S984" s="10">
        <f t="shared" si="144"/>
        <v>1.8873791418627661E-15</v>
      </c>
    </row>
    <row r="985" spans="3:19" x14ac:dyDescent="0.35">
      <c r="C985" s="9">
        <f t="shared" si="145"/>
        <v>0.92214813819675834</v>
      </c>
      <c r="Q985" s="15">
        <f t="shared" si="142"/>
        <v>0</v>
      </c>
      <c r="R985" s="15">
        <f t="shared" si="143"/>
        <v>0</v>
      </c>
      <c r="S985" s="10">
        <f t="shared" si="144"/>
        <v>6.1780816333658617E-3</v>
      </c>
    </row>
    <row r="986" spans="3:19" x14ac:dyDescent="0.35">
      <c r="C986" s="9">
        <f t="shared" si="145"/>
        <v>0.92865295667933734</v>
      </c>
      <c r="Q986" s="15">
        <f t="shared" si="142"/>
        <v>0</v>
      </c>
      <c r="R986" s="15">
        <f t="shared" si="143"/>
        <v>0</v>
      </c>
      <c r="S986" s="10">
        <f t="shared" si="144"/>
        <v>6.5048184825790001E-3</v>
      </c>
    </row>
    <row r="987" spans="3:19" x14ac:dyDescent="0.35">
      <c r="C987" s="9">
        <f t="shared" si="145"/>
        <v>0.92653626471496819</v>
      </c>
      <c r="Q987" s="15">
        <f t="shared" si="142"/>
        <v>0</v>
      </c>
      <c r="R987" s="15">
        <f t="shared" si="143"/>
        <v>0</v>
      </c>
      <c r="S987" s="10">
        <f t="shared" si="144"/>
        <v>2.116691964369144E-3</v>
      </c>
    </row>
    <row r="988" spans="3:19" x14ac:dyDescent="0.35">
      <c r="C988" s="9">
        <f t="shared" si="145"/>
        <v>0.90746371194854747</v>
      </c>
      <c r="Q988" s="15">
        <f t="shared" si="142"/>
        <v>0</v>
      </c>
      <c r="R988" s="15">
        <f t="shared" si="143"/>
        <v>0</v>
      </c>
      <c r="S988" s="10">
        <f t="shared" si="144"/>
        <v>1.9072552766420725E-2</v>
      </c>
    </row>
    <row r="989" spans="3:19" x14ac:dyDescent="0.35">
      <c r="C989" s="9">
        <f t="shared" si="145"/>
        <v>0.86678819188184308</v>
      </c>
      <c r="Q989" s="15">
        <f t="shared" si="142"/>
        <v>0</v>
      </c>
      <c r="R989" s="15">
        <f t="shared" si="143"/>
        <v>0</v>
      </c>
      <c r="S989" s="10">
        <f t="shared" si="144"/>
        <v>4.0675520066704385E-2</v>
      </c>
    </row>
    <row r="990" spans="3:19" x14ac:dyDescent="0.35">
      <c r="C990" s="9">
        <f t="shared" si="145"/>
        <v>0.80562271587074186</v>
      </c>
      <c r="Q990" s="15">
        <f t="shared" si="142"/>
        <v>0</v>
      </c>
      <c r="R990" s="15">
        <f t="shared" si="143"/>
        <v>0</v>
      </c>
      <c r="S990" s="10">
        <f t="shared" si="144"/>
        <v>6.1165476011101227E-2</v>
      </c>
    </row>
    <row r="991" spans="3:19" x14ac:dyDescent="0.35">
      <c r="C991" s="9">
        <f t="shared" si="145"/>
        <v>0.73224555042311312</v>
      </c>
      <c r="Q991" s="15">
        <f t="shared" si="142"/>
        <v>0</v>
      </c>
      <c r="R991" s="15">
        <f t="shared" si="143"/>
        <v>0</v>
      </c>
      <c r="S991" s="10">
        <f t="shared" si="144"/>
        <v>7.3377165447628734E-2</v>
      </c>
    </row>
    <row r="992" spans="3:19" x14ac:dyDescent="0.35">
      <c r="C992" s="9">
        <f t="shared" si="145"/>
        <v>0.66280096649651687</v>
      </c>
      <c r="Q992" s="15">
        <f t="shared" si="142"/>
        <v>0</v>
      </c>
      <c r="R992" s="15">
        <f t="shared" si="143"/>
        <v>0</v>
      </c>
      <c r="S992" s="10">
        <f t="shared" si="144"/>
        <v>6.9444583926596248E-2</v>
      </c>
    </row>
    <row r="993" spans="3:19" x14ac:dyDescent="0.35">
      <c r="C993" s="9">
        <f t="shared" si="145"/>
        <v>0.61914975370863767</v>
      </c>
      <c r="Q993" s="15">
        <f t="shared" si="142"/>
        <v>0</v>
      </c>
      <c r="R993" s="15">
        <f t="shared" si="143"/>
        <v>0</v>
      </c>
      <c r="S993" s="10">
        <f t="shared" si="144"/>
        <v>4.3651212787879201E-2</v>
      </c>
    </row>
    <row r="994" spans="3:19" x14ac:dyDescent="0.35">
      <c r="C994" s="9">
        <f t="shared" si="145"/>
        <v>0.61914975370863412</v>
      </c>
      <c r="Q994" s="15">
        <f t="shared" si="142"/>
        <v>0</v>
      </c>
      <c r="R994" s="15">
        <f t="shared" si="143"/>
        <v>0</v>
      </c>
      <c r="S994" s="10">
        <f t="shared" si="144"/>
        <v>3.5527136788005009E-15</v>
      </c>
    </row>
    <row r="995" spans="3:19" x14ac:dyDescent="0.35">
      <c r="C995" s="9">
        <f t="shared" si="145"/>
        <v>0.66280096649650622</v>
      </c>
      <c r="Q995" s="15">
        <f t="shared" si="142"/>
        <v>0</v>
      </c>
      <c r="R995" s="15">
        <f t="shared" si="143"/>
        <v>0</v>
      </c>
      <c r="S995" s="10">
        <f t="shared" si="144"/>
        <v>4.3651212787872096E-2</v>
      </c>
    </row>
    <row r="996" spans="3:19" x14ac:dyDescent="0.35">
      <c r="C996" s="9">
        <f t="shared" si="145"/>
        <v>0.73224555042311823</v>
      </c>
      <c r="Q996" s="15">
        <f t="shared" si="142"/>
        <v>0</v>
      </c>
      <c r="R996" s="15">
        <f t="shared" si="143"/>
        <v>0</v>
      </c>
      <c r="S996" s="10">
        <f t="shared" si="144"/>
        <v>6.9444583926612014E-2</v>
      </c>
    </row>
    <row r="997" spans="3:19" x14ac:dyDescent="0.35">
      <c r="C997" s="9">
        <f t="shared" si="145"/>
        <v>0.80562271587077416</v>
      </c>
      <c r="Q997" s="15">
        <f t="shared" si="142"/>
        <v>0</v>
      </c>
      <c r="R997" s="15">
        <f t="shared" si="143"/>
        <v>0</v>
      </c>
      <c r="S997" s="10">
        <f t="shared" si="144"/>
        <v>7.3377165447655934E-2</v>
      </c>
    </row>
    <row r="998" spans="3:19" x14ac:dyDescent="0.35">
      <c r="C998" s="9">
        <f t="shared" si="145"/>
        <v>0.86678819188185552</v>
      </c>
      <c r="Q998" s="15">
        <f t="shared" si="142"/>
        <v>0</v>
      </c>
      <c r="R998" s="15">
        <f t="shared" si="143"/>
        <v>0</v>
      </c>
      <c r="S998" s="10">
        <f t="shared" si="144"/>
        <v>6.1165476011081354E-2</v>
      </c>
    </row>
    <row r="999" spans="3:19" x14ac:dyDescent="0.35">
      <c r="C999" s="9">
        <f t="shared" si="145"/>
        <v>0.90746371194853759</v>
      </c>
      <c r="Q999" s="15">
        <f t="shared" si="142"/>
        <v>0</v>
      </c>
      <c r="R999" s="15">
        <f t="shared" si="143"/>
        <v>0</v>
      </c>
      <c r="S999" s="10">
        <f t="shared" si="144"/>
        <v>4.0675520066682069E-2</v>
      </c>
    </row>
    <row r="1000" spans="3:19" x14ac:dyDescent="0.35">
      <c r="C1000" s="9">
        <f t="shared" si="145"/>
        <v>0.92653626471497452</v>
      </c>
      <c r="Q1000" s="15">
        <f t="shared" si="142"/>
        <v>0</v>
      </c>
      <c r="R1000" s="15">
        <f t="shared" si="143"/>
        <v>0</v>
      </c>
      <c r="S1000" s="10">
        <f t="shared" si="144"/>
        <v>1.9072552766436934E-2</v>
      </c>
    </row>
    <row r="1001" spans="3:19" x14ac:dyDescent="0.35">
      <c r="C1001" s="9">
        <f t="shared" si="145"/>
        <v>0.92865295667933201</v>
      </c>
      <c r="Q1001" s="15">
        <f t="shared" si="142"/>
        <v>0</v>
      </c>
      <c r="R1001" s="15">
        <f t="shared" si="143"/>
        <v>0</v>
      </c>
      <c r="S1001" s="10">
        <f t="shared" si="144"/>
        <v>2.1166919643574866E-3</v>
      </c>
    </row>
    <row r="1002" spans="3:19" x14ac:dyDescent="0.35">
      <c r="C1002" s="9">
        <f t="shared" si="145"/>
        <v>0.9221481381966965</v>
      </c>
      <c r="Q1002" s="15">
        <f t="shared" si="142"/>
        <v>0</v>
      </c>
      <c r="R1002" s="15">
        <f t="shared" si="143"/>
        <v>0</v>
      </c>
      <c r="S1002" s="10">
        <f t="shared" si="144"/>
        <v>6.5048184826355104E-3</v>
      </c>
    </row>
    <row r="1003" spans="3:19" x14ac:dyDescent="0.35">
      <c r="C1003" s="9">
        <f t="shared" si="145"/>
        <v>0.91597005656339558</v>
      </c>
      <c r="Q1003" s="15">
        <f t="shared" si="142"/>
        <v>0</v>
      </c>
      <c r="R1003" s="15">
        <f t="shared" si="143"/>
        <v>0</v>
      </c>
      <c r="S1003" s="10">
        <f t="shared" si="144"/>
        <v>6.1780816333009136E-3</v>
      </c>
    </row>
    <row r="1004" spans="3:19" x14ac:dyDescent="0.35">
      <c r="C1004" s="9">
        <f t="shared" si="145"/>
        <v>0.91597005656339303</v>
      </c>
      <c r="Q1004" s="15">
        <f t="shared" si="142"/>
        <v>0</v>
      </c>
      <c r="R1004" s="15">
        <f t="shared" si="143"/>
        <v>0</v>
      </c>
      <c r="S1004" s="10">
        <f t="shared" si="144"/>
        <v>2.55351295663786E-15</v>
      </c>
    </row>
    <row r="1005" spans="3:19" x14ac:dyDescent="0.35">
      <c r="C1005" s="9">
        <f t="shared" si="145"/>
        <v>0.92214813819675778</v>
      </c>
      <c r="Q1005" s="15">
        <f t="shared" si="142"/>
        <v>0</v>
      </c>
      <c r="R1005" s="15">
        <f t="shared" si="143"/>
        <v>0</v>
      </c>
      <c r="S1005" s="10">
        <f t="shared" si="144"/>
        <v>6.1780816333647515E-3</v>
      </c>
    </row>
    <row r="1006" spans="3:19" x14ac:dyDescent="0.35">
      <c r="C1006" s="9">
        <f t="shared" si="145"/>
        <v>0.92865295667933634</v>
      </c>
      <c r="Q1006" s="15">
        <f t="shared" si="142"/>
        <v>0</v>
      </c>
      <c r="R1006" s="15">
        <f t="shared" si="143"/>
        <v>0</v>
      </c>
      <c r="S1006" s="10">
        <f t="shared" si="144"/>
        <v>6.504818482578556E-3</v>
      </c>
    </row>
    <row r="1007" spans="3:19" x14ac:dyDescent="0.35">
      <c r="C1007" s="9">
        <f t="shared" si="145"/>
        <v>0.92653626471496742</v>
      </c>
      <c r="Q1007" s="15">
        <f t="shared" si="142"/>
        <v>0</v>
      </c>
      <c r="R1007" s="15">
        <f t="shared" si="143"/>
        <v>0</v>
      </c>
      <c r="S1007" s="10">
        <f t="shared" si="144"/>
        <v>2.1166919643689219E-3</v>
      </c>
    </row>
    <row r="1008" spans="3:19" x14ac:dyDescent="0.35">
      <c r="C1008" s="9">
        <f t="shared" si="145"/>
        <v>0.90746371194855024</v>
      </c>
      <c r="Q1008" s="15">
        <f t="shared" si="142"/>
        <v>0</v>
      </c>
      <c r="R1008" s="15">
        <f t="shared" si="143"/>
        <v>0</v>
      </c>
      <c r="S1008" s="10">
        <f t="shared" si="144"/>
        <v>1.9072552766417172E-2</v>
      </c>
    </row>
    <row r="1009" spans="3:19" x14ac:dyDescent="0.35">
      <c r="C1009" s="9">
        <f t="shared" si="145"/>
        <v>0.8667881918818463</v>
      </c>
      <c r="Q1009" s="15">
        <f t="shared" si="142"/>
        <v>0</v>
      </c>
      <c r="R1009" s="15">
        <f t="shared" si="143"/>
        <v>0</v>
      </c>
      <c r="S1009" s="10">
        <f t="shared" si="144"/>
        <v>4.0675520066703941E-2</v>
      </c>
    </row>
    <row r="1010" spans="3:19" x14ac:dyDescent="0.35">
      <c r="C1010" s="9">
        <f t="shared" si="145"/>
        <v>0.80562271587078882</v>
      </c>
      <c r="Q1010" s="15">
        <f t="shared" si="142"/>
        <v>0</v>
      </c>
      <c r="R1010" s="15">
        <f t="shared" si="143"/>
        <v>0</v>
      </c>
      <c r="S1010" s="10">
        <f t="shared" si="144"/>
        <v>6.1165476011057485E-2</v>
      </c>
    </row>
    <row r="1011" spans="3:19" x14ac:dyDescent="0.35">
      <c r="C1011" s="9">
        <f t="shared" si="145"/>
        <v>0.73224555042310946</v>
      </c>
      <c r="Q1011" s="15">
        <f t="shared" si="142"/>
        <v>0</v>
      </c>
      <c r="R1011" s="15">
        <f t="shared" si="143"/>
        <v>0</v>
      </c>
      <c r="S1011" s="10">
        <f t="shared" si="144"/>
        <v>7.337716544767936E-2</v>
      </c>
    </row>
    <row r="1012" spans="3:19" x14ac:dyDescent="0.35">
      <c r="C1012" s="9">
        <f t="shared" si="145"/>
        <v>0.66280096649651554</v>
      </c>
      <c r="Q1012" s="15">
        <f t="shared" si="142"/>
        <v>0</v>
      </c>
      <c r="R1012" s="15">
        <f t="shared" si="143"/>
        <v>0</v>
      </c>
      <c r="S1012" s="10">
        <f t="shared" si="144"/>
        <v>6.9444583926593917E-2</v>
      </c>
    </row>
    <row r="1013" spans="3:19" x14ac:dyDescent="0.35">
      <c r="C1013" s="9">
        <f t="shared" si="145"/>
        <v>0.61914975370863901</v>
      </c>
      <c r="Q1013" s="15">
        <f t="shared" si="142"/>
        <v>0</v>
      </c>
      <c r="R1013" s="15">
        <f t="shared" si="143"/>
        <v>0</v>
      </c>
      <c r="S1013" s="10">
        <f t="shared" si="144"/>
        <v>4.3651212787876537E-2</v>
      </c>
    </row>
    <row r="1014" spans="3:19" x14ac:dyDescent="0.35">
      <c r="C1014" s="9">
        <f t="shared" si="145"/>
        <v>0.61914975370858993</v>
      </c>
      <c r="Q1014" s="15">
        <f t="shared" si="142"/>
        <v>0</v>
      </c>
      <c r="R1014" s="15">
        <f t="shared" si="143"/>
        <v>0</v>
      </c>
      <c r="S1014" s="10">
        <f t="shared" si="144"/>
        <v>4.9071857688431919E-14</v>
      </c>
    </row>
    <row r="1015" spans="3:19" x14ac:dyDescent="0.35">
      <c r="C1015" s="9">
        <f t="shared" si="145"/>
        <v>0.66280096649650966</v>
      </c>
      <c r="Q1015" s="15">
        <f t="shared" si="142"/>
        <v>0</v>
      </c>
      <c r="R1015" s="15">
        <f t="shared" si="143"/>
        <v>0</v>
      </c>
      <c r="S1015" s="10">
        <f t="shared" si="144"/>
        <v>4.3651212787919724E-2</v>
      </c>
    </row>
    <row r="1016" spans="3:19" x14ac:dyDescent="0.35">
      <c r="C1016" s="9">
        <f t="shared" si="145"/>
        <v>0.73224555042310568</v>
      </c>
      <c r="Q1016" s="15">
        <f t="shared" si="142"/>
        <v>0</v>
      </c>
      <c r="R1016" s="15">
        <f t="shared" si="143"/>
        <v>0</v>
      </c>
      <c r="S1016" s="10">
        <f t="shared" si="144"/>
        <v>6.9444583926596026E-2</v>
      </c>
    </row>
    <row r="1017" spans="3:19" x14ac:dyDescent="0.35">
      <c r="C1017" s="9">
        <f t="shared" si="145"/>
        <v>0.80562271587079159</v>
      </c>
      <c r="Q1017" s="15">
        <f t="shared" si="142"/>
        <v>0</v>
      </c>
      <c r="R1017" s="15">
        <f t="shared" si="143"/>
        <v>0</v>
      </c>
      <c r="S1017" s="10">
        <f t="shared" si="144"/>
        <v>7.337716544768591E-2</v>
      </c>
    </row>
    <row r="1018" spans="3:19" x14ac:dyDescent="0.35">
      <c r="C1018" s="9">
        <f t="shared" si="145"/>
        <v>0.86678819188183109</v>
      </c>
      <c r="Q1018" s="15">
        <f t="shared" si="142"/>
        <v>0</v>
      </c>
      <c r="R1018" s="15">
        <f t="shared" si="143"/>
        <v>0</v>
      </c>
      <c r="S1018" s="10">
        <f t="shared" si="144"/>
        <v>6.1165476011039499E-2</v>
      </c>
    </row>
    <row r="1019" spans="3:19" x14ac:dyDescent="0.35">
      <c r="C1019" s="9">
        <f t="shared" si="145"/>
        <v>0.90746371194855857</v>
      </c>
      <c r="Q1019" s="15">
        <f t="shared" si="142"/>
        <v>0</v>
      </c>
      <c r="R1019" s="15">
        <f t="shared" si="143"/>
        <v>0</v>
      </c>
      <c r="S1019" s="10">
        <f t="shared" si="144"/>
        <v>4.0675520066727477E-2</v>
      </c>
    </row>
    <row r="1020" spans="3:19" x14ac:dyDescent="0.35">
      <c r="C1020" s="9">
        <f t="shared" si="145"/>
        <v>0.92653626471495976</v>
      </c>
      <c r="Q1020" s="15">
        <f t="shared" si="142"/>
        <v>0</v>
      </c>
      <c r="R1020" s="15">
        <f t="shared" si="143"/>
        <v>0</v>
      </c>
      <c r="S1020" s="10">
        <f t="shared" si="144"/>
        <v>1.9072552766401185E-2</v>
      </c>
    </row>
    <row r="1021" spans="3:19" x14ac:dyDescent="0.35">
      <c r="C1021" s="9">
        <f t="shared" si="145"/>
        <v>0.92865295667934067</v>
      </c>
      <c r="Q1021" s="15">
        <f t="shared" si="142"/>
        <v>0</v>
      </c>
      <c r="R1021" s="15">
        <f t="shared" si="143"/>
        <v>0</v>
      </c>
      <c r="S1021" s="10">
        <f t="shared" si="144"/>
        <v>2.1166919643809123E-3</v>
      </c>
    </row>
    <row r="1022" spans="3:19" x14ac:dyDescent="0.35">
      <c r="C1022" s="9">
        <f t="shared" si="145"/>
        <v>0.92214813819675689</v>
      </c>
      <c r="Q1022" s="15">
        <f t="shared" si="142"/>
        <v>0</v>
      </c>
      <c r="R1022" s="15">
        <f t="shared" si="143"/>
        <v>0</v>
      </c>
      <c r="S1022" s="10">
        <f t="shared" si="144"/>
        <v>6.504818482583774E-3</v>
      </c>
    </row>
    <row r="1023" spans="3:19" x14ac:dyDescent="0.35">
      <c r="C1023" s="9">
        <f t="shared" si="145"/>
        <v>0.91597005656339481</v>
      </c>
      <c r="Q1023" s="15">
        <f t="shared" si="142"/>
        <v>0</v>
      </c>
      <c r="R1023" s="15">
        <f t="shared" si="143"/>
        <v>0</v>
      </c>
      <c r="S1023" s="10">
        <f t="shared" si="144"/>
        <v>6.1780816333620869E-3</v>
      </c>
    </row>
    <row r="1024" spans="3:19" x14ac:dyDescent="0.35">
      <c r="C1024" s="9">
        <f t="shared" si="145"/>
        <v>0.91597005656339292</v>
      </c>
      <c r="Q1024" s="15">
        <f t="shared" si="142"/>
        <v>0</v>
      </c>
      <c r="R1024" s="15">
        <f t="shared" si="143"/>
        <v>0</v>
      </c>
      <c r="S1024" s="10">
        <f t="shared" si="144"/>
        <v>1.8873791418627661E-15</v>
      </c>
    </row>
    <row r="1025" spans="3:19" x14ac:dyDescent="0.35">
      <c r="C1025" s="9">
        <f t="shared" si="145"/>
        <v>0.922148138196759</v>
      </c>
      <c r="Q1025" s="15">
        <f t="shared" si="142"/>
        <v>0</v>
      </c>
      <c r="R1025" s="15">
        <f t="shared" si="143"/>
        <v>0</v>
      </c>
      <c r="S1025" s="10">
        <f t="shared" si="144"/>
        <v>6.1780816333660837E-3</v>
      </c>
    </row>
    <row r="1026" spans="3:19" x14ac:dyDescent="0.35">
      <c r="C1026" s="9">
        <f t="shared" si="145"/>
        <v>0.92865295667926528</v>
      </c>
      <c r="Q1026" s="15">
        <f t="shared" si="142"/>
        <v>0</v>
      </c>
      <c r="R1026" s="15">
        <f t="shared" si="143"/>
        <v>0</v>
      </c>
      <c r="S1026" s="10">
        <f t="shared" si="144"/>
        <v>6.5048184825062805E-3</v>
      </c>
    </row>
    <row r="1027" spans="3:19" x14ac:dyDescent="0.35">
      <c r="C1027" s="9">
        <f t="shared" si="145"/>
        <v>0.92653626471497785</v>
      </c>
      <c r="Q1027" s="15">
        <f t="shared" si="142"/>
        <v>0</v>
      </c>
      <c r="R1027" s="15">
        <f t="shared" si="143"/>
        <v>0</v>
      </c>
      <c r="S1027" s="10">
        <f t="shared" si="144"/>
        <v>2.1166919642874316E-3</v>
      </c>
    </row>
    <row r="1028" spans="3:19" x14ac:dyDescent="0.35">
      <c r="C1028" s="9">
        <f t="shared" si="145"/>
        <v>0.90746371194856046</v>
      </c>
      <c r="Q1028" s="15">
        <f t="shared" ref="Q1028:Q1091" si="146">DEGREES(I1028)</f>
        <v>0</v>
      </c>
      <c r="R1028" s="15">
        <f t="shared" ref="R1028:R1091" si="147">DEGREES(M1028)</f>
        <v>0</v>
      </c>
      <c r="S1028" s="10">
        <f t="shared" si="144"/>
        <v>1.9072552766417394E-2</v>
      </c>
    </row>
    <row r="1029" spans="3:19" x14ac:dyDescent="0.35">
      <c r="C1029" s="9">
        <f t="shared" si="145"/>
        <v>0.86678819188183565</v>
      </c>
      <c r="Q1029" s="15">
        <f t="shared" si="146"/>
        <v>0</v>
      </c>
      <c r="R1029" s="15">
        <f t="shared" si="147"/>
        <v>0</v>
      </c>
      <c r="S1029" s="10">
        <f t="shared" ref="S1029:S1092" si="148">SQRT((C1029-C1028)^2+(D1029-D1028)^2)</f>
        <v>4.0675520066724813E-2</v>
      </c>
    </row>
    <row r="1030" spans="3:19" x14ac:dyDescent="0.35">
      <c r="C1030" s="9">
        <f t="shared" si="145"/>
        <v>0.80562271587078382</v>
      </c>
      <c r="Q1030" s="15">
        <f t="shared" si="146"/>
        <v>0</v>
      </c>
      <c r="R1030" s="15">
        <f t="shared" si="147"/>
        <v>0</v>
      </c>
      <c r="S1030" s="10">
        <f t="shared" si="148"/>
        <v>6.1165476011051823E-2</v>
      </c>
    </row>
    <row r="1031" spans="3:19" x14ac:dyDescent="0.35">
      <c r="C1031" s="9">
        <f t="shared" si="145"/>
        <v>0.73224555042312345</v>
      </c>
      <c r="Q1031" s="15">
        <f t="shared" si="146"/>
        <v>0</v>
      </c>
      <c r="R1031" s="15">
        <f t="shared" si="147"/>
        <v>0</v>
      </c>
      <c r="S1031" s="10">
        <f t="shared" si="148"/>
        <v>7.3377165447660375E-2</v>
      </c>
    </row>
    <row r="1032" spans="3:19" x14ac:dyDescent="0.35">
      <c r="C1032" s="9">
        <f t="shared" si="145"/>
        <v>0.66280096649651632</v>
      </c>
      <c r="Q1032" s="15">
        <f t="shared" si="146"/>
        <v>0</v>
      </c>
      <c r="R1032" s="15">
        <f t="shared" si="147"/>
        <v>0</v>
      </c>
      <c r="S1032" s="10">
        <f t="shared" si="148"/>
        <v>6.9444583926607129E-2</v>
      </c>
    </row>
    <row r="1033" spans="3:19" x14ac:dyDescent="0.35">
      <c r="C1033" s="9">
        <f t="shared" si="145"/>
        <v>0.61914975370863445</v>
      </c>
      <c r="Q1033" s="15">
        <f t="shared" si="146"/>
        <v>0</v>
      </c>
      <c r="R1033" s="15">
        <f t="shared" si="147"/>
        <v>0</v>
      </c>
      <c r="S1033" s="10">
        <f t="shared" si="148"/>
        <v>4.3651212787881866E-2</v>
      </c>
    </row>
    <row r="1034" spans="3:19" x14ac:dyDescent="0.35">
      <c r="C1034" s="9">
        <f t="shared" si="145"/>
        <v>0.61914975370863456</v>
      </c>
      <c r="Q1034" s="15">
        <f t="shared" si="146"/>
        <v>0</v>
      </c>
      <c r="R1034" s="15">
        <f t="shared" si="147"/>
        <v>0</v>
      </c>
      <c r="S1034" s="10">
        <f t="shared" si="148"/>
        <v>1.1102230246251565E-16</v>
      </c>
    </row>
    <row r="1035" spans="3:19" x14ac:dyDescent="0.35">
      <c r="C1035" s="9">
        <f t="shared" si="145"/>
        <v>0.66280096649651021</v>
      </c>
      <c r="Q1035" s="15">
        <f t="shared" si="146"/>
        <v>0</v>
      </c>
      <c r="R1035" s="15">
        <f t="shared" si="147"/>
        <v>0</v>
      </c>
      <c r="S1035" s="10">
        <f t="shared" si="148"/>
        <v>4.3651212787875648E-2</v>
      </c>
    </row>
    <row r="1036" spans="3:19" x14ac:dyDescent="0.35">
      <c r="C1036" s="9">
        <f t="shared" si="145"/>
        <v>0.73224555042312145</v>
      </c>
      <c r="Q1036" s="15">
        <f t="shared" si="146"/>
        <v>0</v>
      </c>
      <c r="R1036" s="15">
        <f t="shared" si="147"/>
        <v>0</v>
      </c>
      <c r="S1036" s="10">
        <f t="shared" si="148"/>
        <v>6.9444583926611236E-2</v>
      </c>
    </row>
    <row r="1037" spans="3:19" x14ac:dyDescent="0.35">
      <c r="C1037" s="9">
        <f t="shared" si="145"/>
        <v>0.80562271587078127</v>
      </c>
      <c r="Q1037" s="15">
        <f t="shared" si="146"/>
        <v>0</v>
      </c>
      <c r="R1037" s="15">
        <f t="shared" si="147"/>
        <v>0</v>
      </c>
      <c r="S1037" s="10">
        <f t="shared" si="148"/>
        <v>7.337716544765982E-2</v>
      </c>
    </row>
    <row r="1038" spans="3:19" x14ac:dyDescent="0.35">
      <c r="C1038" s="9">
        <f t="shared" si="145"/>
        <v>0.86678819188178879</v>
      </c>
      <c r="Q1038" s="15">
        <f t="shared" si="146"/>
        <v>0</v>
      </c>
      <c r="R1038" s="15">
        <f t="shared" si="147"/>
        <v>0</v>
      </c>
      <c r="S1038" s="10">
        <f t="shared" si="148"/>
        <v>6.1165476011007525E-2</v>
      </c>
    </row>
    <row r="1039" spans="3:19" x14ac:dyDescent="0.35">
      <c r="C1039" s="9">
        <f t="shared" si="145"/>
        <v>0.90746371194853581</v>
      </c>
      <c r="Q1039" s="15">
        <f t="shared" si="146"/>
        <v>0</v>
      </c>
      <c r="R1039" s="15">
        <f t="shared" si="147"/>
        <v>0</v>
      </c>
      <c r="S1039" s="10">
        <f t="shared" si="148"/>
        <v>4.0675520066747017E-2</v>
      </c>
    </row>
    <row r="1040" spans="3:19" x14ac:dyDescent="0.35">
      <c r="C1040" s="9">
        <f t="shared" si="145"/>
        <v>0.92653626471497719</v>
      </c>
      <c r="Q1040" s="15">
        <f t="shared" si="146"/>
        <v>0</v>
      </c>
      <c r="R1040" s="15">
        <f t="shared" si="147"/>
        <v>0</v>
      </c>
      <c r="S1040" s="10">
        <f t="shared" si="148"/>
        <v>1.9072552766441375E-2</v>
      </c>
    </row>
    <row r="1041" spans="3:19" x14ac:dyDescent="0.35">
      <c r="C1041" s="9">
        <f t="shared" si="145"/>
        <v>0.92865295667933168</v>
      </c>
      <c r="Q1041" s="15">
        <f t="shared" si="146"/>
        <v>0</v>
      </c>
      <c r="R1041" s="15">
        <f t="shared" si="147"/>
        <v>0</v>
      </c>
      <c r="S1041" s="10">
        <f t="shared" si="148"/>
        <v>2.116691964354489E-3</v>
      </c>
    </row>
    <row r="1042" spans="3:19" x14ac:dyDescent="0.35">
      <c r="C1042" s="9">
        <f t="shared" si="145"/>
        <v>0.92214813819676134</v>
      </c>
      <c r="Q1042" s="15">
        <f t="shared" si="146"/>
        <v>0</v>
      </c>
      <c r="R1042" s="15">
        <f t="shared" si="147"/>
        <v>0</v>
      </c>
      <c r="S1042" s="10">
        <f t="shared" si="148"/>
        <v>6.5048184825703403E-3</v>
      </c>
    </row>
    <row r="1043" spans="3:19" x14ac:dyDescent="0.35">
      <c r="C1043" s="9">
        <f t="shared" ref="C1043:C1106" si="149">SQRT((C443-C442)^2+(D443-D442)^2)</f>
        <v>0.91597005656339103</v>
      </c>
      <c r="Q1043" s="15">
        <f t="shared" si="146"/>
        <v>0</v>
      </c>
      <c r="R1043" s="15">
        <f t="shared" si="147"/>
        <v>0</v>
      </c>
      <c r="S1043" s="10">
        <f t="shared" si="148"/>
        <v>6.1780816333703026E-3</v>
      </c>
    </row>
    <row r="1044" spans="3:19" x14ac:dyDescent="0.35">
      <c r="C1044" s="9">
        <f t="shared" si="149"/>
        <v>0.91597005656339314</v>
      </c>
      <c r="Q1044" s="15">
        <f t="shared" si="146"/>
        <v>0</v>
      </c>
      <c r="R1044" s="15">
        <f t="shared" si="147"/>
        <v>0</v>
      </c>
      <c r="S1044" s="10">
        <f t="shared" si="148"/>
        <v>2.1094237467877974E-15</v>
      </c>
    </row>
    <row r="1045" spans="3:19" x14ac:dyDescent="0.35">
      <c r="C1045" s="9">
        <f t="shared" si="149"/>
        <v>0.92214813819675656</v>
      </c>
      <c r="Q1045" s="15">
        <f t="shared" si="146"/>
        <v>0</v>
      </c>
      <c r="R1045" s="15">
        <f t="shared" si="147"/>
        <v>0</v>
      </c>
      <c r="S1045" s="10">
        <f t="shared" si="148"/>
        <v>6.1780816333634192E-3</v>
      </c>
    </row>
    <row r="1046" spans="3:19" x14ac:dyDescent="0.35">
      <c r="C1046" s="9">
        <f t="shared" si="149"/>
        <v>0.92865295667934189</v>
      </c>
      <c r="Q1046" s="15">
        <f t="shared" si="146"/>
        <v>0</v>
      </c>
      <c r="R1046" s="15">
        <f t="shared" si="147"/>
        <v>0</v>
      </c>
      <c r="S1046" s="10">
        <f t="shared" si="148"/>
        <v>6.5048184825853284E-3</v>
      </c>
    </row>
    <row r="1047" spans="3:19" x14ac:dyDescent="0.35">
      <c r="C1047" s="9">
        <f t="shared" si="149"/>
        <v>0.92653626471495798</v>
      </c>
      <c r="Q1047" s="15">
        <f t="shared" si="146"/>
        <v>0</v>
      </c>
      <c r="R1047" s="15">
        <f t="shared" si="147"/>
        <v>0</v>
      </c>
      <c r="S1047" s="10">
        <f t="shared" si="148"/>
        <v>2.1166919643839099E-3</v>
      </c>
    </row>
    <row r="1048" spans="3:19" x14ac:dyDescent="0.35">
      <c r="C1048" s="9">
        <f t="shared" si="149"/>
        <v>0.90746371194856079</v>
      </c>
      <c r="Q1048" s="15">
        <f t="shared" si="146"/>
        <v>0</v>
      </c>
      <c r="R1048" s="15">
        <f t="shared" si="147"/>
        <v>0</v>
      </c>
      <c r="S1048" s="10">
        <f t="shared" si="148"/>
        <v>1.9072552766397188E-2</v>
      </c>
    </row>
    <row r="1049" spans="3:19" x14ac:dyDescent="0.35">
      <c r="C1049" s="9">
        <f t="shared" si="149"/>
        <v>0.86678819188183465</v>
      </c>
      <c r="Q1049" s="15">
        <f t="shared" si="146"/>
        <v>0</v>
      </c>
      <c r="R1049" s="15">
        <f t="shared" si="147"/>
        <v>0</v>
      </c>
      <c r="S1049" s="10">
        <f t="shared" si="148"/>
        <v>4.0675520066726145E-2</v>
      </c>
    </row>
    <row r="1050" spans="3:19" x14ac:dyDescent="0.35">
      <c r="C1050" s="9">
        <f t="shared" si="149"/>
        <v>0.80562271587074219</v>
      </c>
      <c r="Q1050" s="15">
        <f t="shared" si="146"/>
        <v>0</v>
      </c>
      <c r="R1050" s="15">
        <f t="shared" si="147"/>
        <v>0</v>
      </c>
      <c r="S1050" s="10">
        <f t="shared" si="148"/>
        <v>6.1165476011092457E-2</v>
      </c>
    </row>
    <row r="1051" spans="3:19" x14ac:dyDescent="0.35">
      <c r="C1051" s="9">
        <f t="shared" si="149"/>
        <v>0.73224555042312489</v>
      </c>
      <c r="Q1051" s="15">
        <f t="shared" si="146"/>
        <v>0</v>
      </c>
      <c r="R1051" s="15">
        <f t="shared" si="147"/>
        <v>0</v>
      </c>
      <c r="S1051" s="10">
        <f t="shared" si="148"/>
        <v>7.3377165447617299E-2</v>
      </c>
    </row>
    <row r="1052" spans="3:19" x14ac:dyDescent="0.35">
      <c r="C1052" s="9">
        <f t="shared" si="149"/>
        <v>0.66280096649650677</v>
      </c>
      <c r="Q1052" s="15">
        <f t="shared" si="146"/>
        <v>0</v>
      </c>
      <c r="R1052" s="15">
        <f t="shared" si="147"/>
        <v>0</v>
      </c>
      <c r="S1052" s="10">
        <f t="shared" si="148"/>
        <v>6.944458392661812E-2</v>
      </c>
    </row>
    <row r="1053" spans="3:19" x14ac:dyDescent="0.35">
      <c r="C1053" s="9">
        <f t="shared" si="149"/>
        <v>0.6191497537086379</v>
      </c>
      <c r="Q1053" s="15">
        <f t="shared" si="146"/>
        <v>0</v>
      </c>
      <c r="R1053" s="15">
        <f t="shared" si="147"/>
        <v>0</v>
      </c>
      <c r="S1053" s="10">
        <f t="shared" si="148"/>
        <v>4.3651212787868876E-2</v>
      </c>
    </row>
    <row r="1054" spans="3:19" x14ac:dyDescent="0.35">
      <c r="C1054" s="9">
        <f t="shared" si="149"/>
        <v>0.6191497537086339</v>
      </c>
      <c r="Q1054" s="15">
        <f t="shared" si="146"/>
        <v>0</v>
      </c>
      <c r="R1054" s="15">
        <f t="shared" si="147"/>
        <v>0</v>
      </c>
      <c r="S1054" s="10">
        <f t="shared" si="148"/>
        <v>3.9968028886505635E-15</v>
      </c>
    </row>
    <row r="1055" spans="3:19" x14ac:dyDescent="0.35">
      <c r="C1055" s="9">
        <f t="shared" si="149"/>
        <v>0.66280096649651299</v>
      </c>
      <c r="Q1055" s="15">
        <f t="shared" si="146"/>
        <v>0</v>
      </c>
      <c r="R1055" s="15">
        <f t="shared" si="147"/>
        <v>0</v>
      </c>
      <c r="S1055" s="10">
        <f t="shared" si="148"/>
        <v>4.365121278787909E-2</v>
      </c>
    </row>
    <row r="1056" spans="3:19" x14ac:dyDescent="0.35">
      <c r="C1056" s="9">
        <f t="shared" si="149"/>
        <v>0.73224555042310591</v>
      </c>
      <c r="Q1056" s="15">
        <f t="shared" si="146"/>
        <v>0</v>
      </c>
      <c r="R1056" s="15">
        <f t="shared" si="147"/>
        <v>0</v>
      </c>
      <c r="S1056" s="10">
        <f t="shared" si="148"/>
        <v>6.9444583926592918E-2</v>
      </c>
    </row>
    <row r="1057" spans="3:19" x14ac:dyDescent="0.35">
      <c r="C1057" s="9">
        <f t="shared" si="149"/>
        <v>0.80562271587077816</v>
      </c>
      <c r="Q1057" s="15">
        <f t="shared" si="146"/>
        <v>0</v>
      </c>
      <c r="R1057" s="15">
        <f t="shared" si="147"/>
        <v>0</v>
      </c>
      <c r="S1057" s="10">
        <f t="shared" si="148"/>
        <v>7.3377165447672255E-2</v>
      </c>
    </row>
    <row r="1058" spans="3:19" x14ac:dyDescent="0.35">
      <c r="C1058" s="9">
        <f t="shared" si="149"/>
        <v>0.8667881918818483</v>
      </c>
      <c r="Q1058" s="15">
        <f t="shared" si="146"/>
        <v>0</v>
      </c>
      <c r="R1058" s="15">
        <f t="shared" si="147"/>
        <v>0</v>
      </c>
      <c r="S1058" s="10">
        <f t="shared" si="148"/>
        <v>6.1165476011070141E-2</v>
      </c>
    </row>
    <row r="1059" spans="3:19" x14ac:dyDescent="0.35">
      <c r="C1059" s="9">
        <f t="shared" si="149"/>
        <v>0.90746371194856057</v>
      </c>
      <c r="Q1059" s="15">
        <f t="shared" si="146"/>
        <v>0</v>
      </c>
      <c r="R1059" s="15">
        <f t="shared" si="147"/>
        <v>0</v>
      </c>
      <c r="S1059" s="10">
        <f t="shared" si="148"/>
        <v>4.0675520066712267E-2</v>
      </c>
    </row>
    <row r="1060" spans="3:19" x14ac:dyDescent="0.35">
      <c r="C1060" s="9">
        <f t="shared" si="149"/>
        <v>0.92653626471496053</v>
      </c>
      <c r="Q1060" s="15">
        <f t="shared" si="146"/>
        <v>0</v>
      </c>
      <c r="R1060" s="15">
        <f t="shared" si="147"/>
        <v>0</v>
      </c>
      <c r="S1060" s="10">
        <f t="shared" si="148"/>
        <v>1.9072552766399964E-2</v>
      </c>
    </row>
    <row r="1061" spans="3:19" x14ac:dyDescent="0.35">
      <c r="C1061" s="9">
        <f t="shared" si="149"/>
        <v>0.92865295667933123</v>
      </c>
      <c r="Q1061" s="15">
        <f t="shared" si="146"/>
        <v>0</v>
      </c>
      <c r="R1061" s="15">
        <f t="shared" si="147"/>
        <v>0</v>
      </c>
      <c r="S1061" s="10">
        <f t="shared" si="148"/>
        <v>2.1166919643706983E-3</v>
      </c>
    </row>
    <row r="1062" spans="3:19" x14ac:dyDescent="0.35">
      <c r="C1062" s="9">
        <f t="shared" si="149"/>
        <v>0.92214813819669827</v>
      </c>
      <c r="Q1062" s="15">
        <f t="shared" si="146"/>
        <v>0</v>
      </c>
      <c r="R1062" s="15">
        <f t="shared" si="147"/>
        <v>0</v>
      </c>
      <c r="S1062" s="10">
        <f t="shared" si="148"/>
        <v>6.5048184826329569E-3</v>
      </c>
    </row>
    <row r="1063" spans="3:19" x14ac:dyDescent="0.35">
      <c r="C1063" s="9">
        <f t="shared" si="149"/>
        <v>0.91597005656339281</v>
      </c>
      <c r="Q1063" s="15">
        <f t="shared" si="146"/>
        <v>0</v>
      </c>
      <c r="R1063" s="15">
        <f t="shared" si="147"/>
        <v>0</v>
      </c>
      <c r="S1063" s="10">
        <f t="shared" si="148"/>
        <v>6.1780816333054656E-3</v>
      </c>
    </row>
    <row r="1064" spans="3:19" x14ac:dyDescent="0.35">
      <c r="C1064" s="9">
        <f t="shared" si="149"/>
        <v>0.9159700565633927</v>
      </c>
      <c r="Q1064" s="15">
        <f t="shared" si="146"/>
        <v>0</v>
      </c>
      <c r="R1064" s="15">
        <f t="shared" si="147"/>
        <v>0</v>
      </c>
      <c r="S1064" s="10">
        <f t="shared" si="148"/>
        <v>1.1102230246251565E-16</v>
      </c>
    </row>
    <row r="1065" spans="3:19" x14ac:dyDescent="0.35">
      <c r="C1065" s="9">
        <f t="shared" si="149"/>
        <v>0.92214813819675956</v>
      </c>
      <c r="Q1065" s="15">
        <f t="shared" si="146"/>
        <v>0</v>
      </c>
      <c r="R1065" s="15">
        <f t="shared" si="147"/>
        <v>0</v>
      </c>
      <c r="S1065" s="10">
        <f t="shared" si="148"/>
        <v>6.1780816333668609E-3</v>
      </c>
    </row>
    <row r="1066" spans="3:19" x14ac:dyDescent="0.35">
      <c r="C1066" s="9">
        <f t="shared" si="149"/>
        <v>0.9286529566793319</v>
      </c>
      <c r="Q1066" s="15">
        <f t="shared" si="146"/>
        <v>0</v>
      </c>
      <c r="R1066" s="15">
        <f t="shared" si="147"/>
        <v>0</v>
      </c>
      <c r="S1066" s="10">
        <f t="shared" si="148"/>
        <v>6.5048184825723387E-3</v>
      </c>
    </row>
    <row r="1067" spans="3:19" x14ac:dyDescent="0.35">
      <c r="C1067" s="9">
        <f t="shared" si="149"/>
        <v>0.92653626471497708</v>
      </c>
      <c r="Q1067" s="15">
        <f t="shared" si="146"/>
        <v>0</v>
      </c>
      <c r="R1067" s="15">
        <f t="shared" si="147"/>
        <v>0</v>
      </c>
      <c r="S1067" s="10">
        <f t="shared" si="148"/>
        <v>2.1166919643548221E-3</v>
      </c>
    </row>
    <row r="1068" spans="3:19" x14ac:dyDescent="0.35">
      <c r="C1068" s="9">
        <f t="shared" si="149"/>
        <v>0.90746371194854059</v>
      </c>
      <c r="Q1068" s="15">
        <f t="shared" si="146"/>
        <v>0</v>
      </c>
      <c r="R1068" s="15">
        <f t="shared" si="147"/>
        <v>0</v>
      </c>
      <c r="S1068" s="10">
        <f t="shared" si="148"/>
        <v>1.907255276643649E-2</v>
      </c>
    </row>
    <row r="1069" spans="3:19" x14ac:dyDescent="0.35">
      <c r="C1069" s="9">
        <f t="shared" si="149"/>
        <v>0.86678819188185641</v>
      </c>
      <c r="Q1069" s="15">
        <f t="shared" si="146"/>
        <v>0</v>
      </c>
      <c r="R1069" s="15">
        <f t="shared" si="147"/>
        <v>0</v>
      </c>
      <c r="S1069" s="10">
        <f t="shared" si="148"/>
        <v>4.0675520066684179E-2</v>
      </c>
    </row>
    <row r="1070" spans="3:19" x14ac:dyDescent="0.35">
      <c r="C1070" s="9">
        <f t="shared" si="149"/>
        <v>0.80562271587078027</v>
      </c>
      <c r="Q1070" s="15">
        <f t="shared" si="146"/>
        <v>0</v>
      </c>
      <c r="R1070" s="15">
        <f t="shared" si="147"/>
        <v>0</v>
      </c>
      <c r="S1070" s="10">
        <f t="shared" si="148"/>
        <v>6.1165476011076136E-2</v>
      </c>
    </row>
    <row r="1071" spans="3:19" x14ac:dyDescent="0.35">
      <c r="C1071" s="9">
        <f t="shared" si="149"/>
        <v>0.73224555042312145</v>
      </c>
      <c r="Q1071" s="15">
        <f t="shared" si="146"/>
        <v>0</v>
      </c>
      <c r="R1071" s="15">
        <f t="shared" si="147"/>
        <v>0</v>
      </c>
      <c r="S1071" s="10">
        <f t="shared" si="148"/>
        <v>7.3377165447658821E-2</v>
      </c>
    </row>
    <row r="1072" spans="3:19" x14ac:dyDescent="0.35">
      <c r="C1072" s="9">
        <f t="shared" si="149"/>
        <v>0.66280096649650899</v>
      </c>
      <c r="Q1072" s="15">
        <f t="shared" si="146"/>
        <v>0</v>
      </c>
      <c r="R1072" s="15">
        <f t="shared" si="147"/>
        <v>0</v>
      </c>
      <c r="S1072" s="10">
        <f t="shared" si="148"/>
        <v>6.9444583926612458E-2</v>
      </c>
    </row>
    <row r="1073" spans="3:19" x14ac:dyDescent="0.35">
      <c r="C1073" s="9">
        <f t="shared" si="149"/>
        <v>0.61914975370863612</v>
      </c>
      <c r="Q1073" s="15">
        <f t="shared" si="146"/>
        <v>0</v>
      </c>
      <c r="R1073" s="15">
        <f t="shared" si="147"/>
        <v>0</v>
      </c>
      <c r="S1073" s="10">
        <f t="shared" si="148"/>
        <v>4.3651212787872873E-2</v>
      </c>
    </row>
    <row r="1074" spans="3:19" x14ac:dyDescent="0.35">
      <c r="C1074" s="9">
        <f t="shared" si="149"/>
        <v>0.61914975370859637</v>
      </c>
      <c r="Q1074" s="15">
        <f t="shared" si="146"/>
        <v>0</v>
      </c>
      <c r="R1074" s="15">
        <f t="shared" si="147"/>
        <v>0</v>
      </c>
      <c r="S1074" s="10">
        <f t="shared" si="148"/>
        <v>3.9745984281580604E-14</v>
      </c>
    </row>
    <row r="1075" spans="3:19" x14ac:dyDescent="0.35">
      <c r="C1075" s="9">
        <f t="shared" si="149"/>
        <v>0.66280096649650344</v>
      </c>
      <c r="Q1075" s="15">
        <f t="shared" si="146"/>
        <v>0</v>
      </c>
      <c r="R1075" s="15">
        <f t="shared" si="147"/>
        <v>0</v>
      </c>
      <c r="S1075" s="10">
        <f t="shared" si="148"/>
        <v>4.3651212787907068E-2</v>
      </c>
    </row>
    <row r="1076" spans="3:19" x14ac:dyDescent="0.35">
      <c r="C1076" s="9">
        <f t="shared" si="149"/>
        <v>0.73224555042310013</v>
      </c>
      <c r="Q1076" s="15">
        <f t="shared" si="146"/>
        <v>0</v>
      </c>
      <c r="R1076" s="15">
        <f t="shared" si="147"/>
        <v>0</v>
      </c>
      <c r="S1076" s="10">
        <f t="shared" si="148"/>
        <v>6.9444583926596692E-2</v>
      </c>
    </row>
    <row r="1077" spans="3:19" x14ac:dyDescent="0.35">
      <c r="C1077" s="9">
        <f t="shared" si="149"/>
        <v>0.80562271587079359</v>
      </c>
      <c r="Q1077" s="15">
        <f t="shared" si="146"/>
        <v>0</v>
      </c>
      <c r="R1077" s="15">
        <f t="shared" si="147"/>
        <v>0</v>
      </c>
      <c r="S1077" s="10">
        <f t="shared" si="148"/>
        <v>7.337716544769346E-2</v>
      </c>
    </row>
    <row r="1078" spans="3:19" x14ac:dyDescent="0.35">
      <c r="C1078" s="9">
        <f t="shared" si="149"/>
        <v>0.86678819188185063</v>
      </c>
      <c r="Q1078" s="15">
        <f t="shared" si="146"/>
        <v>0</v>
      </c>
      <c r="R1078" s="15">
        <f t="shared" si="147"/>
        <v>0</v>
      </c>
      <c r="S1078" s="10">
        <f t="shared" si="148"/>
        <v>6.1165476011057041E-2</v>
      </c>
    </row>
    <row r="1079" spans="3:19" x14ac:dyDescent="0.35">
      <c r="C1079" s="9">
        <f t="shared" si="149"/>
        <v>0.90746371194854059</v>
      </c>
      <c r="Q1079" s="15">
        <f t="shared" si="146"/>
        <v>0</v>
      </c>
      <c r="R1079" s="15">
        <f t="shared" si="147"/>
        <v>0</v>
      </c>
      <c r="S1079" s="10">
        <f t="shared" si="148"/>
        <v>4.0675520066689952E-2</v>
      </c>
    </row>
    <row r="1080" spans="3:19" x14ac:dyDescent="0.35">
      <c r="C1080" s="9">
        <f t="shared" si="149"/>
        <v>0.92653626471495976</v>
      </c>
      <c r="Q1080" s="15">
        <f t="shared" si="146"/>
        <v>0</v>
      </c>
      <c r="R1080" s="15">
        <f t="shared" si="147"/>
        <v>0</v>
      </c>
      <c r="S1080" s="10">
        <f t="shared" si="148"/>
        <v>1.9072552766419171E-2</v>
      </c>
    </row>
    <row r="1081" spans="3:19" x14ac:dyDescent="0.35">
      <c r="C1081" s="9">
        <f t="shared" si="149"/>
        <v>0.92865295667933989</v>
      </c>
      <c r="Q1081" s="15">
        <f t="shared" si="146"/>
        <v>0</v>
      </c>
      <c r="R1081" s="15">
        <f t="shared" si="147"/>
        <v>0</v>
      </c>
      <c r="S1081" s="10">
        <f t="shared" si="148"/>
        <v>2.1166919643801352E-3</v>
      </c>
    </row>
    <row r="1082" spans="3:19" x14ac:dyDescent="0.35">
      <c r="C1082" s="9">
        <f t="shared" si="149"/>
        <v>0.922148138196759</v>
      </c>
      <c r="Q1082" s="15">
        <f t="shared" si="146"/>
        <v>0</v>
      </c>
      <c r="R1082" s="15">
        <f t="shared" si="147"/>
        <v>0</v>
      </c>
      <c r="S1082" s="10">
        <f t="shared" si="148"/>
        <v>6.5048184825808875E-3</v>
      </c>
    </row>
    <row r="1083" spans="3:19" x14ac:dyDescent="0.35">
      <c r="C1083" s="9">
        <f t="shared" si="149"/>
        <v>0.91597005656339381</v>
      </c>
      <c r="Q1083" s="15">
        <f t="shared" si="146"/>
        <v>0</v>
      </c>
      <c r="R1083" s="15">
        <f t="shared" si="147"/>
        <v>0</v>
      </c>
      <c r="S1083" s="10">
        <f t="shared" si="148"/>
        <v>6.1780816333651956E-3</v>
      </c>
    </row>
    <row r="1084" spans="3:19" x14ac:dyDescent="0.35">
      <c r="C1084" s="9">
        <f t="shared" si="149"/>
        <v>0.91597005656339248</v>
      </c>
      <c r="Q1084" s="15">
        <f t="shared" si="146"/>
        <v>0</v>
      </c>
      <c r="R1084" s="15">
        <f t="shared" si="147"/>
        <v>0</v>
      </c>
      <c r="S1084" s="10">
        <f t="shared" si="148"/>
        <v>1.3322676295501878E-15</v>
      </c>
    </row>
    <row r="1085" spans="3:19" x14ac:dyDescent="0.35">
      <c r="C1085" s="9">
        <f t="shared" si="149"/>
        <v>0.922148138196761</v>
      </c>
      <c r="Q1085" s="15">
        <f t="shared" si="146"/>
        <v>0</v>
      </c>
      <c r="R1085" s="15">
        <f t="shared" si="147"/>
        <v>0</v>
      </c>
      <c r="S1085" s="10">
        <f t="shared" si="148"/>
        <v>6.1780816333685262E-3</v>
      </c>
    </row>
    <row r="1086" spans="3:19" x14ac:dyDescent="0.35">
      <c r="C1086" s="9">
        <f t="shared" si="149"/>
        <v>0.92865295667927794</v>
      </c>
      <c r="Q1086" s="15">
        <f t="shared" si="146"/>
        <v>0</v>
      </c>
      <c r="R1086" s="15">
        <f t="shared" si="147"/>
        <v>0</v>
      </c>
      <c r="S1086" s="10">
        <f t="shared" si="148"/>
        <v>6.5048184825169386E-3</v>
      </c>
    </row>
    <row r="1087" spans="3:19" x14ac:dyDescent="0.35">
      <c r="C1087" s="9">
        <f t="shared" si="149"/>
        <v>0.92653626471495909</v>
      </c>
      <c r="Q1087" s="15">
        <f t="shared" si="146"/>
        <v>0</v>
      </c>
      <c r="R1087" s="15">
        <f t="shared" si="147"/>
        <v>0</v>
      </c>
      <c r="S1087" s="10">
        <f t="shared" si="148"/>
        <v>2.1166919643188509E-3</v>
      </c>
    </row>
    <row r="1088" spans="3:19" x14ac:dyDescent="0.35">
      <c r="C1088" s="9">
        <f t="shared" si="149"/>
        <v>0.90746371194856046</v>
      </c>
      <c r="Q1088" s="15">
        <f t="shared" si="146"/>
        <v>0</v>
      </c>
      <c r="R1088" s="15">
        <f t="shared" si="147"/>
        <v>0</v>
      </c>
      <c r="S1088" s="10">
        <f t="shared" si="148"/>
        <v>1.9072552766398632E-2</v>
      </c>
    </row>
    <row r="1089" spans="3:19" x14ac:dyDescent="0.35">
      <c r="C1089" s="9">
        <f t="shared" si="149"/>
        <v>0.86678819188183565</v>
      </c>
      <c r="Q1089" s="15">
        <f t="shared" si="146"/>
        <v>0</v>
      </c>
      <c r="R1089" s="15">
        <f t="shared" si="147"/>
        <v>0</v>
      </c>
      <c r="S1089" s="10">
        <f t="shared" si="148"/>
        <v>4.0675520066724813E-2</v>
      </c>
    </row>
    <row r="1090" spans="3:19" x14ac:dyDescent="0.35">
      <c r="C1090" s="9">
        <f t="shared" si="149"/>
        <v>0.80562271587080403</v>
      </c>
      <c r="Q1090" s="15">
        <f t="shared" si="146"/>
        <v>0</v>
      </c>
      <c r="R1090" s="15">
        <f t="shared" si="147"/>
        <v>0</v>
      </c>
      <c r="S1090" s="10">
        <f t="shared" si="148"/>
        <v>6.1165476011031616E-2</v>
      </c>
    </row>
    <row r="1091" spans="3:19" x14ac:dyDescent="0.35">
      <c r="C1091" s="9">
        <f t="shared" si="149"/>
        <v>0.73224555042311024</v>
      </c>
      <c r="Q1091" s="15">
        <f t="shared" si="146"/>
        <v>0</v>
      </c>
      <c r="R1091" s="15">
        <f t="shared" si="147"/>
        <v>0</v>
      </c>
      <c r="S1091" s="10">
        <f t="shared" si="148"/>
        <v>7.3377165447693793E-2</v>
      </c>
    </row>
    <row r="1092" spans="3:19" x14ac:dyDescent="0.35">
      <c r="C1092" s="9">
        <f t="shared" si="149"/>
        <v>0.66280096649651499</v>
      </c>
      <c r="Q1092" s="15">
        <f t="shared" ref="Q1092:Q1155" si="150">DEGREES(I1092)</f>
        <v>0</v>
      </c>
      <c r="R1092" s="15">
        <f t="shared" ref="R1092:R1155" si="151">DEGREES(M1092)</f>
        <v>0</v>
      </c>
      <c r="S1092" s="10">
        <f t="shared" si="148"/>
        <v>6.9444583926595249E-2</v>
      </c>
    </row>
    <row r="1093" spans="3:19" x14ac:dyDescent="0.35">
      <c r="C1093" s="9">
        <f t="shared" si="149"/>
        <v>0.61914975370863601</v>
      </c>
      <c r="Q1093" s="15">
        <f t="shared" si="150"/>
        <v>0</v>
      </c>
      <c r="R1093" s="15">
        <f t="shared" si="151"/>
        <v>0</v>
      </c>
      <c r="S1093" s="10">
        <f t="shared" ref="S1093:S1156" si="152">SQRT((C1093-C1092)^2+(D1093-D1092)^2)</f>
        <v>4.3651212787878979E-2</v>
      </c>
    </row>
    <row r="1094" spans="3:19" x14ac:dyDescent="0.35">
      <c r="C1094" s="9">
        <f t="shared" si="149"/>
        <v>0.61914975370863412</v>
      </c>
      <c r="Q1094" s="15">
        <f t="shared" si="150"/>
        <v>0</v>
      </c>
      <c r="R1094" s="15">
        <f t="shared" si="151"/>
        <v>0</v>
      </c>
      <c r="S1094" s="10">
        <f t="shared" si="152"/>
        <v>1.8873791418627661E-15</v>
      </c>
    </row>
    <row r="1095" spans="3:19" x14ac:dyDescent="0.35">
      <c r="C1095" s="9">
        <f t="shared" si="149"/>
        <v>0.66280096649650677</v>
      </c>
      <c r="Q1095" s="15">
        <f t="shared" si="150"/>
        <v>0</v>
      </c>
      <c r="R1095" s="15">
        <f t="shared" si="151"/>
        <v>0</v>
      </c>
      <c r="S1095" s="10">
        <f t="shared" si="152"/>
        <v>4.3651212787872651E-2</v>
      </c>
    </row>
    <row r="1096" spans="3:19" x14ac:dyDescent="0.35">
      <c r="C1096" s="9">
        <f t="shared" si="149"/>
        <v>0.73224555042312012</v>
      </c>
      <c r="Q1096" s="15">
        <f t="shared" si="150"/>
        <v>0</v>
      </c>
      <c r="R1096" s="15">
        <f t="shared" si="151"/>
        <v>0</v>
      </c>
      <c r="S1096" s="10">
        <f t="shared" si="152"/>
        <v>6.9444583926613346E-2</v>
      </c>
    </row>
    <row r="1097" spans="3:19" x14ac:dyDescent="0.35">
      <c r="C1097" s="9">
        <f t="shared" si="149"/>
        <v>0.80562271587077761</v>
      </c>
      <c r="Q1097" s="15">
        <f t="shared" si="150"/>
        <v>0</v>
      </c>
      <c r="R1097" s="15">
        <f t="shared" si="151"/>
        <v>0</v>
      </c>
      <c r="S1097" s="10">
        <f t="shared" si="152"/>
        <v>7.3377165447657489E-2</v>
      </c>
    </row>
    <row r="1098" spans="3:19" x14ac:dyDescent="0.35">
      <c r="C1098" s="9">
        <f t="shared" si="149"/>
        <v>0.86678819188178879</v>
      </c>
      <c r="Q1098" s="15">
        <f t="shared" si="150"/>
        <v>0</v>
      </c>
      <c r="R1098" s="15">
        <f t="shared" si="151"/>
        <v>0</v>
      </c>
      <c r="S1098" s="10">
        <f t="shared" si="152"/>
        <v>6.1165476011011188E-2</v>
      </c>
    </row>
    <row r="1099" spans="3:19" x14ac:dyDescent="0.35">
      <c r="C1099" s="9">
        <f t="shared" si="149"/>
        <v>0.90746371194853748</v>
      </c>
      <c r="Q1099" s="15">
        <f t="shared" si="150"/>
        <v>0</v>
      </c>
      <c r="R1099" s="15">
        <f t="shared" si="151"/>
        <v>0</v>
      </c>
      <c r="S1099" s="10">
        <f t="shared" si="152"/>
        <v>4.0675520066748683E-2</v>
      </c>
    </row>
    <row r="1100" spans="3:19" x14ac:dyDescent="0.35">
      <c r="C1100" s="9">
        <f t="shared" si="149"/>
        <v>0.92653626471497164</v>
      </c>
      <c r="Q1100" s="15">
        <f t="shared" si="150"/>
        <v>0</v>
      </c>
      <c r="R1100" s="15">
        <f t="shared" si="151"/>
        <v>0</v>
      </c>
      <c r="S1100" s="10">
        <f t="shared" si="152"/>
        <v>1.9072552766434159E-2</v>
      </c>
    </row>
    <row r="1101" spans="3:19" x14ac:dyDescent="0.35">
      <c r="C1101" s="9">
        <f t="shared" si="149"/>
        <v>0.92865295667934322</v>
      </c>
      <c r="Q1101" s="15">
        <f t="shared" si="150"/>
        <v>0</v>
      </c>
      <c r="R1101" s="15">
        <f t="shared" si="151"/>
        <v>0</v>
      </c>
      <c r="S1101" s="10">
        <f t="shared" si="152"/>
        <v>2.1166919643715865E-3</v>
      </c>
    </row>
    <row r="1102" spans="3:19" x14ac:dyDescent="0.35">
      <c r="C1102" s="9">
        <f t="shared" si="149"/>
        <v>0.92214813819675634</v>
      </c>
      <c r="Q1102" s="15">
        <f t="shared" si="150"/>
        <v>0</v>
      </c>
      <c r="R1102" s="15">
        <f t="shared" si="151"/>
        <v>0</v>
      </c>
      <c r="S1102" s="10">
        <f t="shared" si="152"/>
        <v>6.5048184825868827E-3</v>
      </c>
    </row>
    <row r="1103" spans="3:19" x14ac:dyDescent="0.35">
      <c r="C1103" s="9">
        <f t="shared" si="149"/>
        <v>0.91597005656339436</v>
      </c>
      <c r="Q1103" s="15">
        <f t="shared" si="150"/>
        <v>0</v>
      </c>
      <c r="R1103" s="15">
        <f t="shared" si="151"/>
        <v>0</v>
      </c>
      <c r="S1103" s="10">
        <f t="shared" si="152"/>
        <v>6.1780816333619759E-3</v>
      </c>
    </row>
    <row r="1104" spans="3:19" x14ac:dyDescent="0.35">
      <c r="C1104" s="9">
        <f t="shared" si="149"/>
        <v>0.91597005656339103</v>
      </c>
      <c r="Q1104" s="15">
        <f t="shared" si="150"/>
        <v>0</v>
      </c>
      <c r="R1104" s="15">
        <f t="shared" si="151"/>
        <v>0</v>
      </c>
      <c r="S1104" s="10">
        <f t="shared" si="152"/>
        <v>3.3306690738754696E-15</v>
      </c>
    </row>
    <row r="1105" spans="3:19" x14ac:dyDescent="0.35">
      <c r="C1105" s="9">
        <f t="shared" si="149"/>
        <v>0.92214813819676189</v>
      </c>
      <c r="Q1105" s="15">
        <f t="shared" si="150"/>
        <v>0</v>
      </c>
      <c r="R1105" s="15">
        <f t="shared" si="151"/>
        <v>0</v>
      </c>
      <c r="S1105" s="10">
        <f t="shared" si="152"/>
        <v>6.1780816333708577E-3</v>
      </c>
    </row>
    <row r="1106" spans="3:19" x14ac:dyDescent="0.35">
      <c r="C1106" s="9">
        <f t="shared" si="149"/>
        <v>0.92865295667933101</v>
      </c>
      <c r="Q1106" s="15">
        <f t="shared" si="150"/>
        <v>0</v>
      </c>
      <c r="R1106" s="15">
        <f t="shared" si="151"/>
        <v>0</v>
      </c>
      <c r="S1106" s="10">
        <f t="shared" si="152"/>
        <v>6.5048184825691191E-3</v>
      </c>
    </row>
    <row r="1107" spans="3:19" x14ac:dyDescent="0.35">
      <c r="C1107" s="9">
        <f t="shared" ref="C1107:C1170" si="153">SQRT((C507-C506)^2+(D507-D506)^2)</f>
        <v>0.92653626471495854</v>
      </c>
      <c r="Q1107" s="15">
        <f t="shared" si="150"/>
        <v>0</v>
      </c>
      <c r="R1107" s="15">
        <f t="shared" si="151"/>
        <v>0</v>
      </c>
      <c r="S1107" s="10">
        <f t="shared" si="152"/>
        <v>2.1166919643724746E-3</v>
      </c>
    </row>
    <row r="1108" spans="3:19" x14ac:dyDescent="0.35">
      <c r="C1108" s="9">
        <f t="shared" si="153"/>
        <v>0.90746371194856079</v>
      </c>
      <c r="Q1108" s="15">
        <f t="shared" si="150"/>
        <v>0</v>
      </c>
      <c r="R1108" s="15">
        <f t="shared" si="151"/>
        <v>0</v>
      </c>
      <c r="S1108" s="10">
        <f t="shared" si="152"/>
        <v>1.9072552766397743E-2</v>
      </c>
    </row>
    <row r="1109" spans="3:19" x14ac:dyDescent="0.35">
      <c r="C1109" s="9">
        <f t="shared" si="153"/>
        <v>0.86678819188185507</v>
      </c>
      <c r="Q1109" s="15">
        <f t="shared" si="150"/>
        <v>0</v>
      </c>
      <c r="R1109" s="15">
        <f t="shared" si="151"/>
        <v>0</v>
      </c>
      <c r="S1109" s="10">
        <f t="shared" si="152"/>
        <v>4.0675520066705717E-2</v>
      </c>
    </row>
    <row r="1110" spans="3:19" x14ac:dyDescent="0.35">
      <c r="C1110" s="9">
        <f t="shared" si="153"/>
        <v>0.80562271587072243</v>
      </c>
      <c r="Q1110" s="15">
        <f t="shared" si="150"/>
        <v>0</v>
      </c>
      <c r="R1110" s="15">
        <f t="shared" si="151"/>
        <v>0</v>
      </c>
      <c r="S1110" s="10">
        <f t="shared" si="152"/>
        <v>6.1165476011132647E-2</v>
      </c>
    </row>
    <row r="1111" spans="3:19" x14ac:dyDescent="0.35">
      <c r="C1111" s="9">
        <f t="shared" si="153"/>
        <v>0.73224555042312522</v>
      </c>
      <c r="Q1111" s="15">
        <f t="shared" si="150"/>
        <v>0</v>
      </c>
      <c r="R1111" s="15">
        <f t="shared" si="151"/>
        <v>0</v>
      </c>
      <c r="S1111" s="10">
        <f t="shared" si="152"/>
        <v>7.3377165447597203E-2</v>
      </c>
    </row>
    <row r="1112" spans="3:19" x14ac:dyDescent="0.35">
      <c r="C1112" s="9">
        <f t="shared" si="153"/>
        <v>0.66280096649651077</v>
      </c>
      <c r="Q1112" s="15">
        <f t="shared" si="150"/>
        <v>0</v>
      </c>
      <c r="R1112" s="15">
        <f t="shared" si="151"/>
        <v>0</v>
      </c>
      <c r="S1112" s="10">
        <f t="shared" si="152"/>
        <v>6.9444583926614456E-2</v>
      </c>
    </row>
    <row r="1113" spans="3:19" x14ac:dyDescent="0.35">
      <c r="C1113" s="9">
        <f t="shared" si="153"/>
        <v>0.61914975370863812</v>
      </c>
      <c r="Q1113" s="15">
        <f t="shared" si="150"/>
        <v>0</v>
      </c>
      <c r="R1113" s="15">
        <f t="shared" si="151"/>
        <v>0</v>
      </c>
      <c r="S1113" s="10">
        <f t="shared" si="152"/>
        <v>4.3651212787872651E-2</v>
      </c>
    </row>
    <row r="1114" spans="3:19" x14ac:dyDescent="0.35">
      <c r="C1114" s="9">
        <f t="shared" si="153"/>
        <v>0.61914975370863368</v>
      </c>
      <c r="Q1114" s="15">
        <f t="shared" si="150"/>
        <v>0</v>
      </c>
      <c r="R1114" s="15">
        <f t="shared" si="151"/>
        <v>0</v>
      </c>
      <c r="S1114" s="10">
        <f t="shared" si="152"/>
        <v>4.4408920985006262E-15</v>
      </c>
    </row>
    <row r="1115" spans="3:19" x14ac:dyDescent="0.35">
      <c r="C1115" s="9">
        <f t="shared" si="153"/>
        <v>0.66280096649650921</v>
      </c>
      <c r="Q1115" s="15">
        <f t="shared" si="150"/>
        <v>0</v>
      </c>
      <c r="R1115" s="15">
        <f t="shared" si="151"/>
        <v>0</v>
      </c>
      <c r="S1115" s="10">
        <f t="shared" si="152"/>
        <v>4.3651212787875537E-2</v>
      </c>
    </row>
    <row r="1116" spans="3:19" x14ac:dyDescent="0.35">
      <c r="C1116" s="9">
        <f t="shared" si="153"/>
        <v>0.73224555042310557</v>
      </c>
      <c r="Q1116" s="15">
        <f t="shared" si="150"/>
        <v>0</v>
      </c>
      <c r="R1116" s="15">
        <f t="shared" si="151"/>
        <v>0</v>
      </c>
      <c r="S1116" s="10">
        <f t="shared" si="152"/>
        <v>6.9444583926596359E-2</v>
      </c>
    </row>
    <row r="1117" spans="3:19" x14ac:dyDescent="0.35">
      <c r="C1117" s="9">
        <f t="shared" si="153"/>
        <v>0.80562271587079415</v>
      </c>
      <c r="Q1117" s="15">
        <f t="shared" si="150"/>
        <v>0</v>
      </c>
      <c r="R1117" s="15">
        <f t="shared" si="151"/>
        <v>0</v>
      </c>
      <c r="S1117" s="10">
        <f t="shared" si="152"/>
        <v>7.3377165447688575E-2</v>
      </c>
    </row>
    <row r="1118" spans="3:19" x14ac:dyDescent="0.35">
      <c r="C1118" s="9">
        <f t="shared" si="153"/>
        <v>0.86678819188183154</v>
      </c>
      <c r="Q1118" s="15">
        <f t="shared" si="150"/>
        <v>0</v>
      </c>
      <c r="R1118" s="15">
        <f t="shared" si="151"/>
        <v>0</v>
      </c>
      <c r="S1118" s="10">
        <f t="shared" si="152"/>
        <v>6.116547601103739E-2</v>
      </c>
    </row>
    <row r="1119" spans="3:19" x14ac:dyDescent="0.35">
      <c r="C1119" s="9">
        <f t="shared" si="153"/>
        <v>0.90746371194856046</v>
      </c>
      <c r="Q1119" s="15">
        <f t="shared" si="150"/>
        <v>0</v>
      </c>
      <c r="R1119" s="15">
        <f t="shared" si="151"/>
        <v>0</v>
      </c>
      <c r="S1119" s="10">
        <f t="shared" si="152"/>
        <v>4.0675520066728921E-2</v>
      </c>
    </row>
    <row r="1120" spans="3:19" x14ac:dyDescent="0.35">
      <c r="C1120" s="9">
        <f t="shared" si="153"/>
        <v>0.92653626471495998</v>
      </c>
      <c r="Q1120" s="15">
        <f t="shared" si="150"/>
        <v>0</v>
      </c>
      <c r="R1120" s="15">
        <f t="shared" si="151"/>
        <v>0</v>
      </c>
      <c r="S1120" s="10">
        <f t="shared" si="152"/>
        <v>1.907255276639952E-2</v>
      </c>
    </row>
    <row r="1121" spans="3:19" x14ac:dyDescent="0.35">
      <c r="C1121" s="9">
        <f t="shared" si="153"/>
        <v>0.92865295667927572</v>
      </c>
      <c r="Q1121" s="15">
        <f t="shared" si="150"/>
        <v>0</v>
      </c>
      <c r="R1121" s="15">
        <f t="shared" si="151"/>
        <v>0</v>
      </c>
      <c r="S1121" s="10">
        <f t="shared" si="152"/>
        <v>2.1166919643157422E-3</v>
      </c>
    </row>
    <row r="1122" spans="3:19" x14ac:dyDescent="0.35">
      <c r="C1122" s="9">
        <f t="shared" si="153"/>
        <v>0.92214813819675578</v>
      </c>
      <c r="Q1122" s="15">
        <f t="shared" si="150"/>
        <v>0</v>
      </c>
      <c r="R1122" s="15">
        <f t="shared" si="151"/>
        <v>0</v>
      </c>
      <c r="S1122" s="10">
        <f t="shared" si="152"/>
        <v>6.5048184825199362E-3</v>
      </c>
    </row>
    <row r="1123" spans="3:19" x14ac:dyDescent="0.35">
      <c r="C1123" s="9">
        <f t="shared" si="153"/>
        <v>0.91597005656339492</v>
      </c>
      <c r="Q1123" s="15">
        <f t="shared" si="150"/>
        <v>0</v>
      </c>
      <c r="R1123" s="15">
        <f t="shared" si="151"/>
        <v>0</v>
      </c>
      <c r="S1123" s="10">
        <f t="shared" si="152"/>
        <v>6.1780816333608657E-3</v>
      </c>
    </row>
    <row r="1124" spans="3:19" x14ac:dyDescent="0.35">
      <c r="C1124" s="9">
        <f t="shared" si="153"/>
        <v>0.91597005656339325</v>
      </c>
      <c r="Q1124" s="15">
        <f t="shared" si="150"/>
        <v>0</v>
      </c>
      <c r="R1124" s="15">
        <f t="shared" si="151"/>
        <v>0</v>
      </c>
      <c r="S1124" s="10">
        <f t="shared" si="152"/>
        <v>1.6653345369377348E-15</v>
      </c>
    </row>
    <row r="1125" spans="3:19" x14ac:dyDescent="0.35">
      <c r="C1125" s="9">
        <f t="shared" si="153"/>
        <v>0.92214813819675523</v>
      </c>
      <c r="Q1125" s="15">
        <f t="shared" si="150"/>
        <v>0</v>
      </c>
      <c r="R1125" s="15">
        <f t="shared" si="151"/>
        <v>0</v>
      </c>
      <c r="S1125" s="10">
        <f t="shared" si="152"/>
        <v>6.1780816333619759E-3</v>
      </c>
    </row>
    <row r="1126" spans="3:19" x14ac:dyDescent="0.35">
      <c r="C1126" s="9">
        <f t="shared" si="153"/>
        <v>0.92865295667933123</v>
      </c>
      <c r="Q1126" s="15">
        <f t="shared" si="150"/>
        <v>0</v>
      </c>
      <c r="R1126" s="15">
        <f t="shared" si="151"/>
        <v>0</v>
      </c>
      <c r="S1126" s="10">
        <f t="shared" si="152"/>
        <v>6.5048184825760025E-3</v>
      </c>
    </row>
    <row r="1127" spans="3:19" x14ac:dyDescent="0.35">
      <c r="C1127" s="9">
        <f t="shared" si="153"/>
        <v>0.92653626471497774</v>
      </c>
      <c r="Q1127" s="15">
        <f t="shared" si="150"/>
        <v>0</v>
      </c>
      <c r="R1127" s="15">
        <f t="shared" si="151"/>
        <v>0</v>
      </c>
      <c r="S1127" s="10">
        <f t="shared" si="152"/>
        <v>2.1166919643534898E-3</v>
      </c>
    </row>
    <row r="1128" spans="3:19" x14ac:dyDescent="0.35">
      <c r="C1128" s="9">
        <f t="shared" si="153"/>
        <v>0.90746371194855824</v>
      </c>
      <c r="Q1128" s="15">
        <f t="shared" si="150"/>
        <v>0</v>
      </c>
      <c r="R1128" s="15">
        <f t="shared" si="151"/>
        <v>0</v>
      </c>
      <c r="S1128" s="10">
        <f t="shared" si="152"/>
        <v>1.9072552766419504E-2</v>
      </c>
    </row>
    <row r="1129" spans="3:19" x14ac:dyDescent="0.35">
      <c r="C1129" s="9">
        <f t="shared" si="153"/>
        <v>0.86678819188183232</v>
      </c>
      <c r="Q1129" s="15">
        <f t="shared" si="150"/>
        <v>0</v>
      </c>
      <c r="R1129" s="15">
        <f t="shared" si="151"/>
        <v>0</v>
      </c>
      <c r="S1129" s="10">
        <f t="shared" si="152"/>
        <v>4.0675520066725923E-2</v>
      </c>
    </row>
    <row r="1130" spans="3:19" x14ac:dyDescent="0.35">
      <c r="C1130" s="9">
        <f t="shared" si="153"/>
        <v>0.80562271587078393</v>
      </c>
      <c r="Q1130" s="15">
        <f t="shared" si="150"/>
        <v>0</v>
      </c>
      <c r="R1130" s="15">
        <f t="shared" si="151"/>
        <v>0</v>
      </c>
      <c r="S1130" s="10">
        <f t="shared" si="152"/>
        <v>6.1165476011048381E-2</v>
      </c>
    </row>
    <row r="1131" spans="3:19" x14ac:dyDescent="0.35">
      <c r="C1131" s="9">
        <f t="shared" si="153"/>
        <v>0.73224555042312744</v>
      </c>
      <c r="Q1131" s="15">
        <f t="shared" si="150"/>
        <v>0</v>
      </c>
      <c r="R1131" s="15">
        <f t="shared" si="151"/>
        <v>0</v>
      </c>
      <c r="S1131" s="10">
        <f t="shared" si="152"/>
        <v>7.3377165447656489E-2</v>
      </c>
    </row>
    <row r="1132" spans="3:19" x14ac:dyDescent="0.35">
      <c r="C1132" s="9">
        <f t="shared" si="153"/>
        <v>0.66280096649651021</v>
      </c>
      <c r="Q1132" s="15">
        <f t="shared" si="150"/>
        <v>0</v>
      </c>
      <c r="R1132" s="15">
        <f t="shared" si="151"/>
        <v>0</v>
      </c>
      <c r="S1132" s="10">
        <f t="shared" si="152"/>
        <v>6.9444583926617232E-2</v>
      </c>
    </row>
    <row r="1133" spans="3:19" x14ac:dyDescent="0.35">
      <c r="C1133" s="9">
        <f t="shared" si="153"/>
        <v>0.61914975370859371</v>
      </c>
      <c r="Q1133" s="15">
        <f t="shared" si="150"/>
        <v>0</v>
      </c>
      <c r="R1133" s="15">
        <f t="shared" si="151"/>
        <v>0</v>
      </c>
      <c r="S1133" s="10">
        <f t="shared" si="152"/>
        <v>4.3651212787916505E-2</v>
      </c>
    </row>
    <row r="1134" spans="3:19" x14ac:dyDescent="0.35">
      <c r="C1134" s="9">
        <f t="shared" si="153"/>
        <v>0.61914975370863601</v>
      </c>
      <c r="Q1134" s="15">
        <f t="shared" si="150"/>
        <v>0</v>
      </c>
      <c r="R1134" s="15">
        <f t="shared" si="151"/>
        <v>0</v>
      </c>
      <c r="S1134" s="10">
        <f t="shared" si="152"/>
        <v>4.2299497238218464E-14</v>
      </c>
    </row>
    <row r="1135" spans="3:19" x14ac:dyDescent="0.35">
      <c r="C1135" s="9">
        <f t="shared" si="153"/>
        <v>0.66280096649650144</v>
      </c>
      <c r="Q1135" s="15">
        <f t="shared" si="150"/>
        <v>0</v>
      </c>
      <c r="R1135" s="15">
        <f t="shared" si="151"/>
        <v>0</v>
      </c>
      <c r="S1135" s="10">
        <f t="shared" si="152"/>
        <v>4.3651212787865434E-2</v>
      </c>
    </row>
    <row r="1136" spans="3:19" x14ac:dyDescent="0.35">
      <c r="C1136" s="9">
        <f t="shared" si="153"/>
        <v>0.73224555042311668</v>
      </c>
      <c r="Q1136" s="15">
        <f t="shared" si="150"/>
        <v>0</v>
      </c>
      <c r="R1136" s="15">
        <f t="shared" si="151"/>
        <v>0</v>
      </c>
      <c r="S1136" s="10">
        <f t="shared" si="152"/>
        <v>6.9444583926615233E-2</v>
      </c>
    </row>
    <row r="1137" spans="3:19" x14ac:dyDescent="0.35">
      <c r="C1137" s="9">
        <f t="shared" si="153"/>
        <v>0.8056227158707745</v>
      </c>
      <c r="Q1137" s="15">
        <f t="shared" si="150"/>
        <v>0</v>
      </c>
      <c r="R1137" s="15">
        <f t="shared" si="151"/>
        <v>0</v>
      </c>
      <c r="S1137" s="10">
        <f t="shared" si="152"/>
        <v>7.3377165447657822E-2</v>
      </c>
    </row>
    <row r="1138" spans="3:19" x14ac:dyDescent="0.35">
      <c r="C1138" s="9">
        <f t="shared" si="153"/>
        <v>0.86678819188185385</v>
      </c>
      <c r="Q1138" s="15">
        <f t="shared" si="150"/>
        <v>0</v>
      </c>
      <c r="R1138" s="15">
        <f t="shared" si="151"/>
        <v>0</v>
      </c>
      <c r="S1138" s="10">
        <f t="shared" si="152"/>
        <v>6.1165476011079356E-2</v>
      </c>
    </row>
    <row r="1139" spans="3:19" x14ac:dyDescent="0.35">
      <c r="C1139" s="9">
        <f t="shared" si="153"/>
        <v>0.90746371194853559</v>
      </c>
      <c r="Q1139" s="15">
        <f t="shared" si="150"/>
        <v>0</v>
      </c>
      <c r="R1139" s="15">
        <f t="shared" si="151"/>
        <v>0</v>
      </c>
      <c r="S1139" s="10">
        <f t="shared" si="152"/>
        <v>4.0675520066681736E-2</v>
      </c>
    </row>
    <row r="1140" spans="3:19" x14ac:dyDescent="0.35">
      <c r="C1140" s="9">
        <f t="shared" si="153"/>
        <v>0.92653626471497597</v>
      </c>
      <c r="Q1140" s="15">
        <f t="shared" si="150"/>
        <v>0</v>
      </c>
      <c r="R1140" s="15">
        <f t="shared" si="151"/>
        <v>0</v>
      </c>
      <c r="S1140" s="10">
        <f t="shared" si="152"/>
        <v>1.9072552766440376E-2</v>
      </c>
    </row>
    <row r="1141" spans="3:19" x14ac:dyDescent="0.35">
      <c r="C1141" s="9">
        <f t="shared" si="153"/>
        <v>0.92865295667933212</v>
      </c>
      <c r="Q1141" s="15">
        <f t="shared" si="150"/>
        <v>0</v>
      </c>
      <c r="R1141" s="15">
        <f t="shared" si="151"/>
        <v>0</v>
      </c>
      <c r="S1141" s="10">
        <f t="shared" si="152"/>
        <v>2.1166919643561544E-3</v>
      </c>
    </row>
    <row r="1142" spans="3:19" x14ac:dyDescent="0.35">
      <c r="C1142" s="9">
        <f t="shared" si="153"/>
        <v>0.92214813819676156</v>
      </c>
      <c r="Q1142" s="15">
        <f t="shared" si="150"/>
        <v>0</v>
      </c>
      <c r="R1142" s="15">
        <f t="shared" si="151"/>
        <v>0</v>
      </c>
      <c r="S1142" s="10">
        <f t="shared" si="152"/>
        <v>6.5048184825705624E-3</v>
      </c>
    </row>
    <row r="1143" spans="3:19" x14ac:dyDescent="0.35">
      <c r="C1143" s="9">
        <f t="shared" si="153"/>
        <v>0.91597005656339381</v>
      </c>
      <c r="Q1143" s="15">
        <f t="shared" si="150"/>
        <v>0</v>
      </c>
      <c r="R1143" s="15">
        <f t="shared" si="151"/>
        <v>0</v>
      </c>
      <c r="S1143" s="10">
        <f t="shared" si="152"/>
        <v>6.1780816333677491E-3</v>
      </c>
    </row>
    <row r="1144" spans="3:19" x14ac:dyDescent="0.35">
      <c r="C1144" s="9">
        <f t="shared" si="153"/>
        <v>0.91597005656339037</v>
      </c>
      <c r="Q1144" s="15">
        <f t="shared" si="150"/>
        <v>0</v>
      </c>
      <c r="R1144" s="15">
        <f t="shared" si="151"/>
        <v>0</v>
      </c>
      <c r="S1144" s="10">
        <f t="shared" si="152"/>
        <v>3.4416913763379853E-15</v>
      </c>
    </row>
    <row r="1145" spans="3:19" x14ac:dyDescent="0.35">
      <c r="C1145" s="9">
        <f t="shared" si="153"/>
        <v>0.92214813819669483</v>
      </c>
      <c r="Q1145" s="15">
        <f t="shared" si="150"/>
        <v>0</v>
      </c>
      <c r="R1145" s="15">
        <f t="shared" si="151"/>
        <v>0</v>
      </c>
      <c r="S1145" s="10">
        <f t="shared" si="152"/>
        <v>6.1780816333044664E-3</v>
      </c>
    </row>
    <row r="1146" spans="3:19" x14ac:dyDescent="0.35">
      <c r="C1146" s="9">
        <f t="shared" si="153"/>
        <v>0.92865295667934</v>
      </c>
      <c r="Q1146" s="15">
        <f t="shared" si="150"/>
        <v>0</v>
      </c>
      <c r="R1146" s="15">
        <f t="shared" si="151"/>
        <v>0</v>
      </c>
      <c r="S1146" s="10">
        <f t="shared" si="152"/>
        <v>6.5048184826451694E-3</v>
      </c>
    </row>
    <row r="1147" spans="3:19" x14ac:dyDescent="0.35">
      <c r="C1147" s="9">
        <f t="shared" si="153"/>
        <v>0.92653626471497541</v>
      </c>
      <c r="Q1147" s="15">
        <f t="shared" si="150"/>
        <v>0</v>
      </c>
      <c r="R1147" s="15">
        <f t="shared" si="151"/>
        <v>0</v>
      </c>
      <c r="S1147" s="10">
        <f t="shared" si="152"/>
        <v>2.1166919643645921E-3</v>
      </c>
    </row>
    <row r="1148" spans="3:19" x14ac:dyDescent="0.35">
      <c r="C1148" s="9">
        <f t="shared" si="153"/>
        <v>0.90746371194854047</v>
      </c>
      <c r="Q1148" s="15">
        <f t="shared" si="150"/>
        <v>0</v>
      </c>
      <c r="R1148" s="15">
        <f t="shared" si="151"/>
        <v>0</v>
      </c>
      <c r="S1148" s="10">
        <f t="shared" si="152"/>
        <v>1.9072552766434936E-2</v>
      </c>
    </row>
    <row r="1149" spans="3:19" x14ac:dyDescent="0.35">
      <c r="C1149" s="9">
        <f t="shared" si="153"/>
        <v>0.86678819188183565</v>
      </c>
      <c r="Q1149" s="15">
        <f t="shared" si="150"/>
        <v>0</v>
      </c>
      <c r="R1149" s="15">
        <f t="shared" si="151"/>
        <v>0</v>
      </c>
      <c r="S1149" s="10">
        <f t="shared" si="152"/>
        <v>4.0675520066704829E-2</v>
      </c>
    </row>
    <row r="1150" spans="3:19" x14ac:dyDescent="0.35">
      <c r="C1150" s="9">
        <f t="shared" si="153"/>
        <v>0.80562271587080736</v>
      </c>
      <c r="Q1150" s="15">
        <f t="shared" si="150"/>
        <v>0</v>
      </c>
      <c r="R1150" s="15">
        <f t="shared" si="151"/>
        <v>0</v>
      </c>
      <c r="S1150" s="10">
        <f t="shared" si="152"/>
        <v>6.1165476011028286E-2</v>
      </c>
    </row>
    <row r="1151" spans="3:19" x14ac:dyDescent="0.35">
      <c r="C1151" s="9">
        <f t="shared" si="153"/>
        <v>0.73224555042312123</v>
      </c>
      <c r="Q1151" s="15">
        <f t="shared" si="150"/>
        <v>0</v>
      </c>
      <c r="R1151" s="15">
        <f t="shared" si="151"/>
        <v>0</v>
      </c>
      <c r="S1151" s="10">
        <f t="shared" si="152"/>
        <v>7.3377165447686132E-2</v>
      </c>
    </row>
    <row r="1152" spans="3:19" x14ac:dyDescent="0.35">
      <c r="C1152" s="9">
        <f t="shared" si="153"/>
        <v>0.66280096649650688</v>
      </c>
      <c r="Q1152" s="15">
        <f t="shared" si="150"/>
        <v>0</v>
      </c>
      <c r="R1152" s="15">
        <f t="shared" si="151"/>
        <v>0</v>
      </c>
      <c r="S1152" s="10">
        <f t="shared" si="152"/>
        <v>6.9444583926614345E-2</v>
      </c>
    </row>
    <row r="1153" spans="3:19" x14ac:dyDescent="0.35">
      <c r="C1153" s="9">
        <f t="shared" si="153"/>
        <v>0.61914975370863612</v>
      </c>
      <c r="Q1153" s="15">
        <f t="shared" si="150"/>
        <v>0</v>
      </c>
      <c r="R1153" s="15">
        <f t="shared" si="151"/>
        <v>0</v>
      </c>
      <c r="S1153" s="10">
        <f t="shared" si="152"/>
        <v>4.3651212787870763E-2</v>
      </c>
    </row>
    <row r="1154" spans="3:19" x14ac:dyDescent="0.35">
      <c r="C1154" s="9">
        <f t="shared" si="153"/>
        <v>0.61914975370863712</v>
      </c>
      <c r="Q1154" s="15">
        <f t="shared" si="150"/>
        <v>0</v>
      </c>
      <c r="R1154" s="15">
        <f t="shared" si="151"/>
        <v>0</v>
      </c>
      <c r="S1154" s="10">
        <f t="shared" si="152"/>
        <v>9.9920072216264089E-16</v>
      </c>
    </row>
    <row r="1155" spans="3:19" x14ac:dyDescent="0.35">
      <c r="C1155" s="9">
        <f t="shared" si="153"/>
        <v>0.66280096649651332</v>
      </c>
      <c r="Q1155" s="15">
        <f t="shared" si="150"/>
        <v>0</v>
      </c>
      <c r="R1155" s="15">
        <f t="shared" si="151"/>
        <v>0</v>
      </c>
      <c r="S1155" s="10">
        <f t="shared" si="152"/>
        <v>4.3651212787876204E-2</v>
      </c>
    </row>
    <row r="1156" spans="3:19" x14ac:dyDescent="0.35">
      <c r="C1156" s="9">
        <f t="shared" si="153"/>
        <v>0.73224555042310668</v>
      </c>
      <c r="Q1156" s="15">
        <f t="shared" ref="Q1156:Q1202" si="154">DEGREES(I1156)</f>
        <v>0</v>
      </c>
      <c r="R1156" s="15">
        <f t="shared" ref="R1156:R1202" si="155">DEGREES(M1156)</f>
        <v>0</v>
      </c>
      <c r="S1156" s="10">
        <f t="shared" si="152"/>
        <v>6.9444583926593362E-2</v>
      </c>
    </row>
    <row r="1157" spans="3:19" x14ac:dyDescent="0.35">
      <c r="C1157" s="9">
        <f t="shared" si="153"/>
        <v>0.80562271587073586</v>
      </c>
      <c r="Q1157" s="15">
        <f t="shared" si="154"/>
        <v>0</v>
      </c>
      <c r="R1157" s="15">
        <f t="shared" si="155"/>
        <v>0</v>
      </c>
      <c r="S1157" s="10">
        <f t="shared" ref="S1157:S1202" si="156">SQRT((C1157-C1156)^2+(D1157-D1156)^2)</f>
        <v>7.3377165447629178E-2</v>
      </c>
    </row>
    <row r="1158" spans="3:19" x14ac:dyDescent="0.35">
      <c r="C1158" s="9">
        <f t="shared" si="153"/>
        <v>0.86678819188182898</v>
      </c>
      <c r="Q1158" s="15">
        <f t="shared" si="154"/>
        <v>0</v>
      </c>
      <c r="R1158" s="15">
        <f t="shared" si="155"/>
        <v>0</v>
      </c>
      <c r="S1158" s="10">
        <f t="shared" si="156"/>
        <v>6.1165476011093123E-2</v>
      </c>
    </row>
    <row r="1159" spans="3:19" x14ac:dyDescent="0.35">
      <c r="C1159" s="9">
        <f t="shared" si="153"/>
        <v>0.90746371194855824</v>
      </c>
      <c r="Q1159" s="15">
        <f t="shared" si="154"/>
        <v>0</v>
      </c>
      <c r="R1159" s="15">
        <f t="shared" si="155"/>
        <v>0</v>
      </c>
      <c r="S1159" s="10">
        <f t="shared" si="156"/>
        <v>4.0675520066729254E-2</v>
      </c>
    </row>
    <row r="1160" spans="3:19" x14ac:dyDescent="0.35">
      <c r="C1160" s="9">
        <f t="shared" si="153"/>
        <v>0.92653626471495798</v>
      </c>
      <c r="Q1160" s="15">
        <f t="shared" si="154"/>
        <v>0</v>
      </c>
      <c r="R1160" s="15">
        <f t="shared" si="155"/>
        <v>0</v>
      </c>
      <c r="S1160" s="10">
        <f t="shared" si="156"/>
        <v>1.9072552766399742E-2</v>
      </c>
    </row>
    <row r="1161" spans="3:19" x14ac:dyDescent="0.35">
      <c r="C1161" s="9">
        <f t="shared" si="153"/>
        <v>0.92865295667934389</v>
      </c>
      <c r="Q1161" s="15">
        <f t="shared" si="154"/>
        <v>0</v>
      </c>
      <c r="R1161" s="15">
        <f t="shared" si="155"/>
        <v>0</v>
      </c>
      <c r="S1161" s="10">
        <f t="shared" si="156"/>
        <v>2.1166919643859083E-3</v>
      </c>
    </row>
    <row r="1162" spans="3:19" x14ac:dyDescent="0.35">
      <c r="C1162" s="9">
        <f t="shared" si="153"/>
        <v>0.92214813819675634</v>
      </c>
      <c r="Q1162" s="15">
        <f t="shared" si="154"/>
        <v>0</v>
      </c>
      <c r="R1162" s="15">
        <f t="shared" si="155"/>
        <v>0</v>
      </c>
      <c r="S1162" s="10">
        <f t="shared" si="156"/>
        <v>6.5048184825875488E-3</v>
      </c>
    </row>
    <row r="1163" spans="3:19" x14ac:dyDescent="0.35">
      <c r="C1163" s="9">
        <f t="shared" si="153"/>
        <v>0.91597005656339436</v>
      </c>
      <c r="Q1163" s="15">
        <f t="shared" si="154"/>
        <v>0</v>
      </c>
      <c r="R1163" s="15">
        <f t="shared" si="155"/>
        <v>0</v>
      </c>
      <c r="S1163" s="10">
        <f t="shared" si="156"/>
        <v>6.1780816333619759E-3</v>
      </c>
    </row>
    <row r="1164" spans="3:19" x14ac:dyDescent="0.35">
      <c r="C1164" s="9">
        <f t="shared" si="153"/>
        <v>0.91597005656339159</v>
      </c>
      <c r="Q1164" s="15">
        <f t="shared" si="154"/>
        <v>0</v>
      </c>
      <c r="R1164" s="15">
        <f t="shared" si="155"/>
        <v>0</v>
      </c>
      <c r="S1164" s="10">
        <f t="shared" si="156"/>
        <v>2.7755575615628914E-15</v>
      </c>
    </row>
    <row r="1165" spans="3:19" x14ac:dyDescent="0.35">
      <c r="C1165" s="9">
        <f t="shared" si="153"/>
        <v>0.92214813819676122</v>
      </c>
      <c r="Q1165" s="15">
        <f t="shared" si="154"/>
        <v>0</v>
      </c>
      <c r="R1165" s="15">
        <f t="shared" si="155"/>
        <v>0</v>
      </c>
      <c r="S1165" s="10">
        <f t="shared" si="156"/>
        <v>6.1780816333696364E-3</v>
      </c>
    </row>
    <row r="1166" spans="3:19" x14ac:dyDescent="0.35">
      <c r="C1166" s="9">
        <f t="shared" si="153"/>
        <v>0.92865295667933134</v>
      </c>
      <c r="Q1166" s="15">
        <f t="shared" si="154"/>
        <v>0</v>
      </c>
      <c r="R1166" s="15">
        <f t="shared" si="155"/>
        <v>0</v>
      </c>
      <c r="S1166" s="10">
        <f t="shared" si="156"/>
        <v>6.5048184825701183E-3</v>
      </c>
    </row>
    <row r="1167" spans="3:19" x14ac:dyDescent="0.35">
      <c r="C1167" s="9">
        <f t="shared" si="153"/>
        <v>0.92653626471497297</v>
      </c>
      <c r="Q1167" s="15">
        <f t="shared" si="154"/>
        <v>0</v>
      </c>
      <c r="R1167" s="15">
        <f t="shared" si="155"/>
        <v>0</v>
      </c>
      <c r="S1167" s="10">
        <f t="shared" si="156"/>
        <v>2.1166919643583748E-3</v>
      </c>
    </row>
    <row r="1168" spans="3:19" x14ac:dyDescent="0.35">
      <c r="C1168" s="9">
        <f t="shared" si="153"/>
        <v>0.90746371194854136</v>
      </c>
      <c r="Q1168" s="15">
        <f t="shared" si="154"/>
        <v>0</v>
      </c>
      <c r="R1168" s="15">
        <f t="shared" si="155"/>
        <v>0</v>
      </c>
      <c r="S1168" s="10">
        <f t="shared" si="156"/>
        <v>1.9072552766431605E-2</v>
      </c>
    </row>
    <row r="1169" spans="3:19" x14ac:dyDescent="0.35">
      <c r="C1169" s="9">
        <f t="shared" si="153"/>
        <v>0.86678819188179357</v>
      </c>
      <c r="Q1169" s="15">
        <f t="shared" si="154"/>
        <v>0</v>
      </c>
      <c r="R1169" s="15">
        <f t="shared" si="155"/>
        <v>0</v>
      </c>
      <c r="S1169" s="10">
        <f t="shared" si="156"/>
        <v>4.0675520066747795E-2</v>
      </c>
    </row>
    <row r="1170" spans="3:19" x14ac:dyDescent="0.35">
      <c r="C1170" s="9">
        <f t="shared" si="153"/>
        <v>0.8056227158708007</v>
      </c>
      <c r="Q1170" s="15">
        <f t="shared" si="154"/>
        <v>0</v>
      </c>
      <c r="R1170" s="15">
        <f t="shared" si="155"/>
        <v>0</v>
      </c>
      <c r="S1170" s="10">
        <f t="shared" si="156"/>
        <v>6.116547601099287E-2</v>
      </c>
    </row>
    <row r="1171" spans="3:19" x14ac:dyDescent="0.35">
      <c r="C1171" s="9">
        <f t="shared" ref="C1171:C1202" si="157">SQRT((C571-C570)^2+(D571-D570)^2)</f>
        <v>0.73224555042311246</v>
      </c>
      <c r="Q1171" s="15">
        <f t="shared" si="154"/>
        <v>0</v>
      </c>
      <c r="R1171" s="15">
        <f t="shared" si="155"/>
        <v>0</v>
      </c>
      <c r="S1171" s="10">
        <f t="shared" si="156"/>
        <v>7.3377165447688242E-2</v>
      </c>
    </row>
    <row r="1172" spans="3:19" x14ac:dyDescent="0.35">
      <c r="C1172" s="9">
        <f t="shared" si="157"/>
        <v>0.6628009664965111</v>
      </c>
      <c r="Q1172" s="15">
        <f t="shared" si="154"/>
        <v>0</v>
      </c>
      <c r="R1172" s="15">
        <f t="shared" si="155"/>
        <v>0</v>
      </c>
      <c r="S1172" s="10">
        <f t="shared" si="156"/>
        <v>6.9444583926601355E-2</v>
      </c>
    </row>
    <row r="1173" spans="3:19" x14ac:dyDescent="0.35">
      <c r="C1173" s="9">
        <f t="shared" si="157"/>
        <v>0.61914975370863834</v>
      </c>
      <c r="Q1173" s="15">
        <f t="shared" si="154"/>
        <v>0</v>
      </c>
      <c r="R1173" s="15">
        <f t="shared" si="155"/>
        <v>0</v>
      </c>
      <c r="S1173" s="10">
        <f t="shared" si="156"/>
        <v>4.3651212787872762E-2</v>
      </c>
    </row>
    <row r="1174" spans="3:19" x14ac:dyDescent="0.35">
      <c r="C1174" s="9">
        <f t="shared" si="157"/>
        <v>0.61914975370863778</v>
      </c>
      <c r="Q1174" s="15">
        <f t="shared" si="154"/>
        <v>0</v>
      </c>
      <c r="R1174" s="15">
        <f t="shared" si="155"/>
        <v>0</v>
      </c>
      <c r="S1174" s="10">
        <f t="shared" si="156"/>
        <v>5.5511151231257827E-16</v>
      </c>
    </row>
    <row r="1175" spans="3:19" x14ac:dyDescent="0.35">
      <c r="C1175" s="9">
        <f t="shared" si="157"/>
        <v>0.66280096649650677</v>
      </c>
      <c r="Q1175" s="15">
        <f t="shared" si="154"/>
        <v>0</v>
      </c>
      <c r="R1175" s="15">
        <f t="shared" si="155"/>
        <v>0</v>
      </c>
      <c r="S1175" s="10">
        <f t="shared" si="156"/>
        <v>4.3651212787868987E-2</v>
      </c>
    </row>
    <row r="1176" spans="3:19" x14ac:dyDescent="0.35">
      <c r="C1176" s="9">
        <f t="shared" si="157"/>
        <v>0.73224555042310169</v>
      </c>
      <c r="Q1176" s="15">
        <f t="shared" si="154"/>
        <v>0</v>
      </c>
      <c r="R1176" s="15">
        <f t="shared" si="155"/>
        <v>0</v>
      </c>
      <c r="S1176" s="10">
        <f t="shared" si="156"/>
        <v>6.9444583926594916E-2</v>
      </c>
    </row>
    <row r="1177" spans="3:19" x14ac:dyDescent="0.35">
      <c r="C1177" s="9">
        <f t="shared" si="157"/>
        <v>0.80562271587079393</v>
      </c>
      <c r="Q1177" s="15">
        <f t="shared" si="154"/>
        <v>0</v>
      </c>
      <c r="R1177" s="15">
        <f t="shared" si="155"/>
        <v>0</v>
      </c>
      <c r="S1177" s="10">
        <f t="shared" si="156"/>
        <v>7.3377165447692239E-2</v>
      </c>
    </row>
    <row r="1178" spans="3:19" x14ac:dyDescent="0.35">
      <c r="C1178" s="9">
        <f t="shared" si="157"/>
        <v>0.86678819188185197</v>
      </c>
      <c r="Q1178" s="15">
        <f t="shared" si="154"/>
        <v>0</v>
      </c>
      <c r="R1178" s="15">
        <f t="shared" si="155"/>
        <v>0</v>
      </c>
      <c r="S1178" s="10">
        <f t="shared" si="156"/>
        <v>6.116547601105804E-2</v>
      </c>
    </row>
    <row r="1179" spans="3:19" x14ac:dyDescent="0.35">
      <c r="C1179" s="9">
        <f t="shared" si="157"/>
        <v>0.90746371194854114</v>
      </c>
      <c r="Q1179" s="15">
        <f t="shared" si="154"/>
        <v>0</v>
      </c>
      <c r="R1179" s="15">
        <f t="shared" si="155"/>
        <v>0</v>
      </c>
      <c r="S1179" s="10">
        <f t="shared" si="156"/>
        <v>4.0675520066689175E-2</v>
      </c>
    </row>
    <row r="1180" spans="3:19" x14ac:dyDescent="0.35">
      <c r="C1180" s="9">
        <f t="shared" si="157"/>
        <v>0.9265362647149592</v>
      </c>
      <c r="Q1180" s="15">
        <f t="shared" si="154"/>
        <v>0</v>
      </c>
      <c r="R1180" s="15">
        <f t="shared" si="155"/>
        <v>0</v>
      </c>
      <c r="S1180" s="10">
        <f t="shared" si="156"/>
        <v>1.9072552766418061E-2</v>
      </c>
    </row>
    <row r="1181" spans="3:19" x14ac:dyDescent="0.35">
      <c r="C1181" s="9">
        <f t="shared" si="157"/>
        <v>0.92865295667927494</v>
      </c>
      <c r="Q1181" s="15">
        <f t="shared" si="154"/>
        <v>0</v>
      </c>
      <c r="R1181" s="15">
        <f t="shared" si="155"/>
        <v>0</v>
      </c>
      <c r="S1181" s="10">
        <f t="shared" si="156"/>
        <v>2.1166919643157422E-3</v>
      </c>
    </row>
    <row r="1182" spans="3:19" x14ac:dyDescent="0.35">
      <c r="C1182" s="9">
        <f t="shared" si="157"/>
        <v>0.922148138196761</v>
      </c>
      <c r="Q1182" s="15">
        <f t="shared" si="154"/>
        <v>0</v>
      </c>
      <c r="R1182" s="15">
        <f t="shared" si="155"/>
        <v>0</v>
      </c>
      <c r="S1182" s="10">
        <f t="shared" si="156"/>
        <v>6.504818482513941E-3</v>
      </c>
    </row>
    <row r="1183" spans="3:19" x14ac:dyDescent="0.35">
      <c r="C1183" s="9">
        <f t="shared" si="157"/>
        <v>0.91597005656339414</v>
      </c>
      <c r="Q1183" s="15">
        <f t="shared" si="154"/>
        <v>0</v>
      </c>
      <c r="R1183" s="15">
        <f t="shared" si="155"/>
        <v>0</v>
      </c>
      <c r="S1183" s="10">
        <f t="shared" si="156"/>
        <v>6.1780816333668609E-3</v>
      </c>
    </row>
    <row r="1184" spans="3:19" x14ac:dyDescent="0.35">
      <c r="C1184" s="9">
        <f t="shared" si="157"/>
        <v>0.91597005656339137</v>
      </c>
      <c r="Q1184" s="15">
        <f t="shared" si="154"/>
        <v>0</v>
      </c>
      <c r="R1184" s="15">
        <f t="shared" si="155"/>
        <v>0</v>
      </c>
      <c r="S1184" s="10">
        <f t="shared" si="156"/>
        <v>2.7755575615628914E-15</v>
      </c>
    </row>
    <row r="1185" spans="3:19" x14ac:dyDescent="0.35">
      <c r="C1185" s="9">
        <f t="shared" si="157"/>
        <v>0.92214813819675678</v>
      </c>
      <c r="Q1185" s="15">
        <f t="shared" si="154"/>
        <v>0</v>
      </c>
      <c r="R1185" s="15">
        <f t="shared" si="155"/>
        <v>0</v>
      </c>
      <c r="S1185" s="10">
        <f t="shared" si="156"/>
        <v>6.1780816333654176E-3</v>
      </c>
    </row>
    <row r="1186" spans="3:19" x14ac:dyDescent="0.35">
      <c r="C1186" s="9">
        <f t="shared" si="157"/>
        <v>0.92865295667934156</v>
      </c>
      <c r="Q1186" s="15">
        <f t="shared" si="154"/>
        <v>0</v>
      </c>
      <c r="R1186" s="15">
        <f t="shared" si="155"/>
        <v>0</v>
      </c>
      <c r="S1186" s="10">
        <f t="shared" si="156"/>
        <v>6.5048184825847732E-3</v>
      </c>
    </row>
    <row r="1187" spans="3:19" x14ac:dyDescent="0.35">
      <c r="C1187" s="9">
        <f t="shared" si="157"/>
        <v>0.92653626471496053</v>
      </c>
      <c r="Q1187" s="15">
        <f t="shared" si="154"/>
        <v>0</v>
      </c>
      <c r="R1187" s="15">
        <f t="shared" si="155"/>
        <v>0</v>
      </c>
      <c r="S1187" s="10">
        <f t="shared" si="156"/>
        <v>2.1166919643810234E-3</v>
      </c>
    </row>
    <row r="1188" spans="3:19" x14ac:dyDescent="0.35">
      <c r="C1188" s="9">
        <f t="shared" si="157"/>
        <v>0.90746371194855979</v>
      </c>
      <c r="Q1188" s="15">
        <f t="shared" si="154"/>
        <v>0</v>
      </c>
      <c r="R1188" s="15">
        <f t="shared" si="155"/>
        <v>0</v>
      </c>
      <c r="S1188" s="10">
        <f t="shared" si="156"/>
        <v>1.9072552766400741E-2</v>
      </c>
    </row>
    <row r="1189" spans="3:19" x14ac:dyDescent="0.35">
      <c r="C1189" s="9">
        <f t="shared" si="157"/>
        <v>0.86678819188183576</v>
      </c>
      <c r="Q1189" s="15">
        <f t="shared" si="154"/>
        <v>0</v>
      </c>
      <c r="R1189" s="15">
        <f t="shared" si="155"/>
        <v>0</v>
      </c>
      <c r="S1189" s="10">
        <f t="shared" si="156"/>
        <v>4.0675520066724036E-2</v>
      </c>
    </row>
    <row r="1190" spans="3:19" x14ac:dyDescent="0.35">
      <c r="C1190" s="9">
        <f t="shared" si="157"/>
        <v>0.8056227158707987</v>
      </c>
      <c r="Q1190" s="15">
        <f t="shared" si="154"/>
        <v>0</v>
      </c>
      <c r="R1190" s="15">
        <f t="shared" si="155"/>
        <v>0</v>
      </c>
      <c r="S1190" s="10">
        <f t="shared" si="156"/>
        <v>6.1165476011037057E-2</v>
      </c>
    </row>
    <row r="1191" spans="3:19" x14ac:dyDescent="0.35">
      <c r="C1191" s="9">
        <f t="shared" si="157"/>
        <v>0.73224555042311179</v>
      </c>
      <c r="Q1191" s="15">
        <f t="shared" si="154"/>
        <v>0</v>
      </c>
      <c r="R1191" s="15">
        <f t="shared" si="155"/>
        <v>0</v>
      </c>
      <c r="S1191" s="10">
        <f t="shared" si="156"/>
        <v>7.337716544768691E-2</v>
      </c>
    </row>
    <row r="1192" spans="3:19" x14ac:dyDescent="0.35">
      <c r="C1192" s="9">
        <f t="shared" si="157"/>
        <v>0.66280096649651243</v>
      </c>
      <c r="Q1192" s="15">
        <f t="shared" si="154"/>
        <v>0</v>
      </c>
      <c r="R1192" s="15">
        <f t="shared" si="155"/>
        <v>0</v>
      </c>
      <c r="S1192" s="10">
        <f t="shared" si="156"/>
        <v>6.9444583926599357E-2</v>
      </c>
    </row>
    <row r="1193" spans="3:19" x14ac:dyDescent="0.35">
      <c r="C1193" s="9">
        <f t="shared" si="157"/>
        <v>0.61914975370859415</v>
      </c>
      <c r="Q1193" s="15">
        <f t="shared" si="154"/>
        <v>0</v>
      </c>
      <c r="R1193" s="15">
        <f t="shared" si="155"/>
        <v>0</v>
      </c>
      <c r="S1193" s="10">
        <f t="shared" si="156"/>
        <v>4.3651212787918281E-2</v>
      </c>
    </row>
    <row r="1194" spans="3:19" x14ac:dyDescent="0.35">
      <c r="C1194" s="9">
        <f t="shared" si="157"/>
        <v>0.61914975370863445</v>
      </c>
      <c r="Q1194" s="15">
        <f t="shared" si="154"/>
        <v>0</v>
      </c>
      <c r="R1194" s="15">
        <f t="shared" si="155"/>
        <v>0</v>
      </c>
      <c r="S1194" s="10">
        <f t="shared" si="156"/>
        <v>4.0301095793893182E-14</v>
      </c>
    </row>
    <row r="1195" spans="3:19" x14ac:dyDescent="0.35">
      <c r="C1195" s="9">
        <f t="shared" si="157"/>
        <v>0.66280096649650266</v>
      </c>
      <c r="Q1195" s="15">
        <f t="shared" si="154"/>
        <v>0</v>
      </c>
      <c r="R1195" s="15">
        <f t="shared" si="155"/>
        <v>0</v>
      </c>
      <c r="S1195" s="10">
        <f t="shared" si="156"/>
        <v>4.365121278786821E-2</v>
      </c>
    </row>
    <row r="1196" spans="3:19" x14ac:dyDescent="0.35">
      <c r="C1196" s="9">
        <f t="shared" si="157"/>
        <v>0.73224555042311334</v>
      </c>
      <c r="Q1196" s="15">
        <f t="shared" si="154"/>
        <v>0</v>
      </c>
      <c r="R1196" s="15">
        <f t="shared" si="155"/>
        <v>0</v>
      </c>
      <c r="S1196" s="10">
        <f t="shared" si="156"/>
        <v>6.9444583926610681E-2</v>
      </c>
    </row>
    <row r="1197" spans="3:19" x14ac:dyDescent="0.35">
      <c r="C1197" s="9">
        <f t="shared" si="157"/>
        <v>0.80562271587079481</v>
      </c>
      <c r="Q1197" s="15">
        <f t="shared" si="154"/>
        <v>0</v>
      </c>
      <c r="R1197" s="15">
        <f t="shared" si="155"/>
        <v>0</v>
      </c>
      <c r="S1197" s="10">
        <f t="shared" si="156"/>
        <v>7.3377165447681469E-2</v>
      </c>
    </row>
    <row r="1198" spans="3:19" x14ac:dyDescent="0.35">
      <c r="C1198" s="9">
        <f t="shared" si="157"/>
        <v>0.86678819188182954</v>
      </c>
      <c r="Q1198" s="15">
        <f t="shared" si="154"/>
        <v>0</v>
      </c>
      <c r="R1198" s="15">
        <f t="shared" si="155"/>
        <v>0</v>
      </c>
      <c r="S1198" s="10">
        <f t="shared" si="156"/>
        <v>6.1165476011034725E-2</v>
      </c>
    </row>
    <row r="1199" spans="3:19" x14ac:dyDescent="0.35">
      <c r="C1199" s="9">
        <f t="shared" si="157"/>
        <v>0.90746371194853859</v>
      </c>
      <c r="Q1199" s="15">
        <f t="shared" si="154"/>
        <v>0</v>
      </c>
      <c r="R1199" s="15">
        <f t="shared" si="155"/>
        <v>0</v>
      </c>
      <c r="S1199" s="10">
        <f t="shared" si="156"/>
        <v>4.0675520066709048E-2</v>
      </c>
    </row>
    <row r="1200" spans="3:19" x14ac:dyDescent="0.35">
      <c r="C1200" s="9">
        <f t="shared" si="157"/>
        <v>0.92653626471497363</v>
      </c>
      <c r="Q1200" s="15">
        <f t="shared" si="154"/>
        <v>0</v>
      </c>
      <c r="R1200" s="15">
        <f t="shared" si="155"/>
        <v>0</v>
      </c>
      <c r="S1200" s="10">
        <f t="shared" si="156"/>
        <v>1.9072552766435047E-2</v>
      </c>
    </row>
    <row r="1201" spans="3:19" x14ac:dyDescent="0.35">
      <c r="C1201" s="9">
        <f t="shared" si="157"/>
        <v>0.92865295667934067</v>
      </c>
      <c r="D1201" s="9" t="s">
        <v>39</v>
      </c>
      <c r="Q1201" s="15">
        <f t="shared" si="154"/>
        <v>0</v>
      </c>
      <c r="R1201" s="15">
        <f t="shared" si="155"/>
        <v>0</v>
      </c>
      <c r="S1201" s="10" t="e">
        <f t="shared" si="156"/>
        <v>#VALUE!</v>
      </c>
    </row>
    <row r="1202" spans="3:19" x14ac:dyDescent="0.35">
      <c r="C1202" s="9">
        <f t="shared" si="157"/>
        <v>0.92214813819675834</v>
      </c>
      <c r="D1202" s="9">
        <f>SUM(C604:C1202)/500</f>
        <v>0.99265345666493243</v>
      </c>
      <c r="Q1202" s="15">
        <f t="shared" si="154"/>
        <v>0</v>
      </c>
      <c r="R1202" s="15">
        <f t="shared" si="155"/>
        <v>0</v>
      </c>
      <c r="S1202" s="10" t="e">
        <f t="shared" si="156"/>
        <v>#VALUE!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1FE-59CA-4738-94D0-18CD1B3C3FE6}">
  <dimension ref="M2:O27"/>
  <sheetViews>
    <sheetView workbookViewId="0">
      <selection activeCell="N5" sqref="N5"/>
    </sheetView>
  </sheetViews>
  <sheetFormatPr baseColWidth="10" defaultRowHeight="14.5" x14ac:dyDescent="0.35"/>
  <cols>
    <col min="13" max="13" width="13.1796875" bestFit="1" customWidth="1"/>
    <col min="14" max="14" width="12.453125" bestFit="1" customWidth="1"/>
    <col min="15" max="15" width="5.81640625" bestFit="1" customWidth="1"/>
  </cols>
  <sheetData>
    <row r="2" spans="13:15" x14ac:dyDescent="0.35">
      <c r="O2" t="s">
        <v>13</v>
      </c>
    </row>
    <row r="3" spans="13:15" x14ac:dyDescent="0.35">
      <c r="M3" t="s">
        <v>8</v>
      </c>
      <c r="N3">
        <v>1.46</v>
      </c>
      <c r="O3" s="1">
        <f>N3*1.33</f>
        <v>1.9418</v>
      </c>
    </row>
    <row r="4" spans="13:15" x14ac:dyDescent="0.35">
      <c r="M4" t="s">
        <v>9</v>
      </c>
      <c r="N4">
        <v>3</v>
      </c>
      <c r="O4" s="1" t="s">
        <v>14</v>
      </c>
    </row>
    <row r="5" spans="13:15" x14ac:dyDescent="0.35">
      <c r="M5" t="s">
        <v>18</v>
      </c>
      <c r="N5">
        <v>0</v>
      </c>
      <c r="O5" s="2" t="s">
        <v>15</v>
      </c>
    </row>
    <row r="6" spans="13:15" x14ac:dyDescent="0.35">
      <c r="M6" t="s">
        <v>10</v>
      </c>
      <c r="N6">
        <v>5</v>
      </c>
      <c r="O6" s="1" t="s">
        <v>16</v>
      </c>
    </row>
    <row r="7" spans="13:15" x14ac:dyDescent="0.35">
      <c r="M7" t="s">
        <v>11</v>
      </c>
      <c r="N7">
        <v>13</v>
      </c>
      <c r="O7" s="1" t="s">
        <v>16</v>
      </c>
    </row>
    <row r="8" spans="13:15" x14ac:dyDescent="0.35">
      <c r="M8" t="s">
        <v>12</v>
      </c>
      <c r="N8">
        <v>24.5</v>
      </c>
      <c r="O8" s="1" t="s">
        <v>16</v>
      </c>
    </row>
    <row r="9" spans="13:15" x14ac:dyDescent="0.35">
      <c r="M9" t="s">
        <v>17</v>
      </c>
      <c r="N9">
        <v>20</v>
      </c>
    </row>
    <row r="11" spans="13:15" x14ac:dyDescent="0.35">
      <c r="M11" t="s">
        <v>28</v>
      </c>
      <c r="N11" s="3">
        <f>MAX('Datos excel'!D3:D602)-MIN('Datos excel'!D3:D602)</f>
        <v>16.132134120047194</v>
      </c>
    </row>
    <row r="14" spans="13:15" x14ac:dyDescent="0.35">
      <c r="M14" t="s">
        <v>29</v>
      </c>
    </row>
    <row r="15" spans="13:15" x14ac:dyDescent="0.35">
      <c r="M15" s="5" t="s">
        <v>32</v>
      </c>
      <c r="N15" s="6" cm="1">
        <f t="array" ref="N15:N22">TRANSPOSE('Datos excel'!I603:P603)</f>
        <v>2.2620393977102289</v>
      </c>
    </row>
    <row r="16" spans="13:15" x14ac:dyDescent="0.35">
      <c r="M16" s="5" t="s">
        <v>33</v>
      </c>
      <c r="N16" s="6">
        <v>0.46623307131766589</v>
      </c>
    </row>
    <row r="17" spans="13:15" x14ac:dyDescent="0.35">
      <c r="M17" s="5" t="s">
        <v>34</v>
      </c>
      <c r="N17" s="6">
        <v>0.93828581794842347</v>
      </c>
    </row>
    <row r="18" spans="13:15" x14ac:dyDescent="0.35">
      <c r="M18" s="5" t="s">
        <v>35</v>
      </c>
      <c r="N18" s="6">
        <v>4.3954632223794672</v>
      </c>
    </row>
    <row r="19" spans="13:15" x14ac:dyDescent="0.35">
      <c r="M19" s="7" t="s">
        <v>32</v>
      </c>
      <c r="N19" s="8">
        <v>-1.067301963914598</v>
      </c>
    </row>
    <row r="20" spans="13:15" x14ac:dyDescent="0.35">
      <c r="M20" s="7" t="s">
        <v>33</v>
      </c>
      <c r="N20" s="8">
        <v>0.68503309000270973</v>
      </c>
    </row>
    <row r="21" spans="13:15" x14ac:dyDescent="0.35">
      <c r="M21" s="7" t="s">
        <v>34</v>
      </c>
      <c r="N21" s="8">
        <v>1.4564116423414875</v>
      </c>
    </row>
    <row r="22" spans="13:15" x14ac:dyDescent="0.35">
      <c r="M22" s="7" t="s">
        <v>35</v>
      </c>
      <c r="N22" s="8">
        <v>4.1902921899652785</v>
      </c>
    </row>
    <row r="24" spans="13:15" x14ac:dyDescent="0.35">
      <c r="M24" s="4" t="s">
        <v>30</v>
      </c>
    </row>
    <row r="25" spans="13:15" x14ac:dyDescent="0.35">
      <c r="M25" s="16" t="s">
        <v>31</v>
      </c>
      <c r="N25" s="16"/>
      <c r="O25" s="16"/>
    </row>
    <row r="26" spans="13:15" x14ac:dyDescent="0.35">
      <c r="M26" s="16"/>
      <c r="N26" s="16"/>
      <c r="O26" s="16"/>
    </row>
    <row r="27" spans="13:15" x14ac:dyDescent="0.35">
      <c r="M27" s="16"/>
      <c r="N27" s="16"/>
      <c r="O27" s="16"/>
    </row>
  </sheetData>
  <mergeCells count="1">
    <mergeCell ref="M25:O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151-9C22-4A46-BFB8-BA3CF47AF999}">
  <dimension ref="A1:I603"/>
  <sheetViews>
    <sheetView workbookViewId="0">
      <pane ySplit="2" topLeftCell="A3" activePane="bottomLeft" state="frozen"/>
      <selection pane="bottomLeft" activeCell="J602" sqref="J602"/>
    </sheetView>
  </sheetViews>
  <sheetFormatPr baseColWidth="10" defaultRowHeight="14.5" x14ac:dyDescent="0.35"/>
  <cols>
    <col min="1" max="1" width="11.81640625" bestFit="1" customWidth="1"/>
    <col min="2" max="8" width="12.453125" bestFit="1" customWidth="1"/>
  </cols>
  <sheetData>
    <row r="1" spans="1:9" x14ac:dyDescent="0.35">
      <c r="A1" s="17" t="s">
        <v>1</v>
      </c>
      <c r="B1" s="17"/>
      <c r="C1" s="17"/>
      <c r="D1" s="17"/>
      <c r="E1" s="17" t="s">
        <v>2</v>
      </c>
      <c r="F1" s="17"/>
      <c r="G1" s="17"/>
      <c r="H1" s="17"/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9" x14ac:dyDescent="0.35">
      <c r="A3">
        <v>1.73311036868725</v>
      </c>
      <c r="B3">
        <f>(A4-A3)/'Datos excel'!$B$1</f>
        <v>-4.3101464823638601E-2</v>
      </c>
      <c r="C3">
        <f>(B4-B3)/'Datos excel'!$B$1</f>
        <v>1.88883666807095E-3</v>
      </c>
      <c r="D3">
        <f>(C4-C3)/'Datos excel'!$B$1</f>
        <v>3.5045472445212442E-3</v>
      </c>
      <c r="E3">
        <v>-1.5692338261591099</v>
      </c>
      <c r="F3">
        <f>(E4-E3)/'Datos excel'!$B$1</f>
        <v>7.4618844334776585E-2</v>
      </c>
      <c r="G3">
        <f>(F4-F3)/'Datos excel'!$B$1</f>
        <v>8.0191864594400739E-3</v>
      </c>
      <c r="H3">
        <f>(G4-G3)/'Datos excel'!$B$1</f>
        <v>-3.6318276151112716E-3</v>
      </c>
      <c r="I3">
        <v>0</v>
      </c>
    </row>
    <row r="4" spans="1:9" x14ac:dyDescent="0.35">
      <c r="A4">
        <v>1.7285967938456199</v>
      </c>
      <c r="B4">
        <f>(A5-A4)/'Datos excel'!$B$1</f>
        <v>-4.2903666310297177E-2</v>
      </c>
      <c r="C4">
        <f>(B5-B4)/'Datos excel'!$B$1</f>
        <v>2.2558319973224931E-3</v>
      </c>
      <c r="D4">
        <f>(C5-C4)/'Datos excel'!$B$1</f>
        <v>3.4893104760555858E-3</v>
      </c>
      <c r="E4">
        <v>-1.5614197590530601</v>
      </c>
      <c r="F4">
        <f>(E5-E4)/'Datos excel'!$B$1</f>
        <v>7.5458611577068041E-2</v>
      </c>
      <c r="G4">
        <f>(F5-F4)/'Datos excel'!$B$1</f>
        <v>7.6388623609488036E-3</v>
      </c>
      <c r="H4">
        <f>(G5-G4)/'Datos excel'!$B$1</f>
        <v>-3.829162493590531E-3</v>
      </c>
      <c r="I4">
        <v>1</v>
      </c>
    </row>
    <row r="5" spans="1:9" x14ac:dyDescent="0.35">
      <c r="A5">
        <v>1.72410393241587</v>
      </c>
      <c r="B5">
        <f>(A6-A5)/'Datos excel'!$B$1</f>
        <v>-4.2667436135946472E-2</v>
      </c>
      <c r="C5">
        <f>(B6-B5)/'Datos excel'!$B$1</f>
        <v>2.6212317359114974E-3</v>
      </c>
      <c r="D5">
        <f>(C6-C5)/'Datos excel'!$B$1</f>
        <v>3.4715550734920686E-3</v>
      </c>
      <c r="E5">
        <v>-1.55351775172704</v>
      </c>
      <c r="F5">
        <f>(E6-E5)/'Datos excel'!$B$1</f>
        <v>7.6258551372899386E-2</v>
      </c>
      <c r="G5">
        <f>(F6-F5)/'Datos excel'!$B$1</f>
        <v>7.2378734023066174E-3</v>
      </c>
      <c r="H5">
        <f>(G6-G5)/'Datos excel'!$B$1</f>
        <v>-4.0225794029421797E-3</v>
      </c>
      <c r="I5">
        <v>2</v>
      </c>
    </row>
    <row r="6" spans="1:9" x14ac:dyDescent="0.35">
      <c r="A6">
        <v>1.71963580895213</v>
      </c>
      <c r="B6">
        <f>(A7-A6)/'Datos excel'!$B$1</f>
        <v>-4.239294139044994E-2</v>
      </c>
      <c r="C6">
        <f>(B7-B6)/'Datos excel'!$B$1</f>
        <v>2.9847721330919993E-3</v>
      </c>
      <c r="D6">
        <f>(C7-C6)/'Datos excel'!$B$1</f>
        <v>3.4515415782053727E-3</v>
      </c>
      <c r="E6">
        <v>-1.54553197490149</v>
      </c>
      <c r="F6">
        <f>(E7-E6)/'Datos excel'!$B$1</f>
        <v>7.7016499703176033E-2</v>
      </c>
      <c r="G6">
        <f>(F7-F6)/'Datos excel'!$B$1</f>
        <v>6.8166298722811252E-3</v>
      </c>
      <c r="H6">
        <f>(G7-G6)/'Datos excel'!$B$1</f>
        <v>-4.2118883800693523E-3</v>
      </c>
      <c r="I6">
        <v>3</v>
      </c>
    </row>
    <row r="7" spans="1:9" x14ac:dyDescent="0.35">
      <c r="A7">
        <v>1.71519643051092</v>
      </c>
      <c r="B7">
        <f>(A8-A7)/'Datos excel'!$B$1</f>
        <v>-4.2080376783584561E-2</v>
      </c>
      <c r="C7">
        <f>(B8-B7)/'Datos excel'!$B$1</f>
        <v>3.34621672194699E-3</v>
      </c>
      <c r="D7">
        <f>(C8-C7)/'Datos excel'!$B$1</f>
        <v>3.4295188452209287E-3</v>
      </c>
      <c r="E7">
        <v>-1.5374668259124</v>
      </c>
      <c r="F7">
        <f>(E8-E7)/'Datos excel'!$B$1</f>
        <v>7.7730335514142671E-2</v>
      </c>
      <c r="G7">
        <f>(F8-F7)/'Datos excel'!$B$1</f>
        <v>6.3755619525289221E-3</v>
      </c>
      <c r="H7">
        <f>(G8-G7)/'Datos excel'!$B$1</f>
        <v>-4.3969078824579629E-3</v>
      </c>
      <c r="I7">
        <v>4</v>
      </c>
    </row>
    <row r="8" spans="1:9" x14ac:dyDescent="0.35">
      <c r="A8">
        <v>1.7107897837588</v>
      </c>
      <c r="B8">
        <f>(A9-A8)/'Datos excel'!$B$1</f>
        <v>-4.1729961787884962E-2</v>
      </c>
      <c r="C8">
        <f>(B9-B8)/'Datos excel'!$B$1</f>
        <v>3.705355095596784E-3</v>
      </c>
      <c r="D8">
        <f>(C9-C8)/'Datos excel'!$B$1</f>
        <v>3.4057217175465313E-3</v>
      </c>
      <c r="E8">
        <v>-1.52932692421199</v>
      </c>
      <c r="F8">
        <f>(E9-E8)/'Datos excel'!$B$1</f>
        <v>7.8397982800561719E-2</v>
      </c>
      <c r="G8">
        <f>(F9-F8)/'Datos excel'!$B$1</f>
        <v>5.9151188357942225E-3</v>
      </c>
      <c r="H8">
        <f>(G9-G8)/'Datos excel'!$B$1</f>
        <v>-4.5774635586498637E-3</v>
      </c>
      <c r="I8">
        <v>5</v>
      </c>
    </row>
    <row r="9" spans="1:9" x14ac:dyDescent="0.35">
      <c r="A9">
        <v>1.7064198323792199</v>
      </c>
      <c r="B9">
        <f>(A10-A9)/'Datos excel'!$B$1</f>
        <v>-4.1341937909642683E-2</v>
      </c>
      <c r="C9">
        <f>(B10-B9)/'Datos excel'!$B$1</f>
        <v>4.0620014398639638E-3</v>
      </c>
      <c r="D9">
        <f>(C10-C9)/'Datos excel'!$B$1</f>
        <v>3.3803692430622511E-3</v>
      </c>
      <c r="E9">
        <v>-1.5211171066512399</v>
      </c>
      <c r="F9">
        <f>(E10-E9)/'Datos excel'!$B$1</f>
        <v>7.9017412596549777E-2</v>
      </c>
      <c r="G9">
        <f>(F10-F9)/'Datos excel'!$B$1</f>
        <v>5.4357679728632424E-3</v>
      </c>
      <c r="H9">
        <f>(G10-G9)/'Datos excel'!$B$1</f>
        <v>-4.7533861735337994E-3</v>
      </c>
      <c r="I9">
        <v>6</v>
      </c>
    </row>
    <row r="10" spans="1:9" x14ac:dyDescent="0.35">
      <c r="A10">
        <v>1.7020905147651499</v>
      </c>
      <c r="B10">
        <f>(A11-A10)/'Datos excel'!$B$1</f>
        <v>-4.0916566113564423E-2</v>
      </c>
      <c r="C10">
        <f>(B11-B10)/'Datos excel'!$B$1</f>
        <v>4.4159928792114724E-3</v>
      </c>
      <c r="D10">
        <f>(C11-C10)/'Datos excel'!$B$1</f>
        <v>3.35366287128507E-3</v>
      </c>
      <c r="E10">
        <v>-1.5128424225539401</v>
      </c>
      <c r="F10">
        <f>(E11-E10)/'Datos excel'!$B$1</f>
        <v>7.9586644887555305E-2</v>
      </c>
      <c r="G10">
        <f>(F11-F10)/'Datos excel'!$B$1</f>
        <v>4.9379945367816064E-3</v>
      </c>
      <c r="H10">
        <f>(G11-G10)/'Datos excel'!$B$1</f>
        <v>-4.924509489196904E-3</v>
      </c>
      <c r="I10">
        <v>7</v>
      </c>
    </row>
    <row r="11" spans="1:9" x14ac:dyDescent="0.35">
      <c r="A11">
        <v>1.6978057419814001</v>
      </c>
      <c r="B11">
        <f>(A12-A11)/'Datos excel'!$B$1</f>
        <v>-4.0454124420643237E-2</v>
      </c>
      <c r="C11">
        <f>(B12-B11)/'Datos excel'!$B$1</f>
        <v>4.76718763384634E-3</v>
      </c>
      <c r="D11">
        <f>(C12-C11)/'Datos excel'!$B$1</f>
        <v>3.3257848585908048E-3</v>
      </c>
      <c r="E11">
        <v>-1.50450812859052</v>
      </c>
      <c r="F11">
        <f>(E12-E11)/'Datos excel'!$B$1</f>
        <v>8.0103750466229293E-2</v>
      </c>
      <c r="G11">
        <f>(F12-F11)/'Datos excel'!$B$1</f>
        <v>4.4223011089884658E-3</v>
      </c>
      <c r="H11">
        <f>(G12-G11)/'Datos excel'!$B$1</f>
        <v>-5.0906685987704616E-3</v>
      </c>
      <c r="I11">
        <v>8</v>
      </c>
    </row>
    <row r="12" spans="1:9" x14ac:dyDescent="0.35">
      <c r="A12">
        <v>1.6935693959784901</v>
      </c>
      <c r="B12">
        <f>(A13-A12)/'Datos excel'!$B$1</f>
        <v>-3.9954905699017378E-2</v>
      </c>
      <c r="C12">
        <f>(B13-B12)/'Datos excel'!$B$1</f>
        <v>5.1154630098186413E-3</v>
      </c>
      <c r="D12">
        <f>(C13-C12)/'Datos excel'!$B$1</f>
        <v>3.2968968832121732E-3</v>
      </c>
      <c r="E12">
        <v>-1.4961196834575301</v>
      </c>
      <c r="F12">
        <f>(E13-E12)/'Datos excel'!$B$1</f>
        <v>8.0566852755427965E-2</v>
      </c>
      <c r="G12">
        <f>(F13-F12)/'Datos excel'!$B$1</f>
        <v>3.8892075399298816E-3</v>
      </c>
      <c r="H12">
        <f>(G13-G12)/'Datos excel'!$B$1</f>
        <v>-5.2516972738075492E-3</v>
      </c>
      <c r="I12">
        <v>9</v>
      </c>
    </row>
    <row r="13" spans="1:9" x14ac:dyDescent="0.35">
      <c r="A13">
        <v>1.6893853280378599</v>
      </c>
      <c r="B13">
        <f>(A14-A13)/'Datos excel'!$B$1</f>
        <v>-3.9419215665305492E-2</v>
      </c>
      <c r="C13">
        <f>(B14-B13)/'Datos excel'!$B$1</f>
        <v>5.4607132440833896E-3</v>
      </c>
      <c r="D13">
        <f>(C14-C13)/'Datos excel'!$B$1</f>
        <v>3.2671386749329946E-3</v>
      </c>
      <c r="E13">
        <v>-1.48768274236622</v>
      </c>
      <c r="F13">
        <f>(E14-E13)/'Datos excel'!$B$1</f>
        <v>8.0974129616618956E-2</v>
      </c>
      <c r="G13">
        <f>(F14-F13)/'Datos excel'!$B$1</f>
        <v>3.3392510874541703E-3</v>
      </c>
      <c r="H13">
        <f>(G14-G13)/'Datos excel'!$B$1</f>
        <v>-5.4074263391475762E-3</v>
      </c>
      <c r="I13">
        <v>10</v>
      </c>
    </row>
    <row r="14" spans="1:9" x14ac:dyDescent="0.35">
      <c r="A14">
        <v>1.6852573574263801</v>
      </c>
      <c r="B14">
        <f>(A15-A14)/'Datos excel'!$B$1</f>
        <v>-3.8847371111606396E-2</v>
      </c>
      <c r="C14">
        <f>(B15-B14)/'Datos excel'!$B$1</f>
        <v>5.8028472060643425E-3</v>
      </c>
      <c r="D14">
        <f>(C15-C14)/'Datos excel'!$B$1</f>
        <v>3.2366271973952041E-3</v>
      </c>
      <c r="E14">
        <v>-1.4792031513417401</v>
      </c>
      <c r="F14">
        <f>(E15-E14)/'Datos excel'!$B$1</f>
        <v>8.1323815172780214E-2</v>
      </c>
      <c r="G14">
        <f>(F15-F14)/'Datos excel'!$B$1</f>
        <v>2.7729867253910379E-3</v>
      </c>
      <c r="H14">
        <f>(G15-G14)/'Datos excel'!$B$1</f>
        <v>-5.5576811741739349E-3</v>
      </c>
      <c r="I14">
        <v>11</v>
      </c>
    </row>
    <row r="15" spans="1:9" x14ac:dyDescent="0.35">
      <c r="A15">
        <v>1.6811892702365301</v>
      </c>
      <c r="B15">
        <f>(A16-A15)/'Datos excel'!$B$1</f>
        <v>-3.8239698373190537E-2</v>
      </c>
      <c r="C15">
        <f>(B16-B15)/'Datos excel'!$B$1</f>
        <v>6.141786013589199E-3</v>
      </c>
      <c r="D15">
        <f>(C16-C15)/'Datos excel'!$B$1</f>
        <v>3.2054552493667788E-3</v>
      </c>
      <c r="E15">
        <v>-1.4706869413314501</v>
      </c>
      <c r="F15">
        <f>(E16-E15)/'Datos excel'!$B$1</f>
        <v>8.1614201663613231E-2</v>
      </c>
      <c r="G15">
        <f>(F16-F15)/'Datos excel'!$B$1</f>
        <v>2.1909877137984003E-3</v>
      </c>
      <c r="H15">
        <f>(G16-G15)/'Datos excel'!$B$1</f>
        <v>-5.7022796346589974E-3</v>
      </c>
      <c r="I15">
        <v>12</v>
      </c>
    </row>
    <row r="16" spans="1:9" x14ac:dyDescent="0.35">
      <c r="A16">
        <v>1.6771848183870399</v>
      </c>
      <c r="B16">
        <f>(A17-A16)/'Datos excel'!$B$1</f>
        <v>-3.7596532045850124E-2</v>
      </c>
      <c r="C16">
        <f>(B17-B16)/'Datos excel'!$B$1</f>
        <v>6.477460502349916E-3</v>
      </c>
      <c r="D16">
        <f>(C17-C16)/'Datos excel'!$B$1</f>
        <v>3.1736912079769041E-3</v>
      </c>
      <c r="E16">
        <v>-1.46214032211895</v>
      </c>
      <c r="F16">
        <f>(E17-E16)/'Datos excel'!$B$1</f>
        <v>8.1843641360472383E-2</v>
      </c>
      <c r="G16">
        <f>(F17-F16)/'Datos excel'!$B$1</f>
        <v>1.5938463868330872E-3</v>
      </c>
      <c r="H16">
        <f>(G17-G16)/'Datos excel'!$B$1</f>
        <v>-5.8410299306897694E-3</v>
      </c>
      <c r="I16">
        <v>13</v>
      </c>
    </row>
    <row r="17" spans="1:9" x14ac:dyDescent="0.35">
      <c r="A17">
        <v>1.6732477187578501</v>
      </c>
      <c r="B17">
        <f>(A18-A17)/'Datos excel'!$B$1</f>
        <v>-3.6918213968246773E-2</v>
      </c>
      <c r="C17">
        <f>(B18-B17)/'Datos excel'!$B$1</f>
        <v>6.8098086684746746E-3</v>
      </c>
      <c r="D17">
        <f>(C18-C17)/'Datos excel'!$B$1</f>
        <v>3.1413780451105921E-3</v>
      </c>
      <c r="E17">
        <v>-1.45356967603758</v>
      </c>
      <c r="F17">
        <f>(E18-E17)/'Datos excel'!$B$1</f>
        <v>8.2010548563799898E-2</v>
      </c>
      <c r="G17">
        <f>(F18-F17)/'Datos excel'!$B$1</f>
        <v>9.8217516284465124E-4</v>
      </c>
      <c r="H17">
        <f>(G18-G17)/'Datos excel'!$B$1</f>
        <v>-5.9737286606363904E-3</v>
      </c>
      <c r="I17">
        <v>14</v>
      </c>
    </row>
    <row r="18" spans="1:9" x14ac:dyDescent="0.35">
      <c r="A18">
        <v>1.6693816524316401</v>
      </c>
      <c r="B18">
        <f>(A19-A18)/'Datos excel'!$B$1</f>
        <v>-3.6205092472072369E-2</v>
      </c>
      <c r="C18">
        <f>(B19-B18)/'Datos excel'!$B$1</f>
        <v>7.1387730080969313E-3</v>
      </c>
      <c r="D18">
        <f>(C19-C18)/'Datos excel'!$B$1</f>
        <v>3.1085329849819742E-3</v>
      </c>
      <c r="E18">
        <v>-1.4449815514747499</v>
      </c>
      <c r="F18">
        <f>(E19-E18)/'Datos excel'!$B$1</f>
        <v>8.2113401706337602E-2</v>
      </c>
      <c r="G18">
        <f>(F19-F18)/'Datos excel'!$B$1</f>
        <v>3.5660776035151531E-4</v>
      </c>
      <c r="H18">
        <f>(G19-G18)/'Datos excel'!$B$1</f>
        <v>-6.1001585810102066E-3</v>
      </c>
      <c r="I18">
        <v>15</v>
      </c>
    </row>
    <row r="19" spans="1:9" x14ac:dyDescent="0.35">
      <c r="A19">
        <v>1.66559026401388</v>
      </c>
      <c r="B19">
        <f>(A20-A19)/'Datos excel'!$B$1</f>
        <v>-3.5457521910809621E-2</v>
      </c>
      <c r="C19">
        <f>(B20-B19)/'Datos excel'!$B$1</f>
        <v>7.4642978210656286E-3</v>
      </c>
      <c r="D19">
        <f>(C20-C19)/'Datos excel'!$B$1</f>
        <v>3.075147347326545E-3</v>
      </c>
      <c r="E19">
        <v>-1.43638265615602</v>
      </c>
      <c r="F19">
        <f>(E20-E19)/'Datos excel'!$B$1</f>
        <v>8.2150745583675383E-2</v>
      </c>
      <c r="G19">
        <f>(F20-F19)/'Datos excel'!$B$1</f>
        <v>-2.8219935244296469E-4</v>
      </c>
      <c r="H19">
        <f>(G20-G19)/'Datos excel'!$B$1</f>
        <v>-6.2200870074089901E-3</v>
      </c>
      <c r="I19">
        <v>16</v>
      </c>
    </row>
    <row r="20" spans="1:9" x14ac:dyDescent="0.35">
      <c r="A20">
        <v>1.66187716100223</v>
      </c>
      <c r="B20">
        <f>(A21-A20)/'Datos excel'!$B$1</f>
        <v>-3.4675862470847418E-2</v>
      </c>
      <c r="C20">
        <f>(B21-B20)/'Datos excel'!$B$1</f>
        <v>7.7863264982345358E-3</v>
      </c>
      <c r="D20">
        <f>(C21-C20)/'Datos excel'!$B$1</f>
        <v>3.0411861409698655E-3</v>
      </c>
      <c r="E20">
        <v>-1.4277798501956001</v>
      </c>
      <c r="F20">
        <f>(E21-E20)/'Datos excel'!$B$1</f>
        <v>8.2121193736592629E-2</v>
      </c>
      <c r="G20">
        <f>(F21-F20)/'Datos excel'!$B$1</f>
        <v>-9.3356534068181145E-4</v>
      </c>
      <c r="H20">
        <f>(G21-G20)/'Datos excel'!$B$1</f>
        <v>-6.3332639260316121E-3</v>
      </c>
      <c r="I20">
        <v>17</v>
      </c>
    </row>
    <row r="21" spans="1:9" x14ac:dyDescent="0.35">
      <c r="A21">
        <v>1.6582459131757199</v>
      </c>
      <c r="B21">
        <f>(A22-A21)/'Datos excel'!$B$1</f>
        <v>-3.386048026667058E-2</v>
      </c>
      <c r="C21">
        <f>(B22-B21)/'Datos excel'!$B$1</f>
        <v>8.1047987661902032E-3</v>
      </c>
      <c r="D21">
        <f>(C22-C21)/'Datos excel'!$B$1</f>
        <v>3.0065882834674909E-3</v>
      </c>
      <c r="E21">
        <v>-1.4191801388973699</v>
      </c>
      <c r="F21">
        <f>(E22-E21)/'Datos excel'!$B$1</f>
        <v>8.2023431002728228E-2</v>
      </c>
      <c r="G21">
        <f>(F22-F21)/'Datos excel'!$B$1</f>
        <v>-1.5967831881240169E-3</v>
      </c>
      <c r="H21">
        <f>(G22-G21)/'Datos excel'!$B$1</f>
        <v>-6.4394204458811588E-3</v>
      </c>
      <c r="I21">
        <v>18</v>
      </c>
    </row>
    <row r="22" spans="1:9" x14ac:dyDescent="0.35">
      <c r="A22">
        <v>1.6547000519739601</v>
      </c>
      <c r="B22">
        <f>(A23-A22)/'Datos excel'!$B$1</f>
        <v>-3.3011747724581021E-2</v>
      </c>
      <c r="C22">
        <f>(B23-B22)/'Datos excel'!$B$1</f>
        <v>8.419647954980557E-3</v>
      </c>
      <c r="D22">
        <f>(C23-C22)/'Datos excel'!$B$1</f>
        <v>2.9712668230928553E-3</v>
      </c>
      <c r="E22">
        <v>-1.4105906652886899</v>
      </c>
      <c r="F22">
        <f>(E23-E22)/'Datos excel'!$B$1</f>
        <v>8.1856216258288692E-2</v>
      </c>
      <c r="G22">
        <f>(F23-F22)/'Datos excel'!$B$1</f>
        <v>-2.2711177203292221E-3</v>
      </c>
      <c r="H22">
        <f>(G23-G22)/'Datos excel'!$B$1</f>
        <v>-6.5382675949189843E-3</v>
      </c>
      <c r="I22">
        <v>19</v>
      </c>
    </row>
    <row r="23" spans="1:9" x14ac:dyDescent="0.35">
      <c r="A23">
        <v>1.65124306983617</v>
      </c>
      <c r="B23">
        <f>(A24-A23)/'Datos excel'!$B$1</f>
        <v>-3.2130044252541713E-2</v>
      </c>
      <c r="C23">
        <f>(B24-B23)/'Datos excel'!$B$1</f>
        <v>8.7307982890900103E-3</v>
      </c>
      <c r="D23">
        <f>(C24-C23)/'Datos excel'!$B$1</f>
        <v>2.9351089854254223E-3</v>
      </c>
      <c r="E23">
        <v>-1.4020187023671</v>
      </c>
      <c r="F23">
        <f>(E24-E23)/'Datos excel'!$B$1</f>
        <v>8.1618385366767895E-2</v>
      </c>
      <c r="G23">
        <f>(F24-F23)/'Datos excel'!$B$1</f>
        <v>-2.9558035017759449E-3</v>
      </c>
      <c r="H23">
        <f>(G24-G23)/'Datos excel'!$B$1</f>
        <v>-6.6294950404683136E-3</v>
      </c>
      <c r="I23">
        <v>20</v>
      </c>
    </row>
    <row r="24" spans="1:9" x14ac:dyDescent="0.35">
      <c r="A24">
        <v>1.64787841947006</v>
      </c>
      <c r="B24">
        <f>(A25-A24)/'Datos excel'!$B$1</f>
        <v>-3.1215757193709063E-2</v>
      </c>
      <c r="C24">
        <f>(B25-B24)/'Datos excel'!$B$1</f>
        <v>9.0381621832932735E-3</v>
      </c>
      <c r="D24">
        <f>(C25-C24)/'Datos excel'!$B$1</f>
        <v>2.8979771675784944E-3</v>
      </c>
      <c r="E24">
        <v>-1.3934716450382301</v>
      </c>
      <c r="F24">
        <f>(E25-E24)/'Datos excel'!$B$1</f>
        <v>8.1308854347880086E-2</v>
      </c>
      <c r="G24">
        <f>(F25-F24)/'Datos excel'!$B$1</f>
        <v>-3.6500425989807856E-3</v>
      </c>
      <c r="H24">
        <f>(G25-G24)/'Datos excel'!$B$1</f>
        <v>-6.7127703312427778E-3</v>
      </c>
      <c r="I24">
        <v>21</v>
      </c>
    </row>
    <row r="25" spans="1:9" x14ac:dyDescent="0.35">
      <c r="A25">
        <v>1.64460951302086</v>
      </c>
      <c r="B25">
        <f>(A26-A25)/'Datos excel'!$B$1</f>
        <v>-3.0269283063142822E-2</v>
      </c>
      <c r="C25">
        <f>(B26-B25)/'Datos excel'!$B$1</f>
        <v>9.3416376426244587E-3</v>
      </c>
      <c r="D25">
        <f>(C26-C25)/'Datos excel'!$B$1</f>
        <v>2.8597091756445104E-3</v>
      </c>
      <c r="E25">
        <v>-1.38495700172186</v>
      </c>
      <c r="F25">
        <f>(E26-E25)/'Datos excel'!$B$1</f>
        <v>8.0926622780738491E-2</v>
      </c>
      <c r="G25">
        <f>(F26-F25)/'Datos excel'!$B$1</f>
        <v>-4.3530022642430466E-3</v>
      </c>
      <c r="H25">
        <f>(G26-G25)/'Datos excel'!$B$1</f>
        <v>-6.7877385675058546E-3</v>
      </c>
      <c r="I25">
        <v>22</v>
      </c>
    </row>
    <row r="26" spans="1:9" x14ac:dyDescent="0.35">
      <c r="A26">
        <v>1.64143972111084</v>
      </c>
      <c r="B26">
        <f>(A27-A26)/'Datos excel'!$B$1</f>
        <v>-2.9291029056790593E-2</v>
      </c>
      <c r="C26">
        <f>(B27-B26)/'Datos excel'!$B$1</f>
        <v>9.6411056872113959E-3</v>
      </c>
      <c r="D26">
        <f>(C27-C26)/'Datos excel'!$B$1</f>
        <v>2.8201194447593472E-3</v>
      </c>
      <c r="E26">
        <v>-1.3764823856016</v>
      </c>
      <c r="F26">
        <f>(E27-E26)/'Datos excel'!$B$1</f>
        <v>8.0470777449591635E-2</v>
      </c>
      <c r="G26">
        <f>(F27-F26)/'Datos excel'!$B$1</f>
        <v>-5.0638125848485298E-3</v>
      </c>
      <c r="H26">
        <f>(G27-G26)/'Datos excel'!$B$1</f>
        <v>-6.8540219319706058E-3</v>
      </c>
      <c r="I26">
        <v>23</v>
      </c>
    </row>
    <row r="27" spans="1:9" x14ac:dyDescent="0.35">
      <c r="A27">
        <v>1.6383723717208101</v>
      </c>
      <c r="B27">
        <f>(A28-A27)/'Datos excel'!$B$1</f>
        <v>-2.8281414830143056E-2</v>
      </c>
      <c r="C27">
        <f>(B28-B27)/'Datos excel'!$B$1</f>
        <v>9.9364279048747856E-3</v>
      </c>
      <c r="D27">
        <f>(C28-C27)/'Datos excel'!$B$1</f>
        <v>2.7789999766773786E-3</v>
      </c>
      <c r="E27">
        <v>-1.3680555054927901</v>
      </c>
      <c r="F27">
        <f>(E28-E27)/'Datos excel'!$B$1</f>
        <v>7.9940496235734446E-2</v>
      </c>
      <c r="G27">
        <f>(F28-F27)/'Datos excel'!$B$1</f>
        <v>-5.781564083149269E-3</v>
      </c>
      <c r="H27">
        <f>(G28-G27)/'Datos excel'!$B$1</f>
        <v>-6.9112201275723919E-3</v>
      </c>
      <c r="I27">
        <v>24</v>
      </c>
    </row>
    <row r="28" spans="1:9" x14ac:dyDescent="0.35">
      <c r="A28">
        <v>1.63541074888536</v>
      </c>
      <c r="B28">
        <f>(A29-A28)/'Datos excel'!$B$1</f>
        <v>-2.7240874533180415E-2</v>
      </c>
      <c r="C28">
        <f>(B29-B28)/'Datos excel'!$B$1</f>
        <v>1.0227444101909981E-2</v>
      </c>
      <c r="D28">
        <f>(C29-C28)/'Datos excel'!$B$1</f>
        <v>2.7361217361804089E-3</v>
      </c>
      <c r="E28">
        <v>-1.3596841563028399</v>
      </c>
      <c r="F28">
        <f>(E29-E28)/'Datos excel'!$B$1</f>
        <v>7.9335052260738434E-2</v>
      </c>
      <c r="G28">
        <f>(F29-F28)/'Datos excel'!$B$1</f>
        <v>-6.5053053624867137E-3</v>
      </c>
      <c r="H28">
        <f>(G29-G28)/'Datos excel'!$B$1</f>
        <v>-6.9589111798747201E-3</v>
      </c>
      <c r="I28">
        <v>25</v>
      </c>
    </row>
    <row r="29" spans="1:9" x14ac:dyDescent="0.35">
      <c r="A29">
        <v>1.6325580911749999</v>
      </c>
      <c r="B29">
        <f>(A30-A29)/'Datos excel'!$B$1</f>
        <v>-2.6169859091328393E-2</v>
      </c>
      <c r="C29">
        <f>(B30-B29)/'Datos excel'!$B$1</f>
        <v>1.0513970100100372E-2</v>
      </c>
      <c r="D29">
        <f>(C30-C29)/'Datos excel'!$B$1</f>
        <v>2.6912360173182636E-3</v>
      </c>
      <c r="E29">
        <v>-1.35137620905769</v>
      </c>
      <c r="F29">
        <f>(E30-E29)/'Datos excel'!$B$1</f>
        <v>7.8653818276200216E-2</v>
      </c>
      <c r="G29">
        <f>(F30-F29)/'Datos excel'!$B$1</f>
        <v>-7.234040837142657E-3</v>
      </c>
      <c r="H29">
        <f>(G30-G29)/'Datos excel'!$B$1</f>
        <v>-6.9966521078297884E-3</v>
      </c>
      <c r="I29">
        <v>26</v>
      </c>
    </row>
    <row r="30" spans="1:9" x14ac:dyDescent="0.35">
      <c r="A30">
        <v>1.62981758993944</v>
      </c>
      <c r="B30">
        <f>(A31-A30)/'Datos excel'!$B$1</f>
        <v>-2.5068838717110457E-2</v>
      </c>
      <c r="C30">
        <f>(B31-B30)/'Datos excel'!$B$1</f>
        <v>1.0795795676803149E-2</v>
      </c>
      <c r="D30">
        <f>(C31-C30)/'Datos excel'!$B$1</f>
        <v>2.6440763740562391E-3</v>
      </c>
      <c r="E30">
        <v>-1.3431396004685801</v>
      </c>
      <c r="F30">
        <f>(E31-E30)/'Datos excel'!$B$1</f>
        <v>7.7896271291209018E-2</v>
      </c>
      <c r="G30">
        <f>(F31-F30)/'Datos excel'!$B$1</f>
        <v>-7.9667285325320438E-3</v>
      </c>
      <c r="H30">
        <f>(G31-G30)/'Datos excel'!$B$1</f>
        <v>-7.0239811914349793E-3</v>
      </c>
      <c r="I30">
        <v>27</v>
      </c>
    </row>
    <row r="31" spans="1:9" x14ac:dyDescent="0.35">
      <c r="A31">
        <v>1.62719238728785</v>
      </c>
      <c r="B31">
        <f>(A32-A31)/'Datos excel'!$B$1</f>
        <v>-2.393830563751375E-2</v>
      </c>
      <c r="C31">
        <f>(B32-B31)/'Datos excel'!$B$1</f>
        <v>1.1072682707211996E-2</v>
      </c>
      <c r="D31">
        <f>(C32-C31)/'Datos excel'!$B$1</f>
        <v>2.5943606013841547E-3</v>
      </c>
      <c r="E31">
        <v>-1.3349823220142301</v>
      </c>
      <c r="F31">
        <f>(E32-E31)/'Datos excel'!$B$1</f>
        <v>7.7061997430177456E-2</v>
      </c>
      <c r="G31">
        <f>(F32-F31)/'Datos excel'!$B$1</f>
        <v>-8.7022781228642109E-3</v>
      </c>
      <c r="H31">
        <f>(G32-G31)/'Datos excel'!$B$1</f>
        <v>-7.0404195481478379E-3</v>
      </c>
      <c r="I31">
        <v>28</v>
      </c>
    </row>
    <row r="32" spans="1:9" x14ac:dyDescent="0.35">
      <c r="A32">
        <v>1.62468557378351</v>
      </c>
      <c r="B32">
        <f>(A33-A32)/'Datos excel'!$B$1</f>
        <v>-2.2778777015896819E-2</v>
      </c>
      <c r="C32">
        <f>(B33-B32)/'Datos excel'!$B$1</f>
        <v>1.1344363514081038E-2</v>
      </c>
      <c r="D32">
        <f>(C33-C32)/'Datos excel'!$B$1</f>
        <v>2.5417927249356226E-3</v>
      </c>
      <c r="E32">
        <v>-1.32691240851431</v>
      </c>
      <c r="F32">
        <f>(E33-E32)/'Datos excel'!$B$1</f>
        <v>7.6150696996167944E-2</v>
      </c>
      <c r="G32">
        <f>(F33-F32)/'Datos excel'!$B$1</f>
        <v>-9.4395491338859182E-3</v>
      </c>
      <c r="H32">
        <f>(G33-G32)/'Datos excel'!$B$1</f>
        <v>-7.0454742832203139E-3</v>
      </c>
      <c r="I32">
        <v>29</v>
      </c>
    </row>
    <row r="33" spans="1:9" x14ac:dyDescent="0.35">
      <c r="A33">
        <v>1.6223001858324799</v>
      </c>
      <c r="B33">
        <f>(A34-A33)/'Datos excel'!$B$1</f>
        <v>-2.1590798046713849E-2</v>
      </c>
      <c r="C33">
        <f>(B34-B33)/'Datos excel'!$B$1</f>
        <v>1.1610539425801229E-2</v>
      </c>
      <c r="D33">
        <f>(C34-C33)/'Datos excel'!$B$1</f>
        <v>2.4860659836725895E-3</v>
      </c>
      <c r="E33">
        <v>-1.3189379261726799</v>
      </c>
      <c r="F33">
        <f>(E34-E33)/'Datos excel'!$B$1</f>
        <v>7.5162189722427414E-2</v>
      </c>
      <c r="G33">
        <f>(F34-F33)/'Datos excel'!$B$1</f>
        <v>-1.017734947552661E-2</v>
      </c>
      <c r="H33">
        <f>(G34-G33)/'Datos excel'!$B$1</f>
        <v>-7.0386416007621007E-3</v>
      </c>
      <c r="I33">
        <v>30</v>
      </c>
    </row>
    <row r="34" spans="1:9" x14ac:dyDescent="0.35">
      <c r="A34">
        <v>1.62003920274819</v>
      </c>
      <c r="B34">
        <f>(A35-A34)/'Datos excel'!$B$1</f>
        <v>-2.037494520123679E-2</v>
      </c>
      <c r="C34">
        <f>(B35-B34)/'Datos excel'!$B$1</f>
        <v>1.1870879646822739E-2</v>
      </c>
      <c r="D34">
        <f>(C35-C34)/'Datos excel'!$B$1</f>
        <v>2.4268650362593925E-3</v>
      </c>
      <c r="E34">
        <v>-1.3110669600706899</v>
      </c>
      <c r="F34">
        <f>(E35-E34)/'Datos excel'!$B$1</f>
        <v>7.4096420177583069E-2</v>
      </c>
      <c r="G34">
        <f>(F35-F34)/'Datos excel'!$B$1</f>
        <v>-1.0914434300333467E-2</v>
      </c>
      <c r="H34">
        <f>(G35-G34)/'Datos excel'!$B$1</f>
        <v>-7.0194107816414159E-3</v>
      </c>
      <c r="I34">
        <v>31</v>
      </c>
    </row>
    <row r="35" spans="1:9" x14ac:dyDescent="0.35">
      <c r="A35">
        <v>1.61790554347614</v>
      </c>
      <c r="B35">
        <f>(A36-A35)/'Datos excel'!$B$1</f>
        <v>-1.9131829591566559E-2</v>
      </c>
      <c r="C35">
        <f>(B36-B35)/'Datos excel'!$B$1</f>
        <v>1.2125020359128286E-2</v>
      </c>
      <c r="D35">
        <f>(C36-C35)/'Datos excel'!$B$1</f>
        <v>2.3638695729196221E-3</v>
      </c>
      <c r="E35">
        <v>-1.30330760109445</v>
      </c>
      <c r="F35">
        <f>(E36-E35)/'Datos excel'!$B$1</f>
        <v>7.2953463290382534E-2</v>
      </c>
      <c r="G35">
        <f>(F36-F35)/'Datos excel'!$B$1</f>
        <v>-1.1649505278471256E-2</v>
      </c>
      <c r="H35">
        <f>(G36-G35)/'Datos excel'!$B$1</f>
        <v>-6.987268781626324E-3</v>
      </c>
      <c r="I35">
        <v>32</v>
      </c>
    </row>
    <row r="36" spans="1:9" x14ac:dyDescent="0.35">
      <c r="A36">
        <v>1.6159020629663201</v>
      </c>
      <c r="B36">
        <f>(A37-A36)/'Datos excel'!$B$1</f>
        <v>-1.7862100428737756E-2</v>
      </c>
      <c r="C36">
        <f>(B37-B36)/'Datos excel'!$B$1</f>
        <v>1.2372564201939244E-2</v>
      </c>
      <c r="D36">
        <f>(C37-C36)/'Datos excel'!$B$1</f>
        <v>2.2967571281666964E-3</v>
      </c>
      <c r="E36">
        <v>-1.29566793228355</v>
      </c>
      <c r="F36">
        <f>(E37-E36)/'Datos excel'!$B$1</f>
        <v>7.173352995035584E-2</v>
      </c>
      <c r="G36">
        <f>(F37-F36)/'Datos excel'!$B$1</f>
        <v>-1.2381210354238408E-2</v>
      </c>
      <c r="H36">
        <f>(G37-G36)/'Datos excel'!$B$1</f>
        <v>-6.9417052209156064E-3</v>
      </c>
      <c r="I36">
        <v>33</v>
      </c>
    </row>
    <row r="37" spans="1:9" x14ac:dyDescent="0.35">
      <c r="A37">
        <v>1.6140315481834999</v>
      </c>
      <c r="B37">
        <f>(A38-A37)/'Datos excel'!$B$1</f>
        <v>-1.656644853530841E-2</v>
      </c>
      <c r="C37">
        <f>(B38-B37)/'Datos excel'!$B$1</f>
        <v>1.2613080045970193E-2</v>
      </c>
      <c r="D37">
        <f>(C38-C37)/'Datos excel'!$B$1</f>
        <v>2.225207000489698E-3</v>
      </c>
      <c r="E37">
        <v>-1.28815601459328</v>
      </c>
      <c r="F37">
        <f>(E38-E37)/'Datos excel'!$B$1</f>
        <v>7.0436972633974998E-2</v>
      </c>
      <c r="G37">
        <f>(F38-F37)/'Datos excel'!$B$1</f>
        <v>-1.3108144025085554E-2</v>
      </c>
      <c r="H37">
        <f>(G38-G37)/'Datos excel'!$B$1</f>
        <v>-6.8822183841227924E-3</v>
      </c>
      <c r="I37">
        <v>34</v>
      </c>
    </row>
    <row r="38" spans="1:9" x14ac:dyDescent="0.35">
      <c r="A38">
        <v>1.61229671374968</v>
      </c>
      <c r="B38">
        <f>(A39-A38)/'Datos excel'!$B$1</f>
        <v>-1.5245609881589744E-2</v>
      </c>
      <c r="C38">
        <f>(B39-B38)/'Datos excel'!$B$1</f>
        <v>1.2846103178152027E-2</v>
      </c>
      <c r="D38">
        <f>(C39-C38)/'Datos excel'!$B$1</f>
        <v>2.1489039015301541E-3</v>
      </c>
      <c r="E38">
        <v>-1.28077987206768</v>
      </c>
      <c r="F38">
        <f>(E39-E38)/'Datos excel'!$B$1</f>
        <v>6.9064291001594807E-2</v>
      </c>
      <c r="G38">
        <f>(F39-F38)/'Datos excel'!$B$1</f>
        <v>-1.3828848248950913E-2</v>
      </c>
      <c r="H38">
        <f>(G39-G38)/'Datos excel'!$B$1</f>
        <v>-6.8083212649121027E-3</v>
      </c>
      <c r="I38">
        <v>35</v>
      </c>
    </row>
    <row r="39" spans="1:9" x14ac:dyDescent="0.35">
      <c r="A39">
        <v>1.61070019721623</v>
      </c>
      <c r="B39">
        <f>(A40-A39)/'Datos excel'!$B$1</f>
        <v>-1.3900369102531781E-2</v>
      </c>
      <c r="C39">
        <f>(B40-B39)/'Datos excel'!$B$1</f>
        <v>1.3071135868495946E-2</v>
      </c>
      <c r="D39">
        <f>(C40-C39)/'Datos excel'!$B$1</f>
        <v>2.067541983464372E-3</v>
      </c>
      <c r="E39">
        <v>-1.27354747642648</v>
      </c>
      <c r="F39">
        <f>(E40-E39)/'Datos excel'!$B$1</f>
        <v>6.7616137399377732E-2</v>
      </c>
      <c r="G39">
        <f>(F40-F39)/'Datos excel'!$B$1</f>
        <v>-1.4541813984588481E-2</v>
      </c>
      <c r="H39">
        <f>(G40-G39)/'Datos excel'!$B$1</f>
        <v>-6.7195487893524893E-3</v>
      </c>
      <c r="I39">
        <v>36</v>
      </c>
    </row>
    <row r="40" spans="1:9" x14ac:dyDescent="0.35">
      <c r="A40">
        <v>1.60924455396774</v>
      </c>
      <c r="B40">
        <f>(A41-A40)/'Datos excel'!$B$1</f>
        <v>-1.2531562955247084E-2</v>
      </c>
      <c r="C40">
        <f>(B41-B40)/'Datos excel'!$B$1</f>
        <v>1.3287648358703951E-2</v>
      </c>
      <c r="D40">
        <f>(C41-C40)/'Datos excel'!$B$1</f>
        <v>1.9808293037546993E-3</v>
      </c>
      <c r="E40">
        <v>-1.2664667310758799</v>
      </c>
      <c r="F40">
        <f>(E41-E40)/'Datos excel'!$B$1</f>
        <v>6.6093322199915983E-2</v>
      </c>
      <c r="G40">
        <f>(F41-F40)/'Datos excel'!$B$1</f>
        <v>-1.524548348832408E-2</v>
      </c>
      <c r="H40">
        <f>(G41-G40)/'Datos excel'!$B$1</f>
        <v>-6.6154647352982803E-3</v>
      </c>
      <c r="I40">
        <v>37</v>
      </c>
    </row>
    <row r="41" spans="1:9" x14ac:dyDescent="0.35">
      <c r="A41">
        <v>1.6079322517637999</v>
      </c>
      <c r="B41">
        <f>(A42-A41)/'Datos excel'!$B$1</f>
        <v>-1.1140083673007457E-2</v>
      </c>
      <c r="C41">
        <f>(B42-B41)/'Datos excel'!$B$1</f>
        <v>1.3495080318326989E-2</v>
      </c>
      <c r="D41">
        <f>(C42-C41)/'Datos excel'!$B$1</f>
        <v>1.8884918177261522E-3</v>
      </c>
      <c r="E41">
        <v>-1.25954545456006</v>
      </c>
      <c r="F41">
        <f>(E42-E41)/'Datos excel'!$B$1</f>
        <v>6.4496818902337869E-2</v>
      </c>
      <c r="G41">
        <f>(F42-F41)/'Datos excel'!$B$1</f>
        <v>-1.593825333540726E-2</v>
      </c>
      <c r="H41">
        <f>(G42-G41)/'Datos excel'!$B$1</f>
        <v>-6.495670063253284E-3</v>
      </c>
      <c r="I41">
        <v>38</v>
      </c>
    </row>
    <row r="42" spans="1:9" x14ac:dyDescent="0.35">
      <c r="A42">
        <v>1.6067656649295501</v>
      </c>
      <c r="B42">
        <f>(A43-A42)/'Datos excel'!$B$1</f>
        <v>-9.7268821667521148E-3</v>
      </c>
      <c r="C42">
        <f>(B43-B42)/'Datos excel'!$B$1</f>
        <v>1.3692842719024753E-2</v>
      </c>
      <c r="D42">
        <f>(C43-C42)/'Datos excel'!$B$1</f>
        <v>1.7902784390412677E-3</v>
      </c>
      <c r="E42">
        <v>-1.2527913634786101</v>
      </c>
      <c r="F42">
        <f>(E43-E42)/'Datos excel'!$B$1</f>
        <v>6.282776891601892E-2</v>
      </c>
      <c r="G42">
        <f>(F43-F42)/'Datos excel'!$B$1</f>
        <v>-1.6618478313769249E-2</v>
      </c>
      <c r="H42">
        <f>(G43-G42)/'Datos excel'!$B$1</f>
        <v>-6.3598104730759651E-3</v>
      </c>
      <c r="I42">
        <v>39</v>
      </c>
    </row>
    <row r="43" spans="1:9" x14ac:dyDescent="0.35">
      <c r="A43">
        <v>1.60574706821097</v>
      </c>
      <c r="B43">
        <f>(A44-A43)/'Datos excel'!$B$1</f>
        <v>-8.2929710303238265E-3</v>
      </c>
      <c r="C43">
        <f>(B44-B43)/'Datos excel'!$B$1</f>
        <v>1.3880320238757161E-2</v>
      </c>
      <c r="D43">
        <f>(C44-C43)/'Datos excel'!$B$1</f>
        <v>1.6859652277600847E-3</v>
      </c>
      <c r="E43">
        <v>-1.24621205490301</v>
      </c>
      <c r="F43">
        <f>(E44-E43)/'Datos excel'!$B$1</f>
        <v>6.1087485936539627E-2</v>
      </c>
      <c r="G43">
        <f>(F44-F43)/'Datos excel'!$B$1</f>
        <v>-1.7284476109117212E-2</v>
      </c>
      <c r="H43">
        <f>(G44-G43)/'Datos excel'!$B$1</f>
        <v>-6.2075851853370294E-3</v>
      </c>
      <c r="I43">
        <v>40</v>
      </c>
    </row>
    <row r="44" spans="1:9" x14ac:dyDescent="0.35">
      <c r="A44">
        <v>1.6048786303154601</v>
      </c>
      <c r="B44">
        <f>(A45-A44)/'Datos excel'!$B$1</f>
        <v>-6.8394272939387192E-3</v>
      </c>
      <c r="C44">
        <f>(B45-B44)/'Datos excel'!$B$1</f>
        <v>1.4056874104548459E-2</v>
      </c>
      <c r="D44">
        <f>(C45-C44)/'Datos excel'!$B$1</f>
        <v>1.5753602617141044E-3</v>
      </c>
      <c r="E44">
        <v>-1.2398149883348599</v>
      </c>
      <c r="F44">
        <f>(E45-E44)/'Datos excel'!$B$1</f>
        <v>5.9277459831021263E-2</v>
      </c>
      <c r="G44">
        <f>(F45-F44)/'Datos excel'!$B$1</f>
        <v>-1.7934532909610133E-2</v>
      </c>
      <c r="H44">
        <f>(G45-G44)/'Datos excel'!$B$1</f>
        <v>-6.0387552020371672E-3</v>
      </c>
      <c r="I44">
        <v>41</v>
      </c>
    </row>
    <row r="45" spans="1:9" x14ac:dyDescent="0.35">
      <c r="A45">
        <v>1.6041624071640801</v>
      </c>
      <c r="B45">
        <f>(A46-A45)/'Datos excel'!$B$1</f>
        <v>-5.3673948799625179E-3</v>
      </c>
      <c r="C45">
        <f>(B46-B45)/'Datos excel'!$B$1</f>
        <v>1.4221845445380403E-2</v>
      </c>
      <c r="D45">
        <f>(C46-C45)/'Datos excel'!$B$1</f>
        <v>1.4583081109235878E-3</v>
      </c>
      <c r="E45">
        <v>-1.2336074672572399</v>
      </c>
      <c r="F45">
        <f>(E46-E45)/'Datos excel'!$B$1</f>
        <v>5.7399359936541411E-2</v>
      </c>
      <c r="G45">
        <f>(F46-F45)/'Datos excel'!$B$1</f>
        <v>-1.8566909875595037E-2</v>
      </c>
      <c r="H45">
        <f>(G46-G45)/'Datos excel'!$B$1</f>
        <v>-5.8531516869577841E-3</v>
      </c>
      <c r="I45">
        <v>42</v>
      </c>
    </row>
    <row r="46" spans="1:9" x14ac:dyDescent="0.35">
      <c r="A46">
        <v>1.6036003348866199</v>
      </c>
      <c r="B46">
        <f>(A47-A46)/'Datos excel'!$B$1</f>
        <v>-3.8780867075726335E-3</v>
      </c>
      <c r="C46">
        <f>(B47-B46)/'Datos excel'!$B$1</f>
        <v>1.4374559113645335E-2</v>
      </c>
      <c r="D46">
        <f>(C47-C46)/'Datos excel'!$B$1</f>
        <v>1.3346943483656757E-3</v>
      </c>
      <c r="E46">
        <v>-1.2275966203406601</v>
      </c>
      <c r="F46">
        <f>(E47-E46)/'Datos excel'!$B$1</f>
        <v>5.5455037681040306E-2</v>
      </c>
      <c r="G46">
        <f>(F47-F46)/'Datos excel'!$B$1</f>
        <v>-1.917985048693148E-2</v>
      </c>
      <c r="H46">
        <f>(G47-G46)/'Datos excel'!$B$1</f>
        <v>-5.650684284749281E-3</v>
      </c>
      <c r="I46">
        <v>43</v>
      </c>
    </row>
    <row r="47" spans="1:9" x14ac:dyDescent="0.35">
      <c r="A47">
        <v>1.6031942225962701</v>
      </c>
      <c r="B47">
        <f>(A48-A47)/'Datos excel'!$B$1</f>
        <v>-2.3727863972386205E-3</v>
      </c>
      <c r="C47">
        <f>(B48-B47)/'Datos excel'!$B$1</f>
        <v>1.4514327978965782E-2</v>
      </c>
      <c r="D47">
        <f>(C48-C47)/'Datos excel'!$B$1</f>
        <v>1.2044497256591812E-3</v>
      </c>
      <c r="E47">
        <v>-1.22178938237455</v>
      </c>
      <c r="F47">
        <f>(E48-E47)/'Datos excel'!$B$1</f>
        <v>5.3446528434817155E-2</v>
      </c>
      <c r="G47">
        <f>(F48-F47)/'Datos excel'!$B$1</f>
        <v>-1.9771588761488934E-2</v>
      </c>
      <c r="H47">
        <f>(G48-G47)/'Datos excel'!$B$1</f>
        <v>-5.4313490871381815E-3</v>
      </c>
      <c r="I47">
        <v>44</v>
      </c>
    </row>
    <row r="48" spans="1:9" x14ac:dyDescent="0.35">
      <c r="A48">
        <v>1.6029457449858</v>
      </c>
      <c r="B48">
        <f>(A49-A48)/'Datos excel'!$B$1</f>
        <v>-8.5284952555489759E-4</v>
      </c>
      <c r="C48">
        <f>(B49-B48)/'Datos excel'!$B$1</f>
        <v>1.4640457659290753E-2</v>
      </c>
      <c r="D48">
        <f>(C49-C48)/'Datos excel'!$B$1</f>
        <v>1.0675542331227996E-3</v>
      </c>
      <c r="E48">
        <v>-1.2161924750048601</v>
      </c>
      <c r="F48">
        <f>(E49-E48)/'Datos excel'!$B$1</f>
        <v>5.1376052501387416E-2</v>
      </c>
      <c r="G48">
        <f>(F49-F48)/'Datos excel'!$B$1</f>
        <v>-2.0340358307863432E-2</v>
      </c>
      <c r="H48">
        <f>(G49-G48)/'Datos excel'!$B$1</f>
        <v>-5.1952357760160469E-3</v>
      </c>
      <c r="I48">
        <v>45</v>
      </c>
    </row>
    <row r="49" spans="1:9" x14ac:dyDescent="0.35">
      <c r="A49">
        <v>1.60285643479233</v>
      </c>
      <c r="B49">
        <f>(A50-A49)/'Datos excel'!$B$1</f>
        <v>6.8029561536577725E-4</v>
      </c>
      <c r="C49">
        <f>(B50-B49)/'Datos excel'!$B$1</f>
        <v>1.4752251677160329E-2</v>
      </c>
      <c r="D49">
        <f>(C50-C49)/'Datos excel'!$B$1</f>
        <v>9.2404046511133703E-4</v>
      </c>
      <c r="E49">
        <v>-1.2108123873679</v>
      </c>
      <c r="F49">
        <f>(E50-E49)/'Datos excel'!$B$1</f>
        <v>4.924601516034182E-2</v>
      </c>
      <c r="G49">
        <f>(F50-F49)/'Datos excel'!$B$1</f>
        <v>-2.0884402126116728E-2</v>
      </c>
      <c r="H49">
        <f>(G50-G49)/'Datos excel'!$B$1</f>
        <v>-4.942534454284833E-3</v>
      </c>
      <c r="I49">
        <v>46</v>
      </c>
    </row>
    <row r="50" spans="1:9" x14ac:dyDescent="0.35">
      <c r="A50">
        <v>1.6029276751825801</v>
      </c>
      <c r="B50">
        <f>(A51-A50)/'Datos excel'!$B$1</f>
        <v>2.225147798461597E-3</v>
      </c>
      <c r="C50">
        <f>(B51-B50)/'Datos excel'!$B$1</f>
        <v>1.4849016968387444E-2</v>
      </c>
      <c r="D50">
        <f>(C51-C50)/'Datos excel'!$B$1</f>
        <v>7.7399704084388829E-4</v>
      </c>
      <c r="E50">
        <v>-1.2056553567196899</v>
      </c>
      <c r="F50">
        <f>(E51-E50)/'Datos excel'!$B$1</f>
        <v>4.7059005683874375E-2</v>
      </c>
      <c r="G50">
        <f>(F51-F50)/'Datos excel'!$B$1</f>
        <v>-2.1401983123839917E-2</v>
      </c>
      <c r="H50">
        <f>(G51-G50)/'Datos excel'!$B$1</f>
        <v>-4.6735413561724819E-3</v>
      </c>
      <c r="I50">
        <v>47</v>
      </c>
    </row>
    <row r="51" spans="1:9" x14ac:dyDescent="0.35">
      <c r="A51">
        <v>1.60316069211514</v>
      </c>
      <c r="B51">
        <f>(A52-A51)/'Datos excel'!$B$1</f>
        <v>3.7801332191588028E-3</v>
      </c>
      <c r="C51">
        <f>(B52-B51)/'Datos excel'!$B$1</f>
        <v>1.4930069748967958E-2</v>
      </c>
      <c r="D51">
        <f>(C52-C51)/'Datos excel'!$B$1</f>
        <v>6.175707854427703E-4</v>
      </c>
      <c r="E51">
        <v>-1.2007273491682999</v>
      </c>
      <c r="F51">
        <f>(E52-E51)/'Datos excel'!$B$1</f>
        <v>4.4817795252070768E-2</v>
      </c>
      <c r="G51">
        <f>(F52-F51)/'Datos excel'!$B$1</f>
        <v>-2.1891395230199902E-2</v>
      </c>
      <c r="H51">
        <f>(G52-G51)/'Datos excel'!$B$1</f>
        <v>-4.3886636119034143E-3</v>
      </c>
      <c r="I51">
        <v>48</v>
      </c>
    </row>
    <row r="52" spans="1:9" x14ac:dyDescent="0.35">
      <c r="A52">
        <v>1.60355654674017</v>
      </c>
      <c r="B52">
        <f>(A53-A52)/'Datos excel'!$B$1</f>
        <v>5.3436064671901675E-3</v>
      </c>
      <c r="C52">
        <f>(B53-B52)/'Datos excel'!$B$1</f>
        <v>1.4994741610388581E-2</v>
      </c>
      <c r="D52">
        <f>(C53-C52)/'Datos excel'!$B$1</f>
        <v>4.5496878974077873E-4</v>
      </c>
      <c r="E52">
        <v>-1.1960340406245</v>
      </c>
      <c r="F52">
        <f>(E53-E52)/'Datos excel'!$B$1</f>
        <v>4.2525333704336546E-2</v>
      </c>
      <c r="G52">
        <f>(F53-F52)/'Datos excel'!$B$1</f>
        <v>-2.2350975008940989E-2</v>
      </c>
      <c r="H52">
        <f>(G53-G52)/'Datos excel'!$B$1</f>
        <v>-4.0884225642832846E-3</v>
      </c>
      <c r="I52">
        <v>49</v>
      </c>
    </row>
    <row r="53" spans="1:9" x14ac:dyDescent="0.35">
      <c r="A53">
        <v>1.60411612790087</v>
      </c>
      <c r="B53">
        <f>(A54-A53)/'Datos excel'!$B$1</f>
        <v>6.9138521367126324E-3</v>
      </c>
      <c r="C53">
        <f>(B54-B53)/'Datos excel'!$B$1</f>
        <v>1.5042385830637323E-2</v>
      </c>
      <c r="D53">
        <f>(C54-C53)/'Datos excel'!$B$1</f>
        <v>2.8645965876933008E-4</v>
      </c>
      <c r="E53">
        <v>-1.1915807980926001</v>
      </c>
      <c r="F53">
        <f>(E54-E53)/'Datos excel'!$B$1</f>
        <v>4.018474507471461E-2</v>
      </c>
      <c r="G53">
        <f>(F54-F53)/'Datos excel'!$B$1</f>
        <v>-2.2779113618698426E-2</v>
      </c>
      <c r="H53">
        <f>(G54-G53)/'Datos excel'!$B$1</f>
        <v>-3.7734558758942449E-3</v>
      </c>
      <c r="I53">
        <v>50</v>
      </c>
    </row>
    <row r="54" spans="1:9" x14ac:dyDescent="0.35">
      <c r="A54">
        <v>1.6048401448035601</v>
      </c>
      <c r="B54">
        <f>(A55-A54)/'Datos excel'!$B$1</f>
        <v>8.4890870973124127E-3</v>
      </c>
      <c r="C54">
        <f>(B55-B54)/'Datos excel'!$B$1</f>
        <v>1.5072383815955308E-2</v>
      </c>
      <c r="D54">
        <f>(C55-C54)/'Datos excel'!$B$1</f>
        <v>1.123737273500589E-4</v>
      </c>
      <c r="E54">
        <v>-1.18737266142883</v>
      </c>
      <c r="F54">
        <f>(E55-E54)/'Datos excel'!$B$1</f>
        <v>3.7799321874721604E-2</v>
      </c>
      <c r="G54">
        <f>(F55-F54)/'Datos excel'!$B$1</f>
        <v>-2.3174268993976913E-2</v>
      </c>
      <c r="H54">
        <f>(G55-G54)/'Datos excel'!$B$1</f>
        <v>-3.4445182711828923E-3</v>
      </c>
      <c r="I54">
        <v>51</v>
      </c>
    </row>
    <row r="55" spans="1:9" x14ac:dyDescent="0.35">
      <c r="A55">
        <v>1.6057291199255801</v>
      </c>
      <c r="B55">
        <f>(A56-A55)/'Datos excel'!$B$1</f>
        <v>1.0067463439588776E-2</v>
      </c>
      <c r="C55">
        <f>(B56-B55)/'Datos excel'!$B$1</f>
        <v>1.508415156516529E-2</v>
      </c>
      <c r="D55">
        <f>(C56-C55)/'Datos excel'!$B$1</f>
        <v>-6.689733299406065E-5</v>
      </c>
      <c r="E55">
        <v>-1.18341432569842</v>
      </c>
      <c r="F55">
        <f>(E56-E55)/'Datos excel'!$B$1</f>
        <v>3.5372518100595218E-2</v>
      </c>
      <c r="G55">
        <f>(F56-F55)/'Datos excel'!$B$1</f>
        <v>-2.3534978103840379E-2</v>
      </c>
      <c r="H55">
        <f>(G56-G55)/'Datos excel'!$B$1</f>
        <v>-3.1024800265536906E-3</v>
      </c>
      <c r="I55">
        <v>52</v>
      </c>
    </row>
    <row r="56" spans="1:9" x14ac:dyDescent="0.35">
      <c r="A56">
        <v>1.60678338223165</v>
      </c>
      <c r="B56">
        <f>(A57-A56)/'Datos excel'!$B$1</f>
        <v>1.1647072097680717E-2</v>
      </c>
      <c r="C56">
        <f>(B57-B56)/'Datos excel'!$B$1</f>
        <v>1.5077146092835994E-2</v>
      </c>
      <c r="D56">
        <f>(C57-C56)/'Datos excel'!$B$1</f>
        <v>-2.5090186558926963E-4</v>
      </c>
      <c r="E56">
        <v>-1.1797101242649599</v>
      </c>
      <c r="F56">
        <f>(E57-E56)/'Datos excel'!$B$1</f>
        <v>3.2907940956814499E-2</v>
      </c>
      <c r="G56">
        <f>(F57-F56)/'Datos excel'!$B$1</f>
        <v>-2.3859869052484717E-2</v>
      </c>
      <c r="H56">
        <f>(G57-G56)/'Datos excel'!$B$1</f>
        <v>-2.7483244503802772E-3</v>
      </c>
      <c r="I56">
        <v>53</v>
      </c>
    </row>
    <row r="57" spans="1:9" x14ac:dyDescent="0.35">
      <c r="A57">
        <v>1.6080030607695801</v>
      </c>
      <c r="B57">
        <f>(A58-A57)/'Datos excel'!$B$1</f>
        <v>1.3225947144425838E-2</v>
      </c>
      <c r="C57">
        <f>(B58-B57)/'Datos excel'!$B$1</f>
        <v>1.505087171091242E-2</v>
      </c>
      <c r="D57">
        <f>(C58-C57)/'Datos excel'!$B$1</f>
        <v>-4.3913045257318431E-4</v>
      </c>
      <c r="E57">
        <v>-1.1762640127464701</v>
      </c>
      <c r="F57">
        <f>(E58-E57)/'Datos excel'!$B$1</f>
        <v>3.0409341312451151E-2</v>
      </c>
      <c r="G57">
        <f>(F58-F57)/'Datos excel'!$B$1</f>
        <v>-2.4147672915917913E-2</v>
      </c>
      <c r="H57">
        <f>(G58-G57)/'Datos excel'!$B$1</f>
        <v>-2.3831431038657995E-3</v>
      </c>
      <c r="I57">
        <v>54</v>
      </c>
    </row>
    <row r="58" spans="1:9" x14ac:dyDescent="0.35">
      <c r="A58">
        <v>1.6093880787157699</v>
      </c>
      <c r="B58">
        <f>(A59-A58)/'Datos excel'!$B$1</f>
        <v>1.4802070744330001E-2</v>
      </c>
      <c r="C58">
        <f>(B59-B58)/'Datos excel'!$B$1</f>
        <v>1.500488607745337E-2</v>
      </c>
      <c r="D58">
        <f>(C59-C58)/'Datos excel'!$B$1</f>
        <v>-6.3101904433836135E-4</v>
      </c>
      <c r="E58">
        <v>-1.17307955397088</v>
      </c>
      <c r="F58">
        <f>(E59-E58)/'Datos excel'!$B$1</f>
        <v>2.7880602917986587E-2</v>
      </c>
      <c r="G58">
        <f>(F59-F58)/'Datos excel'!$B$1</f>
        <v>-2.4397235078169845E-2</v>
      </c>
      <c r="H58">
        <f>(G59-G58)/'Datos excel'!$B$1</f>
        <v>-2.0081295562642274E-3</v>
      </c>
      <c r="I58">
        <v>55</v>
      </c>
    </row>
    <row r="59" spans="1:9" x14ac:dyDescent="0.35">
      <c r="A59">
        <v>1.6109381479393801</v>
      </c>
      <c r="B59">
        <f>(A60-A59)/'Datos excel'!$B$1</f>
        <v>1.637337873995931E-2</v>
      </c>
      <c r="C59">
        <f>(B60-B59)/'Datos excel'!$B$1</f>
        <v>1.4938805917654415E-2</v>
      </c>
      <c r="D59">
        <f>(C60-C59)/'Datos excel'!$B$1</f>
        <v>-8.259531073738014E-4</v>
      </c>
      <c r="E59">
        <v>-1.17015990406072</v>
      </c>
      <c r="F59">
        <f>(E60-E59)/'Datos excel'!$B$1</f>
        <v>2.5325730435003867E-2</v>
      </c>
      <c r="G59">
        <f>(F60-F59)/'Datos excel'!$B$1</f>
        <v>-2.4607525913550386E-2</v>
      </c>
      <c r="H59">
        <f>(G60-G59)/'Datos excel'!$B$1</f>
        <v>-1.6245710354484237E-3</v>
      </c>
      <c r="I59">
        <v>56</v>
      </c>
    </row>
    <row r="60" spans="1:9" x14ac:dyDescent="0.35">
      <c r="A60">
        <v>1.61265276415151</v>
      </c>
      <c r="B60">
        <f>(A61-A60)/'Datos excel'!$B$1</f>
        <v>1.7937766837436205E-2</v>
      </c>
      <c r="C60">
        <f>(B61-B60)/'Datos excel'!$B$1</f>
        <v>1.4852312310509909E-2</v>
      </c>
      <c r="D60">
        <f>(C61-C60)/'Datos excel'!$B$1</f>
        <v>-1.0232723384439703E-3</v>
      </c>
      <c r="E60">
        <v>-1.1675077997713399</v>
      </c>
      <c r="F60">
        <f>(E61-E60)/'Datos excel'!$B$1</f>
        <v>2.2748836347236189E-2</v>
      </c>
      <c r="G60">
        <f>(F61-F60)/'Datos excel'!$B$1</f>
        <v>-2.4777650594557037E-2</v>
      </c>
      <c r="H60">
        <f>(G61-G60)/'Datos excel'!$B$1</f>
        <v>-1.2338389891151454E-3</v>
      </c>
      <c r="I60">
        <v>57</v>
      </c>
    </row>
    <row r="61" spans="1:9" x14ac:dyDescent="0.35">
      <c r="A61">
        <v>1.6145312027021199</v>
      </c>
      <c r="B61">
        <f>(A62-A61)/'Datos excel'!$B$1</f>
        <v>1.949309734555351E-2</v>
      </c>
      <c r="C61">
        <f>(B62-B61)/'Datos excel'!$B$1</f>
        <v>1.4745155481807335E-2</v>
      </c>
      <c r="D61">
        <f>(C62-C61)/'Datos excel'!$B$1</f>
        <v>-1.2222763762763397E-3</v>
      </c>
      <c r="E61">
        <v>-1.1651255471998001</v>
      </c>
      <c r="F61">
        <f>(E62-E61)/'Datos excel'!$B$1</f>
        <v>2.0154126844533684E-2</v>
      </c>
      <c r="G61">
        <f>(F62-F61)/'Datos excel'!$B$1</f>
        <v>-2.4906857911354264E-2</v>
      </c>
      <c r="H61">
        <f>(G62-G61)/'Datos excel'!$B$1</f>
        <v>-8.3737749898082339E-4</v>
      </c>
      <c r="I61">
        <v>58</v>
      </c>
    </row>
    <row r="62" spans="1:9" x14ac:dyDescent="0.35">
      <c r="A62">
        <v>1.61657251508267</v>
      </c>
      <c r="B62">
        <f>(A63-A62)/'Datos excel'!$B$1</f>
        <v>2.1037206416809683E-2</v>
      </c>
      <c r="C62">
        <f>(B63-B62)/'Datos excel'!$B$1</f>
        <v>1.4617158998995131E-2</v>
      </c>
      <c r="D62">
        <f>(C63-C62)/'Datos excel'!$B$1</f>
        <v>-1.4222311439846763E-3</v>
      </c>
      <c r="E62">
        <v>-1.16301501197199</v>
      </c>
      <c r="F62">
        <f>(E63-E62)/'Datos excel'!$B$1</f>
        <v>1.7545886783256505E-2</v>
      </c>
      <c r="G62">
        <f>(F63-F62)/'Datos excel'!$B$1</f>
        <v>-2.4994547877990249E-2</v>
      </c>
      <c r="H62">
        <f>(G63-G62)/'Datos excel'!$B$1</f>
        <v>-4.3669086045727758E-4</v>
      </c>
      <c r="I62">
        <v>59</v>
      </c>
    </row>
    <row r="63" spans="1:9" x14ac:dyDescent="0.35">
      <c r="A63">
        <v>1.61877552618704</v>
      </c>
      <c r="B63">
        <f>(A64-A63)/'Datos excel'!$B$1</f>
        <v>2.2567911727729584E-2</v>
      </c>
      <c r="C63">
        <f>(B64-B63)/'Datos excel'!$B$1</f>
        <v>1.4468223301873502E-2</v>
      </c>
      <c r="D63">
        <f>(C64-C63)/'Datos excel'!$B$1</f>
        <v>-1.6223757709617128E-3</v>
      </c>
      <c r="E63">
        <v>-1.1611776110046901</v>
      </c>
      <c r="F63">
        <f>(E64-E63)/'Datos excel'!$B$1</f>
        <v>1.4928463850146755E-2</v>
      </c>
      <c r="G63">
        <f>(F64-F63)/'Datos excel'!$B$1</f>
        <v>-2.5040278037960328E-2</v>
      </c>
      <c r="H63">
        <f>(G64-G63)/'Datos excel'!$B$1</f>
        <v>-3.3329559617699957E-5</v>
      </c>
      <c r="I63">
        <v>60</v>
      </c>
    </row>
    <row r="64" spans="1:9" x14ac:dyDescent="0.35">
      <c r="A64">
        <v>1.62113883237673</v>
      </c>
      <c r="B64">
        <f>(A65-A64)/'Datos excel'!$B$1</f>
        <v>2.4083020528918333E-2</v>
      </c>
      <c r="C64">
        <f>(B65-B64)/'Datos excel'!$B$1</f>
        <v>1.4298328508426323E-2</v>
      </c>
      <c r="D64">
        <f>(C65-C64)/'Datos excel'!$B$1</f>
        <v>-1.8219298529594712E-3</v>
      </c>
      <c r="E64">
        <v>-1.15961430592599</v>
      </c>
      <c r="F64">
        <f>(E65-E64)/'Datos excel'!$B$1</f>
        <v>1.2306252065883354E-2</v>
      </c>
      <c r="G64">
        <f>(F65-F64)/'Datos excel'!$B$1</f>
        <v>-2.504376830128174E-2</v>
      </c>
      <c r="H64">
        <f>(G65-G64)/'Datos excel'!$B$1</f>
        <v>3.7112401918823479E-4</v>
      </c>
      <c r="I64">
        <v>61</v>
      </c>
    </row>
    <row r="65" spans="1:9" x14ac:dyDescent="0.35">
      <c r="A65">
        <v>1.62366080038906</v>
      </c>
      <c r="B65">
        <f>(A66-A65)/'Datos excel'!$B$1</f>
        <v>2.5580337988941187E-2</v>
      </c>
      <c r="C65">
        <f>(B66-B65)/'Datos excel'!$B$1</f>
        <v>1.4107536460379209E-2</v>
      </c>
      <c r="D65">
        <f>(C66-C65)/'Datos excel'!$B$1</f>
        <v>-2.0201014575442194E-3</v>
      </c>
      <c r="E65">
        <v>-1.1583255982232099</v>
      </c>
      <c r="F65">
        <f>(E66-E65)/'Datos excel'!$B$1</f>
        <v>9.6836747820996331E-3</v>
      </c>
      <c r="G65">
        <f>(F66-F65)/'Datos excel'!$B$1</f>
        <v>-2.5004904284873324E-2</v>
      </c>
      <c r="H65">
        <f>(G66-G65)/'Datos excel'!$B$1</f>
        <v>7.750715622890234E-4</v>
      </c>
      <c r="I65">
        <v>62</v>
      </c>
    </row>
    <row r="66" spans="1:9" x14ac:dyDescent="0.35">
      <c r="A66">
        <v>1.6263395671191401</v>
      </c>
      <c r="B66">
        <f>(A67-A66)/'Datos excel'!$B$1</f>
        <v>2.705767575241377E-2</v>
      </c>
      <c r="C66">
        <f>(B67-B66)/'Datos excel'!$B$1</f>
        <v>1.3895991930428311E-2</v>
      </c>
      <c r="D66">
        <f>(C67-C66)/'Datos excel'!$B$1</f>
        <v>-2.2160946471363068E-3</v>
      </c>
      <c r="E66">
        <v>-1.15731152617137</v>
      </c>
      <c r="F66">
        <f>(E67-E66)/'Datos excel'!$B$1</f>
        <v>7.0651673285971675E-3</v>
      </c>
      <c r="G66">
        <f>(F67-F66)/'Datos excel'!$B$1</f>
        <v>-2.4923738980670206E-2</v>
      </c>
      <c r="H66">
        <f>(G67-G66)/'Datos excel'!$B$1</f>
        <v>1.1769138118642797E-3</v>
      </c>
      <c r="I66">
        <v>63</v>
      </c>
    </row>
    <row r="67" spans="1:9" x14ac:dyDescent="0.35">
      <c r="A67">
        <v>1.62917304029804</v>
      </c>
      <c r="B67">
        <f>(A68-A67)/'Datos excel'!$B$1</f>
        <v>2.8512860624512991E-2</v>
      </c>
      <c r="C67">
        <f>(B68-B67)/'Datos excel'!$B$1</f>
        <v>1.3663923041658208E-2</v>
      </c>
      <c r="D67">
        <f>(C68-C67)/'Datos excel'!$B$1</f>
        <v>-2.4091177501400856E-3</v>
      </c>
      <c r="E67">
        <v>-1.1565716635788399</v>
      </c>
      <c r="F67">
        <f>(E68-E67)/'Datos excel'!$B$1</f>
        <v>4.4551594858750652E-3</v>
      </c>
      <c r="G67">
        <f>(F68-F67)/'Datos excel'!$B$1</f>
        <v>-2.4800492854494833E-2</v>
      </c>
      <c r="H67">
        <f>(G68-G67)/'Datos excel'!$B$1</f>
        <v>1.5750669612471777E-3</v>
      </c>
      <c r="I67">
        <v>64</v>
      </c>
    </row>
    <row r="68" spans="1:9" x14ac:dyDescent="0.35">
      <c r="A68">
        <v>1.6321589000804</v>
      </c>
      <c r="B68">
        <f>(A69-A68)/'Datos excel'!$B$1</f>
        <v>2.9943743299409315E-2</v>
      </c>
      <c r="C68">
        <f>(B69-B68)/'Datos excel'!$B$1</f>
        <v>1.3411640820809112E-2</v>
      </c>
      <c r="D68">
        <f>(C69-C68)/'Datos excel'!$B$1</f>
        <v>-2.5983910243498418E-3</v>
      </c>
      <c r="E68">
        <v>-1.15610512036846</v>
      </c>
      <c r="F68">
        <f>(E69-E68)/'Datos excel'!$B$1</f>
        <v>1.8580579473054947E-3</v>
      </c>
      <c r="G68">
        <f>(F69-F68)/'Datos excel'!$B$1</f>
        <v>-2.4635552228015962E-2</v>
      </c>
      <c r="H68">
        <f>(G69-G68)/'Datos excel'!$B$1</f>
        <v>1.9679777808581122E-3</v>
      </c>
      <c r="I68">
        <v>65</v>
      </c>
    </row>
    <row r="69" spans="1:9" x14ac:dyDescent="0.35">
      <c r="A69">
        <v>1.6352946015460801</v>
      </c>
      <c r="B69">
        <f>(A70-A69)/'Datos excel'!$B$1</f>
        <v>3.1348207041917278E-2</v>
      </c>
      <c r="C69">
        <f>(B70-B69)/'Datos excel'!$B$1</f>
        <v>1.3139537949034075E-2</v>
      </c>
      <c r="D69">
        <f>(C70-C69)/'Datos excel'!$B$1</f>
        <v>-2.783154383407952E-3</v>
      </c>
      <c r="E69">
        <v>-1.1559105449952201</v>
      </c>
      <c r="F69">
        <f>(E70-E69)/'Datos excel'!$B$1</f>
        <v>-7.2177104924992538E-4</v>
      </c>
      <c r="G69">
        <f>(F70-F69)/'Datos excel'!$B$1</f>
        <v>-2.4429466076723569E-2</v>
      </c>
      <c r="H69">
        <f>(G70-G69)/'Datos excel'!$B$1</f>
        <v>2.3541387568978842E-3</v>
      </c>
      <c r="I69">
        <v>66</v>
      </c>
    </row>
    <row r="70" spans="1:9" x14ac:dyDescent="0.35">
      <c r="A70">
        <v>1.6385773781109501</v>
      </c>
      <c r="B70">
        <f>(A71-A70)/'Datos excel'!$B$1</f>
        <v>3.2724176238325603E-2</v>
      </c>
      <c r="C70">
        <f>(B71-B70)/'Datos excel'!$B$1</f>
        <v>1.2848086703543387E-2</v>
      </c>
      <c r="D70">
        <f>(C71-C70)/'Datos excel'!$B$1</f>
        <v>-2.9626743668382666E-3</v>
      </c>
      <c r="E70">
        <v>-1.15598612868275</v>
      </c>
      <c r="F70">
        <f>(E71-E70)/'Datos excel'!$B$1</f>
        <v>-3.2800187545084527E-3</v>
      </c>
      <c r="G70">
        <f>(F71-F70)/'Datos excel'!$B$1</f>
        <v>-2.4182941242583522E-2</v>
      </c>
      <c r="H70">
        <f>(G71-G70)/'Datos excel'!$B$1</f>
        <v>2.7321023027130271E-3</v>
      </c>
      <c r="I70">
        <v>67</v>
      </c>
    </row>
    <row r="71" spans="1:9" x14ac:dyDescent="0.35">
      <c r="A71">
        <v>1.6420042458331201</v>
      </c>
      <c r="B71">
        <f>(A72-A71)/'Datos excel'!$B$1</f>
        <v>3.4069624731676823E-2</v>
      </c>
      <c r="C71">
        <f>(B72-B71)/'Datos excel'!$B$1</f>
        <v>1.253783616934879E-2</v>
      </c>
      <c r="D71">
        <f>(C72-C71)/'Datos excel'!$B$1</f>
        <v>-3.1362511126137626E-3</v>
      </c>
      <c r="E71">
        <v>-1.15632961144351</v>
      </c>
      <c r="F71">
        <f>(E72-E71)/'Datos excel'!$B$1</f>
        <v>-5.8124504395049197E-3</v>
      </c>
      <c r="G71">
        <f>(F72-F71)/'Datos excel'!$B$1</f>
        <v>-2.3896836158481555E-2</v>
      </c>
      <c r="H71">
        <f>(G72-G71)/'Datos excel'!$B$1</f>
        <v>3.1004938821545063E-3</v>
      </c>
      <c r="I71">
        <v>68</v>
      </c>
    </row>
    <row r="72" spans="1:9" x14ac:dyDescent="0.35">
      <c r="A72">
        <v>1.64557200859204</v>
      </c>
      <c r="B72">
        <f>(A73-A72)/'Datos excel'!$B$1</f>
        <v>3.5382583865061441E-2</v>
      </c>
      <c r="C72">
        <f>(B73-B72)/'Datos excel'!$B$1</f>
        <v>1.2209408720842117E-2</v>
      </c>
      <c r="D72">
        <f>(C73-C72)/'Datos excel'!$B$1</f>
        <v>-3.3032240715503733E-3</v>
      </c>
      <c r="E72">
        <v>-1.1569382898301801</v>
      </c>
      <c r="F72">
        <f>(E73-E72)/'Datos excel'!$B$1</f>
        <v>-8.3149212701557392E-3</v>
      </c>
      <c r="G72">
        <f>(F73-F72)/'Datos excel'!$B$1</f>
        <v>-2.3572153198392332E-2</v>
      </c>
      <c r="H72">
        <f>(G73-G72)/'Datos excel'!$B$1</f>
        <v>3.4580237322786424E-3</v>
      </c>
      <c r="I72">
        <v>69</v>
      </c>
    </row>
    <row r="73" spans="1:9" x14ac:dyDescent="0.35">
      <c r="A73">
        <v>1.6492772641098901</v>
      </c>
      <c r="B73">
        <f>(A74-A73)/'Datos excel'!$B$1</f>
        <v>3.6661150156463866E-2</v>
      </c>
      <c r="C73">
        <f>(B74-B73)/'Datos excel'!$B$1</f>
        <v>1.1863495904963996E-2</v>
      </c>
      <c r="D73">
        <f>(C74-C73)/'Datos excel'!$B$1</f>
        <v>-3.4629777429767039E-3</v>
      </c>
      <c r="E73">
        <v>-1.1578090263494301</v>
      </c>
      <c r="F73">
        <f>(E74-E73)/'Datos excel'!$B$1</f>
        <v>-1.0783391380734489E-2</v>
      </c>
      <c r="G73">
        <f>(F74-F73)/'Datos excel'!$B$1</f>
        <v>-2.3210029799950141E-2</v>
      </c>
      <c r="H73">
        <f>(G74-G73)/'Datos excel'!$B$1</f>
        <v>3.8034974487307824E-3</v>
      </c>
      <c r="I73">
        <v>70</v>
      </c>
    </row>
    <row r="74" spans="1:9" x14ac:dyDescent="0.35">
      <c r="A74">
        <v>1.65311641077668</v>
      </c>
      <c r="B74">
        <f>(A75-A74)/'Datos excel'!$B$1</f>
        <v>3.7903492542494782E-2</v>
      </c>
      <c r="C74">
        <f>(B75-B74)/'Datos excel'!$B$1</f>
        <v>1.1500853723734644E-2</v>
      </c>
      <c r="D74">
        <f>(C75-C74)/'Datos excel'!$B$1</f>
        <v>-3.6149455986736649E-3</v>
      </c>
      <c r="E74">
        <v>-1.15893826045418</v>
      </c>
      <c r="F74">
        <f>(E75-E74)/'Datos excel'!$B$1</f>
        <v>-1.3213940017705273E-2</v>
      </c>
      <c r="G74">
        <f>(F75-F74)/'Datos excel'!$B$1</f>
        <v>-2.2811728478520803E-2</v>
      </c>
      <c r="H74">
        <f>(G75-G74)/'Datos excel'!$B$1</f>
        <v>4.135824531054968E-3</v>
      </c>
      <c r="I74">
        <v>71</v>
      </c>
    </row>
    <row r="75" spans="1:9" x14ac:dyDescent="0.35">
      <c r="A75">
        <v>1.6570856552339099</v>
      </c>
      <c r="B75">
        <f>(A76-A75)/'Datos excel'!$B$1</f>
        <v>3.9107859128111301E-2</v>
      </c>
      <c r="C75">
        <f>(B76-B75)/'Datos excel'!$B$1</f>
        <v>1.1122297505870645E-2</v>
      </c>
      <c r="D75">
        <f>(C76-C75)/'Datos excel'!$B$1</f>
        <v>-3.7586144901983459E-3</v>
      </c>
      <c r="E75">
        <v>-1.160322021017</v>
      </c>
      <c r="F75">
        <f>(E76-E75)/'Datos excel'!$B$1</f>
        <v>-1.5602778637832141E-2</v>
      </c>
      <c r="G75">
        <f>(F76-F75)/'Datos excel'!$B$1</f>
        <v>-2.2378625946410845E-2</v>
      </c>
      <c r="H75">
        <f>(G76-G75)/'Datos excel'!$B$1</f>
        <v>4.4540254869197254E-3</v>
      </c>
      <c r="I75">
        <v>72</v>
      </c>
    </row>
    <row r="76" spans="1:9" x14ac:dyDescent="0.35">
      <c r="A76">
        <v>1.6611810206650599</v>
      </c>
      <c r="B76">
        <f>(A77-A76)/'Datos excel'!$B$1</f>
        <v>4.0272583399294078E-2</v>
      </c>
      <c r="C76">
        <f>(B77-B76)/'Datos excel'!$B$1</f>
        <v>1.072869631686787E-2</v>
      </c>
      <c r="D76">
        <f>(C77-C76)/'Datos excel'!$B$1</f>
        <v>-3.8935267198991338E-3</v>
      </c>
      <c r="E76">
        <v>-1.16195594017514</v>
      </c>
      <c r="F76">
        <f>(E77-E76)/'Datos excel'!$B$1</f>
        <v>-1.7946262866854749E-2</v>
      </c>
      <c r="G76">
        <f>(F77-F76)/'Datos excel'!$B$1</f>
        <v>-2.1912201488123888E-2</v>
      </c>
      <c r="H76">
        <f>(G77-G76)/'Datos excel'!$B$1</f>
        <v>4.7572370733853639E-3</v>
      </c>
      <c r="I76">
        <v>73</v>
      </c>
    </row>
    <row r="77" spans="1:9" x14ac:dyDescent="0.35">
      <c r="A77">
        <v>1.6653983557366701</v>
      </c>
      <c r="B77">
        <f>(A78-A77)/'Datos excel'!$B$1</f>
        <v>4.1396089850349677E-2</v>
      </c>
      <c r="C77">
        <f>(B78-B77)/'Datos excel'!$B$1</f>
        <v>1.032096715220818E-2</v>
      </c>
      <c r="D77">
        <f>(C78-C77)/'Datos excel'!$B$1</f>
        <v>-4.0192824300090751E-3</v>
      </c>
      <c r="E77">
        <v>-1.1638352684278701</v>
      </c>
      <c r="F77">
        <f>(E78-E77)/'Datos excel'!$B$1</f>
        <v>-2.0240903240823727E-2</v>
      </c>
      <c r="G77">
        <f>(F78-F77)/'Datos excel'!$B$1</f>
        <v>-2.1414024786752806E-2</v>
      </c>
      <c r="H77">
        <f>(G78-G77)/'Datos excel'!$B$1</f>
        <v>5.0447156552758865E-3</v>
      </c>
      <c r="I77">
        <v>74</v>
      </c>
    </row>
    <row r="78" spans="1:9" x14ac:dyDescent="0.35">
      <c r="A78">
        <v>1.6697333441287101</v>
      </c>
      <c r="B78">
        <f>(A79-A78)/'Datos excel'!$B$1</f>
        <v>4.2476899003126969E-2</v>
      </c>
      <c r="C78">
        <f>(B79-B78)/'Datos excel'!$B$1</f>
        <v>9.900068880380879E-3</v>
      </c>
      <c r="D78">
        <f>(C79-C78)/'Datos excel'!$B$1</f>
        <v>-4.1355403741310404E-3</v>
      </c>
      <c r="E78">
        <v>-1.1659548908586499</v>
      </c>
      <c r="F78">
        <f>(E79-E78)/'Datos excel'!$B$1</f>
        <v>-2.2483374672618805E-2</v>
      </c>
      <c r="G78">
        <f>(F79-F78)/'Datos excel'!$B$1</f>
        <v>-2.0885743398684001E-2</v>
      </c>
      <c r="H78">
        <f>(G79-G78)/'Datos excel'!$B$1</f>
        <v>5.3158389691520831E-3</v>
      </c>
      <c r="I78">
        <v>75</v>
      </c>
    </row>
    <row r="79" spans="1:9" x14ac:dyDescent="0.35">
      <c r="A79">
        <v>1.6741815145905601</v>
      </c>
      <c r="B79">
        <f>(A80-A79)/'Datos excel'!$B$1</f>
        <v>4.3513631791948219E-2</v>
      </c>
      <c r="C79">
        <f>(B80-B79)/'Datos excel'!$B$1</f>
        <v>9.4669961051144103E-3</v>
      </c>
      <c r="D79">
        <f>(C80-C79)/'Datos excel'!$B$1</f>
        <v>-4.2420182948535706E-3</v>
      </c>
      <c r="E79">
        <v>-1.1683093443486301</v>
      </c>
      <c r="F79">
        <f>(E80-E79)/'Datos excel'!$B$1</f>
        <v>-2.4670524606821044E-2</v>
      </c>
      <c r="G79">
        <f>(F80-F79)/'Datos excel'!$B$1</f>
        <v>-2.032907004357885E-2</v>
      </c>
      <c r="H79">
        <f>(G80-G79)/'Datos excel'!$B$1</f>
        <v>5.5701058178135258E-3</v>
      </c>
      <c r="I79">
        <v>76</v>
      </c>
    </row>
    <row r="80" spans="1:9" x14ac:dyDescent="0.35">
      <c r="A80">
        <v>1.6787382514561799</v>
      </c>
      <c r="B80">
        <f>(A81-A80)/'Datos excel'!$B$1</f>
        <v>4.4505013305794573E-2</v>
      </c>
      <c r="C80">
        <f>(B81-B80)/'Datos excel'!$B$1</f>
        <v>9.0227729880642277E-3</v>
      </c>
      <c r="D80">
        <f>(C81-C80)/'Datos excel'!$B$1</f>
        <v>-4.3384919798024326E-3</v>
      </c>
      <c r="E80">
        <v>-1.1708928356441299</v>
      </c>
      <c r="F80">
        <f>(E81-E80)/'Datos excel'!$B$1</f>
        <v>-2.6799379843595032E-2</v>
      </c>
      <c r="G80">
        <f>(F81-F80)/'Datos excel'!$B$1</f>
        <v>-1.9745769926346825E-2</v>
      </c>
      <c r="H80">
        <f>(G81-G80)/'Datos excel'!$B$1</f>
        <v>5.8071346700232212E-3</v>
      </c>
      <c r="I80">
        <v>77</v>
      </c>
    </row>
    <row r="81" spans="1:9" x14ac:dyDescent="0.35">
      <c r="A81">
        <v>1.6833988055511599</v>
      </c>
      <c r="B81">
        <f>(A82-A81)/'Datos excel'!$B$1</f>
        <v>4.544987588360494E-2</v>
      </c>
      <c r="C81">
        <f>(B82-B81)/'Datos excel'!$B$1</f>
        <v>8.5684471703507091E-3</v>
      </c>
      <c r="D81">
        <f>(C82-C81)/'Datos excel'!$B$1</f>
        <v>-4.4247943333374784E-3</v>
      </c>
      <c r="E81">
        <v>-1.17369926013871</v>
      </c>
      <c r="F81">
        <f>(E82-E81)/'Datos excel'!$B$1</f>
        <v>-2.8867152034931214E-2</v>
      </c>
      <c r="G81">
        <f>(F82-F81)/'Datos excel'!$B$1</f>
        <v>-1.9137648205755108E-2</v>
      </c>
      <c r="H81">
        <f>(G82-G81)/'Datos excel'!$B$1</f>
        <v>6.0266602663643382E-3</v>
      </c>
      <c r="I81">
        <v>78</v>
      </c>
    </row>
    <row r="82" spans="1:9" x14ac:dyDescent="0.35">
      <c r="A82">
        <v>1.68815830542391</v>
      </c>
      <c r="B82">
        <f>(A83-A82)/'Datos excel'!$B$1</f>
        <v>4.6347161573039808E-2</v>
      </c>
      <c r="C82">
        <f>(B83-B82)/'Datos excel'!$B$1</f>
        <v>8.1050837913087502E-3</v>
      </c>
      <c r="D82">
        <f>(C83-C82)/'Datos excel'!$B$1</f>
        <v>-4.500813075057503E-3</v>
      </c>
      <c r="E82">
        <v>-1.1767222212308099</v>
      </c>
      <c r="F82">
        <f>(E83-E82)/'Datos excel'!$B$1</f>
        <v>-3.0871241868604085E-2</v>
      </c>
      <c r="G82">
        <f>(F83-F82)/'Datos excel'!$B$1</f>
        <v>-1.8506537818472051E-2</v>
      </c>
      <c r="H82">
        <f>(G83-G82)/'Datos excel'!$B$1</f>
        <v>6.2285291301219748E-3</v>
      </c>
      <c r="I82">
        <v>79</v>
      </c>
    </row>
    <row r="83" spans="1:9" x14ac:dyDescent="0.35">
      <c r="A83">
        <v>1.69301176883433</v>
      </c>
      <c r="B83">
        <f>(A84-A83)/'Datos excel'!$B$1</f>
        <v>4.7195923962889984E-2</v>
      </c>
      <c r="C83">
        <f>(B84-B83)/'Datos excel'!$B$1</f>
        <v>7.6337597482493656E-3</v>
      </c>
      <c r="D83">
        <f>(C84-C83)/'Datos excel'!$B$1</f>
        <v>-4.5664882872922426E-3</v>
      </c>
      <c r="E83">
        <v>-1.1799550501195299</v>
      </c>
      <c r="F83">
        <f>(E84-E83)/'Datos excel'!$B$1</f>
        <v>-3.2809241977067201E-2</v>
      </c>
      <c r="G83">
        <f>(F84-F83)/'Datos excel'!$B$1</f>
        <v>-1.785428777321001E-2</v>
      </c>
      <c r="H83">
        <f>(G84-G83)/'Datos excel'!$B$1</f>
        <v>6.4126939932678791E-3</v>
      </c>
      <c r="I83">
        <v>80</v>
      </c>
    </row>
    <row r="84" spans="1:9" x14ac:dyDescent="0.35">
      <c r="A84">
        <v>1.6979541144343699</v>
      </c>
      <c r="B84">
        <f>(A85-A84)/'Datos excel'!$B$1</f>
        <v>4.7995329414368973E-2</v>
      </c>
      <c r="C84">
        <f>(B85-B84)/'Datos excel'!$B$1</f>
        <v>7.1555582130473274E-3</v>
      </c>
      <c r="D84">
        <f>(C85-C84)/'Datos excel'!$B$1</f>
        <v>-4.6218093523631302E-3</v>
      </c>
      <c r="E84">
        <v>-1.1833908259050301</v>
      </c>
      <c r="F84">
        <f>(E85-E84)/'Datos excel'!$B$1</f>
        <v>-3.4678938620513688E-2</v>
      </c>
      <c r="G84">
        <f>(F85-F84)/'Datos excel'!$B$1</f>
        <v>-1.7182752028577684E-2</v>
      </c>
      <c r="H84">
        <f>(G85-G84)/'Datos excel'!$B$1</f>
        <v>6.5792070095141092E-3</v>
      </c>
      <c r="I84">
        <v>81</v>
      </c>
    </row>
    <row r="85" spans="1:9" x14ac:dyDescent="0.35">
      <c r="A85">
        <v>1.7029801735775301</v>
      </c>
      <c r="B85">
        <f>(A86-A85)/'Datos excel'!$B$1</f>
        <v>4.8744657718183759E-2</v>
      </c>
      <c r="C85">
        <f>(B86-B85)/'Datos excel'!$B$1</f>
        <v>6.6715634694581071E-3</v>
      </c>
      <c r="D85">
        <f>(C86-C85)/'Datos excel'!$B$1</f>
        <v>-4.6668116543445385E-3</v>
      </c>
      <c r="E85">
        <v>-1.18702239586518</v>
      </c>
      <c r="F85">
        <f>(E86-E85)/'Datos excel'!$B$1</f>
        <v>-3.6478312205228181E-2</v>
      </c>
      <c r="G85">
        <f>(F86-F85)/'Datos excel'!$B$1</f>
        <v>-1.6493779081659818E-2</v>
      </c>
      <c r="H85">
        <f>(G86-G85)/'Datos excel'!$B$1</f>
        <v>6.7282123540599341E-3</v>
      </c>
      <c r="I85">
        <v>82</v>
      </c>
    </row>
    <row r="86" spans="1:9" x14ac:dyDescent="0.35">
      <c r="A86">
        <v>1.7080847021971699</v>
      </c>
      <c r="B86">
        <f>(A87-A86)/'Datos excel'!$B$1</f>
        <v>4.944330221097068E-2</v>
      </c>
      <c r="C86">
        <f>(B87-B86)/'Datos excel'!$B$1</f>
        <v>6.1828560958255728E-3</v>
      </c>
      <c r="D86">
        <f>(C87-C86)/'Datos excel'!$B$1</f>
        <v>-4.701572723959103E-3</v>
      </c>
      <c r="E86">
        <v>-1.19084239578649</v>
      </c>
      <c r="F86">
        <f>(E87-E86)/'Datos excel'!$B$1</f>
        <v>-3.8205536711657363E-2</v>
      </c>
      <c r="G86">
        <f>(F87-F86)/'Datos excel'!$B$1</f>
        <v>-1.5789202331549592E-2</v>
      </c>
      <c r="H86">
        <f>(G87-G86)/'Datos excel'!$B$1</f>
        <v>6.859938080075823E-3</v>
      </c>
      <c r="I86">
        <v>83</v>
      </c>
    </row>
    <row r="87" spans="1:9" x14ac:dyDescent="0.35">
      <c r="A87">
        <v>1.7132623926970101</v>
      </c>
      <c r="B87">
        <f>(A88-A87)/'Datos excel'!$B$1</f>
        <v>5.009076938726563E-2</v>
      </c>
      <c r="C87">
        <f>(B88-B87)/'Datos excel'!$B$1</f>
        <v>5.6905085514953038E-3</v>
      </c>
      <c r="D87">
        <f>(C88-C87)/'Datos excel'!$B$1</f>
        <v>-4.7262083026536816E-3</v>
      </c>
      <c r="E87">
        <v>-1.1948432702351499</v>
      </c>
      <c r="F87">
        <f>(E88-E87)/'Datos excel'!$B$1</f>
        <v>-3.9858978113351998E-2</v>
      </c>
      <c r="G87">
        <f>(F88-F87)/'Datos excel'!$B$1</f>
        <v>-1.5070831295668023E-2</v>
      </c>
      <c r="H87">
        <f>(G88-G87)/'Datos excel'!$B$1</f>
        <v>6.9746876911544126E-3</v>
      </c>
      <c r="I87">
        <v>84</v>
      </c>
    </row>
    <row r="88" spans="1:9" x14ac:dyDescent="0.35">
      <c r="A88">
        <v>1.7185078858009999</v>
      </c>
      <c r="B88">
        <f>(A89-A88)/'Datos excel'!$B$1</f>
        <v>5.0686678049284548E-2</v>
      </c>
      <c r="C88">
        <f>(B89-B88)/'Datos excel'!$B$1</f>
        <v>5.1955811753969074E-3</v>
      </c>
      <c r="D88">
        <f>(C89-C88)/'Datos excel'!$B$1</f>
        <v>-4.7408687202964211E-3</v>
      </c>
      <c r="E88">
        <v>-1.1990172926625</v>
      </c>
      <c r="F88">
        <f>(E89-E88)/'Datos excel'!$B$1</f>
        <v>-4.1437191876084058E-2</v>
      </c>
      <c r="G88">
        <f>(F89-F88)/'Datos excel'!$B$1</f>
        <v>-1.4340443708614228E-2</v>
      </c>
      <c r="H88">
        <f>(G89-G88)/'Datos excel'!$B$1</f>
        <v>7.0728314239219877E-3</v>
      </c>
      <c r="I88">
        <v>85</v>
      </c>
    </row>
    <row r="89" spans="1:9" x14ac:dyDescent="0.35">
      <c r="A89">
        <v>1.72381578231415</v>
      </c>
      <c r="B89">
        <f>(A90-A89)/'Datos excel'!$B$1</f>
        <v>5.1230758037676426E-2</v>
      </c>
      <c r="C89">
        <f>(B90-B89)/'Datos excel'!$B$1</f>
        <v>4.6991185639530114E-3</v>
      </c>
      <c r="D89">
        <f>(C90-C89)/'Datos excel'!$B$1</f>
        <v>-4.7457342937223647E-3</v>
      </c>
      <c r="E89">
        <v>-1.2033565852486099</v>
      </c>
      <c r="F89">
        <f>(E90-E89)/'Datos excel'!$B$1</f>
        <v>-4.2938919629557405E-2</v>
      </c>
      <c r="G89">
        <f>(F90-F89)/'Datos excel'!$B$1</f>
        <v>-1.3599778533898483E-2</v>
      </c>
      <c r="H89">
        <f>(G90-G89)/'Datos excel'!$B$1</f>
        <v>7.1547972185679581E-3</v>
      </c>
      <c r="I89">
        <v>86</v>
      </c>
    </row>
    <row r="90" spans="1:9" x14ac:dyDescent="0.35">
      <c r="A90">
        <v>1.72918065475045</v>
      </c>
      <c r="B90">
        <f>(A91-A90)/'Datos excel'!$B$1</f>
        <v>5.1722848582971832E-2</v>
      </c>
      <c r="C90">
        <f>(B91-B90)/'Datos excel'!$B$1</f>
        <v>4.2021464308514339E-3</v>
      </c>
      <c r="D90">
        <f>(C91-C90)/'Datos excel'!$B$1</f>
        <v>-4.7410119308499343E-3</v>
      </c>
      <c r="E90">
        <v>-1.2078531383973199</v>
      </c>
      <c r="F90">
        <f>(E91-E90)/'Datos excel'!$B$1</f>
        <v>-4.436308510730886E-2</v>
      </c>
      <c r="G90">
        <f>(F91-F90)/'Datos excel'!$B$1</f>
        <v>-1.2850529921239223E-2</v>
      </c>
      <c r="H90">
        <f>(G91-G90)/'Datos excel'!$B$1</f>
        <v>7.2210622605655096E-3</v>
      </c>
      <c r="I90">
        <v>87</v>
      </c>
    </row>
    <row r="91" spans="1:9" x14ac:dyDescent="0.35">
      <c r="A91">
        <v>1.7345970587881501</v>
      </c>
      <c r="B91">
        <f>(A92-A91)/'Datos excel'!$B$1</f>
        <v>5.2162896328187547E-2</v>
      </c>
      <c r="C91">
        <f>(B92-B91)/'Datos excel'!$B$1</f>
        <v>3.7056688224334435E-3</v>
      </c>
      <c r="D91">
        <f>(C92-C91)/'Datos excel'!$B$1</f>
        <v>-4.7269307715012499E-3</v>
      </c>
      <c r="E91">
        <v>-1.2124988298061099</v>
      </c>
      <c r="F91">
        <f>(E92-E91)/'Datos excel'!$B$1</f>
        <v>-4.5708789453818892E-2</v>
      </c>
      <c r="G91">
        <f>(F92-F91)/'Datos excel'!$B$1</f>
        <v>-1.2094342049608986E-2</v>
      </c>
      <c r="H91">
        <f>(G92-G91)/'Datos excel'!$B$1</f>
        <v>7.2721441226915977E-3</v>
      </c>
      <c r="I91">
        <v>88</v>
      </c>
    </row>
    <row r="92" spans="1:9" x14ac:dyDescent="0.35">
      <c r="A92">
        <v>1.7400595445179701</v>
      </c>
      <c r="B92">
        <f>(A93-A92)/'Datos excel'!$B$1</f>
        <v>5.2550953059827335E-2</v>
      </c>
      <c r="C92">
        <f>(B93-B92)/'Datos excel'!$B$1</f>
        <v>3.2106657895742481E-3</v>
      </c>
      <c r="D92">
        <f>(C93-C92)/'Datos excel'!$B$1</f>
        <v>-4.7037390187160966E-3</v>
      </c>
      <c r="E92">
        <v>-1.2172854430445299</v>
      </c>
      <c r="F92">
        <f>(E93-E92)/'Datos excel'!$B$1</f>
        <v>-4.6975305991587349E-2</v>
      </c>
      <c r="G92">
        <f>(F93-F92)/'Datos excel'!$B$1</f>
        <v>-1.1332804897885849E-2</v>
      </c>
      <c r="H92">
        <f>(G93-G92)/'Datos excel'!$B$1</f>
        <v>7.308592691146234E-3</v>
      </c>
      <c r="I92">
        <v>89</v>
      </c>
    </row>
    <row r="93" spans="1:9" x14ac:dyDescent="0.35">
      <c r="A93">
        <v>1.7455626674536999</v>
      </c>
      <c r="B93">
        <f>(A94-A93)/'Datos excel'!$B$1</f>
        <v>5.2887173195082619E-2</v>
      </c>
      <c r="C93">
        <f>(B94-B93)/'Datos excel'!$B$1</f>
        <v>2.7180913913875098E-3</v>
      </c>
      <c r="D93">
        <f>(C94-C93)/'Datos excel'!$B$1</f>
        <v>-4.671699937259635E-3</v>
      </c>
      <c r="E93">
        <v>-1.22220468558464</v>
      </c>
      <c r="F93">
        <f>(E94-E93)/'Datos excel'!$B$1</f>
        <v>-4.8162074545312836E-2</v>
      </c>
      <c r="G93">
        <f>(F94-F93)/'Datos excel'!$B$1</f>
        <v>-1.056745086099968E-2</v>
      </c>
      <c r="H93">
        <f>(G94-G93)/'Datos excel'!$B$1</f>
        <v>7.3309822105366487E-3</v>
      </c>
      <c r="I93">
        <v>90</v>
      </c>
    </row>
    <row r="94" spans="1:9" x14ac:dyDescent="0.35">
      <c r="A94">
        <v>1.75110099927966</v>
      </c>
      <c r="B94">
        <f>(A95-A94)/'Datos excel'!$B$1</f>
        <v>5.3171811059981575E-2</v>
      </c>
      <c r="C94">
        <f>(B95-B94)/'Datos excel'!$B$1</f>
        <v>2.2288721179651509E-3</v>
      </c>
      <c r="D94">
        <f>(C95-C94)/'Datos excel'!$B$1</f>
        <v>-4.6310890637379825E-3</v>
      </c>
      <c r="E94">
        <v>-1.22724820623708</v>
      </c>
      <c r="F94">
        <f>(E95-E94)/'Datos excel'!$B$1</f>
        <v>-4.926869541171576E-2</v>
      </c>
      <c r="G94">
        <f>(F95-F94)/'Datos excel'!$B$1</f>
        <v>-9.7997521991257004E-3</v>
      </c>
      <c r="H94">
        <f>(G95-G94)/'Datos excel'!$B$1</f>
        <v>7.3399040174386134E-3</v>
      </c>
      <c r="I94">
        <v>91</v>
      </c>
    </row>
    <row r="95" spans="1:9" x14ac:dyDescent="0.35">
      <c r="A95">
        <v>1.7566691383131301</v>
      </c>
      <c r="B95">
        <f>(A96-A95)/'Datos excel'!$B$1</f>
        <v>5.3405218002367923E-2</v>
      </c>
      <c r="C95">
        <f>(B96-B95)/'Datos excel'!$B$1</f>
        <v>1.7439056052731749E-3</v>
      </c>
      <c r="D95">
        <f>(C96-C95)/'Datos excel'!$B$1</f>
        <v>-4.5821912337442742E-3</v>
      </c>
      <c r="E95">
        <v>-1.23240761195566</v>
      </c>
      <c r="F95">
        <f>(E96-E95)/'Datos excel'!$B$1</f>
        <v>-5.0294923062241551E-2</v>
      </c>
      <c r="G95">
        <f>(F96-F95)/'Datos excel'!$B$1</f>
        <v>-9.0311192478177219E-3</v>
      </c>
      <c r="H95">
        <f>(G96-G95)/'Datos excel'!$B$1</f>
        <v>7.3359596807483001E-3</v>
      </c>
      <c r="I95">
        <v>92</v>
      </c>
    </row>
    <row r="96" spans="1:9" x14ac:dyDescent="0.35">
      <c r="A96">
        <v>1.7622617196644501</v>
      </c>
      <c r="B96">
        <f>(A97-A96)/'Datos excel'!$B$1</f>
        <v>5.3587839370303932E-2</v>
      </c>
      <c r="C96">
        <f>(B97-B96)/'Datos excel'!$B$1</f>
        <v>1.2640596613640229E-3</v>
      </c>
      <c r="D96">
        <f>(C97-C96)/'Datos excel'!$B$1</f>
        <v>-4.5252976055739557E-3</v>
      </c>
      <c r="E96">
        <v>-1.2376744839825</v>
      </c>
      <c r="F96">
        <f>(E97-E96)/'Datos excel'!$B$1</f>
        <v>-5.1240659658329468E-2</v>
      </c>
      <c r="G96">
        <f>(F97-F96)/'Datos excel'!$B$1</f>
        <v>-8.2628993464820624E-3</v>
      </c>
      <c r="H96">
        <f>(G97-G96)/'Datos excel'!$B$1</f>
        <v>7.3197546523031919E-3</v>
      </c>
      <c r="I96">
        <v>93</v>
      </c>
    </row>
    <row r="97" spans="1:9" x14ac:dyDescent="0.35">
      <c r="A97">
        <v>1.7678734250807</v>
      </c>
      <c r="B97">
        <f>(A98-A97)/'Datos excel'!$B$1</f>
        <v>5.3720211388498612E-2</v>
      </c>
      <c r="C97">
        <f>(B98-B97)/'Datos excel'!$B$1</f>
        <v>7.9017160426473557E-4</v>
      </c>
      <c r="D97">
        <f>(C98-C97)/'Datos excel'!$B$1</f>
        <v>-4.460703960622675E-3</v>
      </c>
      <c r="E97">
        <v>-1.2430403933140901</v>
      </c>
      <c r="F97">
        <f>(E98-E97)/'Datos excel'!$B$1</f>
        <v>-5.2105948454471467E-2</v>
      </c>
      <c r="G97">
        <f>(F98-F97)/'Datos excel'!$B$1</f>
        <v>-7.4963764317568819E-3</v>
      </c>
      <c r="H97">
        <f>(G98-G97)/'Datos excel'!$B$1</f>
        <v>7.2918930190609176E-3</v>
      </c>
      <c r="I97">
        <v>94</v>
      </c>
    </row>
    <row r="98" spans="1:9" x14ac:dyDescent="0.35">
      <c r="A98">
        <v>1.7734989924622799</v>
      </c>
      <c r="B98">
        <f>(A99-A98)/'Datos excel'!$B$1</f>
        <v>5.3802957965399724E-2</v>
      </c>
      <c r="C98">
        <f>(B99-B98)/'Datos excel'!$B$1</f>
        <v>3.2304777784703263E-4</v>
      </c>
      <c r="D98">
        <f>(C99-C98)/'Datos excel'!$B$1</f>
        <v>-4.3887081965599557E-3</v>
      </c>
      <c r="E98">
        <v>-1.24849691547652</v>
      </c>
      <c r="F98">
        <f>(E99-E98)/'Datos excel'!$B$1</f>
        <v>-5.2890967158689836E-2</v>
      </c>
      <c r="G98">
        <f>(F99-F98)/'Datos excel'!$B$1</f>
        <v>-6.732771180442066E-3</v>
      </c>
      <c r="H98">
        <f>(G99-G98)/'Datos excel'!$B$1</f>
        <v>7.2529719771977693E-3</v>
      </c>
      <c r="I98">
        <v>95</v>
      </c>
    </row>
    <row r="99" spans="1:9" x14ac:dyDescent="0.35">
      <c r="A99">
        <v>1.7791332250451299</v>
      </c>
      <c r="B99">
        <f>(A100-A99)/'Datos excel'!$B$1</f>
        <v>5.3836787449587815E-2</v>
      </c>
      <c r="C99">
        <f>(B100-B99)/'Datos excel'!$B$1</f>
        <v>-1.3653666978836958E-4</v>
      </c>
      <c r="D99">
        <f>(C100-C99)/'Datos excel'!$B$1</f>
        <v>-4.3096089860104594E-3</v>
      </c>
      <c r="E99">
        <v>-1.2540356446054199</v>
      </c>
      <c r="F99">
        <f>(E100-E99)/'Datos excel'!$B$1</f>
        <v>-5.3596021307982432E-2</v>
      </c>
      <c r="G99">
        <f>(F100-F99)/'Datos excel'!$B$1</f>
        <v>-5.9732417311001611E-3</v>
      </c>
      <c r="H99">
        <f>(G100-G99)/'Datos excel'!$B$1</f>
        <v>7.2035781098640506E-3</v>
      </c>
      <c r="I99">
        <v>96</v>
      </c>
    </row>
    <row r="100" spans="1:9" x14ac:dyDescent="0.35">
      <c r="A100">
        <v>1.7847710002432799</v>
      </c>
      <c r="B100">
        <f>(A101-A100)/'Datos excel'!$B$1</f>
        <v>5.3822489362962724E-2</v>
      </c>
      <c r="C100">
        <f>(B101-B100)/'Datos excel'!$B$1</f>
        <v>-5.8783786746487013E-4</v>
      </c>
      <c r="D100">
        <f>(C101-C100)/'Datos excel'!$B$1</f>
        <v>-4.2237043670157823E-3</v>
      </c>
      <c r="E100">
        <v>-1.2596482068321799</v>
      </c>
      <c r="F100">
        <f>(E101-E100)/'Datos excel'!$B$1</f>
        <v>-5.4221537719333773E-2</v>
      </c>
      <c r="G100">
        <f>(F101-F100)/'Datos excel'!$B$1</f>
        <v>-5.2188847954498562E-3</v>
      </c>
      <c r="H100">
        <f>(G101-G100)/'Datos excel'!$B$1</f>
        <v>7.1442831608202204E-3</v>
      </c>
      <c r="I100">
        <v>97</v>
      </c>
    </row>
    <row r="101" spans="1:9" x14ac:dyDescent="0.35">
      <c r="A101">
        <v>1.7904072781492999</v>
      </c>
      <c r="B101">
        <f>(A102-A101)/'Datos excel'!$B$1</f>
        <v>5.3760931125431739E-2</v>
      </c>
      <c r="C101">
        <f>(B102-B101)/'Datos excel'!$B$1</f>
        <v>-1.0301431544766004E-3</v>
      </c>
      <c r="D101">
        <f>(C102-C101)/'Datos excel'!$B$1</f>
        <v>-4.1312905809652708E-3</v>
      </c>
      <c r="E101">
        <v>-1.26532627298436</v>
      </c>
      <c r="F101">
        <f>(E102-E101)/'Datos excel'!$B$1</f>
        <v>-5.4768058057110998E-2</v>
      </c>
      <c r="G101">
        <f>(F102-F101)/'Datos excel'!$B$1</f>
        <v>-4.4707372123432539E-3</v>
      </c>
      <c r="H101">
        <f>(G102-G101)/'Datos excel'!$B$1</f>
        <v>7.0756412066437097E-3</v>
      </c>
      <c r="I101">
        <v>98</v>
      </c>
    </row>
    <row r="102" spans="1:9" x14ac:dyDescent="0.35">
      <c r="A102">
        <v>1.79603710969176</v>
      </c>
      <c r="B102">
        <f>(A103-A102)/'Datos excel'!$B$1</f>
        <v>5.3653054786556756E-2</v>
      </c>
      <c r="C102">
        <f>(B103-B102)/'Datos excel'!$B$1</f>
        <v>-1.4627708924434405E-3</v>
      </c>
      <c r="D102">
        <f>(C103-C102)/'Datos excel'!$B$1</f>
        <v>-4.0326614875086644E-3</v>
      </c>
      <c r="E102">
        <v>-1.2710615706124799</v>
      </c>
      <c r="F102">
        <f>(E103-E102)/'Datos excel'!$B$1</f>
        <v>-5.5236232563191934E-2</v>
      </c>
      <c r="G102">
        <f>(F103-F102)/'Datos excel'!$B$1</f>
        <v>-3.7297777978689507E-3</v>
      </c>
      <c r="H102">
        <f>(G103-G102)/'Datos excel'!$B$1</f>
        <v>6.9981860067900555E-3</v>
      </c>
      <c r="I102">
        <v>99</v>
      </c>
    </row>
    <row r="103" spans="1:9" x14ac:dyDescent="0.35">
      <c r="A103">
        <v>1.8016556444504299</v>
      </c>
      <c r="B103">
        <f>(A104-A103)/'Datos excel'!$B$1</f>
        <v>5.3499873776903913E-2</v>
      </c>
      <c r="C103">
        <f>(B104-B103)/'Datos excel'!$B$1</f>
        <v>-1.8850702158958307E-3</v>
      </c>
      <c r="D103">
        <f>(C104-C103)/'Datos excel'!$B$1</f>
        <v>-3.9281079806209734E-3</v>
      </c>
      <c r="E103">
        <v>-1.27684589536023</v>
      </c>
      <c r="F103">
        <f>(E104-E103)/'Datos excel'!$B$1</f>
        <v>-5.5626813980835514E-2</v>
      </c>
      <c r="G103">
        <f>(F104-F103)/'Datos excel'!$B$1</f>
        <v>-2.9969294729560664E-3</v>
      </c>
      <c r="H103">
        <f>(G104-G103)/'Datos excel'!$B$1</f>
        <v>6.9124290909416191E-3</v>
      </c>
      <c r="I103">
        <v>100</v>
      </c>
    </row>
    <row r="104" spans="1:9" x14ac:dyDescent="0.35">
      <c r="A104">
        <v>1.80725813813128</v>
      </c>
      <c r="B104">
        <f>(A105-A104)/'Datos excel'!$B$1</f>
        <v>5.3302469685511937E-2</v>
      </c>
      <c r="C104">
        <f>(B105-B104)/'Datos excel'!$B$1</f>
        <v>-2.2964207217100402E-3</v>
      </c>
      <c r="D104">
        <f>(C105-C104)/'Datos excel'!$B$1</f>
        <v>-3.8179176682164653E-3</v>
      </c>
      <c r="E104">
        <v>-1.2826711216983899</v>
      </c>
      <c r="F104">
        <f>(E105-E104)/'Datos excel'!$B$1</f>
        <v>-5.5940651701354364E-2</v>
      </c>
      <c r="G104">
        <f>(F105-F104)/'Datos excel'!$B$1</f>
        <v>-2.2730615912706477E-3</v>
      </c>
      <c r="H104">
        <f>(G105-G104)/'Datos excel'!$B$1</f>
        <v>6.8188582680424378E-3</v>
      </c>
      <c r="I104">
        <v>101</v>
      </c>
    </row>
    <row r="105" spans="1:9" x14ac:dyDescent="0.35">
      <c r="A105">
        <v>1.8128399597040199</v>
      </c>
      <c r="B105">
        <f>(A106-A105)/'Datos excel'!$B$1</f>
        <v>5.3061989069882749E-2</v>
      </c>
      <c r="C105">
        <f>(B106-B105)/'Datos excel'!$B$1</f>
        <v>-2.6962321249926909E-3</v>
      </c>
      <c r="D105">
        <f>(C106-C105)/'Datos excel'!$B$1</f>
        <v>-3.7023748955497151E-3</v>
      </c>
      <c r="E105">
        <v>-1.2885292130457899</v>
      </c>
      <c r="F105">
        <f>(E106-E105)/'Datos excel'!$B$1</f>
        <v>-5.6178686154564131E-2</v>
      </c>
      <c r="G105">
        <f>(F106-F105)/'Datos excel'!$B$1</f>
        <v>-1.5589924232455763E-3</v>
      </c>
      <c r="H105">
        <f>(G106-G105)/'Datos excel'!$B$1</f>
        <v>6.717936544874523E-3</v>
      </c>
      <c r="I105">
        <v>102</v>
      </c>
    </row>
    <row r="106" spans="1:9" x14ac:dyDescent="0.35">
      <c r="A106">
        <v>1.8183965982055801</v>
      </c>
      <c r="B106">
        <f>(A107-A106)/'Datos excel'!$B$1</f>
        <v>5.2779640302007755E-2</v>
      </c>
      <c r="C106">
        <f>(B107-B106)/'Datos excel'!$B$1</f>
        <v>-3.083943917415833E-3</v>
      </c>
      <c r="D106">
        <f>(C107-C106)/'Datos excel'!$B$1</f>
        <v>-3.5817609128459683E-3</v>
      </c>
      <c r="E106">
        <v>-1.2944122313028401</v>
      </c>
      <c r="F106">
        <f>(E107-E106)/'Datos excel'!$B$1</f>
        <v>-5.6341943459359813E-2</v>
      </c>
      <c r="G106">
        <f>(F107-F106)/'Datos excel'!$B$1</f>
        <v>-8.5549175335690301E-4</v>
      </c>
      <c r="H106">
        <f>(G107-G106)/'Datos excel'!$B$1</f>
        <v>6.6101016964140282E-3</v>
      </c>
      <c r="I106">
        <v>103</v>
      </c>
    </row>
    <row r="107" spans="1:9" x14ac:dyDescent="0.35">
      <c r="A107">
        <v>1.8239236692133101</v>
      </c>
      <c r="B107">
        <f>(A108-A107)/'Datos excel'!$B$1</f>
        <v>5.2456690450173205E-2</v>
      </c>
      <c r="C107">
        <f>(B108-B107)/'Datos excel'!$B$1</f>
        <v>-3.4590250431062318E-3</v>
      </c>
      <c r="D107">
        <f>(C108-C107)/'Datos excel'!$B$1</f>
        <v>-3.4563539897664586E-3</v>
      </c>
      <c r="E107">
        <v>-1.30031234582487</v>
      </c>
      <c r="F107">
        <f>(E108-E107)/'Datos excel'!$B$1</f>
        <v>-5.6431530346278236E-2</v>
      </c>
      <c r="G107">
        <f>(F108-F107)/'Datos excel'!$B$1</f>
        <v>-1.6328352239237831E-4</v>
      </c>
      <c r="H107">
        <f>(G108-G107)/'Datos excel'!$B$1</f>
        <v>6.4957659551181327E-3</v>
      </c>
      <c r="I107">
        <v>104</v>
      </c>
    </row>
    <row r="108" spans="1:9" x14ac:dyDescent="0.35">
      <c r="A108">
        <v>1.82941692099164</v>
      </c>
      <c r="B108">
        <f>(A109-A108)/'Datos excel'!$B$1</f>
        <v>5.2094462194706349E-2</v>
      </c>
      <c r="C108">
        <f>(B109-B108)/'Datos excel'!$B$1</f>
        <v>-3.8209735865214344E-3</v>
      </c>
      <c r="D108">
        <f>(C109-C108)/'Datos excel'!$B$1</f>
        <v>-3.3264300971896739E-3</v>
      </c>
      <c r="E108">
        <v>-1.3062218418637599</v>
      </c>
      <c r="F108">
        <f>(E109-E108)/'Datos excel'!$B$1</f>
        <v>-5.6448629356758241E-2</v>
      </c>
      <c r="G108">
        <f>(F109-F108)/'Datos excel'!$B$1</f>
        <v>5.1695149774221537E-4</v>
      </c>
      <c r="H108">
        <f>(G109-G108)/'Datos excel'!$B$1</f>
        <v>6.375316333438347E-3</v>
      </c>
      <c r="I108">
        <v>105</v>
      </c>
    </row>
    <row r="109" spans="1:9" x14ac:dyDescent="0.35">
      <c r="A109">
        <v>1.83487224031576</v>
      </c>
      <c r="B109">
        <f>(A110-A109)/'Datos excel'!$B$1</f>
        <v>5.1694330776407137E-2</v>
      </c>
      <c r="C109">
        <f>(B110-B109)/'Datos excel'!$B$1</f>
        <v>-4.169316531721803E-3</v>
      </c>
      <c r="D109">
        <f>(C110-C109)/'Datos excel'!$B$1</f>
        <v>-3.1922631950966835E-3</v>
      </c>
      <c r="E109">
        <v>-1.3121331285068401</v>
      </c>
      <c r="F109">
        <f>(E110-E109)/'Datos excel'!$B$1</f>
        <v>-5.6394494322505935E-2</v>
      </c>
      <c r="G109">
        <f>(F110-F109)/'Datos excel'!$B$1</f>
        <v>1.1845730629902462E-3</v>
      </c>
      <c r="H109">
        <f>(G110-G109)/'Datos excel'!$B$1</f>
        <v>6.2491149266153947E-3</v>
      </c>
      <c r="I109">
        <v>106</v>
      </c>
    </row>
    <row r="110" spans="1:9" x14ac:dyDescent="0.35">
      <c r="A110">
        <v>1.8402856579757401</v>
      </c>
      <c r="B110">
        <f>(A111-A110)/'Datos excel'!$B$1</f>
        <v>5.125772097018888E-2</v>
      </c>
      <c r="C110">
        <f>(B111-B110)/'Datos excel'!$B$1</f>
        <v>-4.5036095517898304E-3</v>
      </c>
      <c r="D110">
        <f>(C111-C110)/'Datos excel'!$B$1</f>
        <v>-3.0541259975004112E-3</v>
      </c>
      <c r="E110">
        <v>-1.3180387461423899</v>
      </c>
      <c r="F110">
        <f>(E111-E110)/'Datos excel'!$B$1</f>
        <v>-5.6270446121428251E-2</v>
      </c>
      <c r="G110">
        <f>(F111-F110)/'Datos excel'!$B$1</f>
        <v>1.838978847820021E-3</v>
      </c>
      <c r="H110">
        <f>(G111-G110)/'Datos excel'!$B$1</f>
        <v>6.1174998090624899E-3</v>
      </c>
      <c r="I110">
        <v>107</v>
      </c>
    </row>
    <row r="111" spans="1:9" x14ac:dyDescent="0.35">
      <c r="A111">
        <v>1.8456533539637301</v>
      </c>
      <c r="B111">
        <f>(A112-A111)/'Datos excel'!$B$1</f>
        <v>5.0786104080770889E-2</v>
      </c>
      <c r="C111">
        <f>(B112-B111)/'Datos excel'!$B$1</f>
        <v>-4.8234368783526601E-3</v>
      </c>
      <c r="D111">
        <f>(C112-C111)/'Datos excel'!$B$1</f>
        <v>-2.9122905838173518E-3</v>
      </c>
      <c r="E111">
        <v>-1.3239313734806999</v>
      </c>
      <c r="F111">
        <f>(E112-E111)/'Datos excel'!$B$1</f>
        <v>-5.6077868706814304E-2</v>
      </c>
      <c r="G111">
        <f>(F112-F111)/'Datos excel'!$B$1</f>
        <v>2.4796019297696104E-3</v>
      </c>
      <c r="H111">
        <f>(G112-G111)/'Datos excel'!$B$1</f>
        <v>5.9807859116293594E-3</v>
      </c>
      <c r="I111">
        <v>108</v>
      </c>
    </row>
    <row r="112" spans="1:9" x14ac:dyDescent="0.35">
      <c r="A112">
        <v>1.85097166234655</v>
      </c>
      <c r="B112">
        <f>(A113-A112)/'Datos excel'!$B$1</f>
        <v>5.0280994952034662E-2</v>
      </c>
      <c r="C112">
        <f>(B113-B112)/'Datos excel'!$B$1</f>
        <v>-5.1284112351273042E-3</v>
      </c>
      <c r="D112">
        <f>(C113-C112)/'Datos excel'!$B$1</f>
        <v>-2.7670290417841285E-3</v>
      </c>
      <c r="E112">
        <v>-1.3298038341593099</v>
      </c>
      <c r="F112">
        <f>(E113-E112)/'Datos excel'!$B$1</f>
        <v>-5.5818205399934595E-2</v>
      </c>
      <c r="G112">
        <f>(F113-F112)/'Datos excel'!$B$1</f>
        <v>3.105908365858548E-3</v>
      </c>
      <c r="H112">
        <f>(G113-G112)/'Datos excel'!$B$1</f>
        <v>5.8392662379817533E-3</v>
      </c>
      <c r="I112">
        <v>109</v>
      </c>
    </row>
    <row r="113" spans="1:9" x14ac:dyDescent="0.35">
      <c r="A113">
        <v>1.8562370758250999</v>
      </c>
      <c r="B113">
        <f>(A114-A113)/'Datos excel'!$B$1</f>
        <v>4.9743948983339219E-2</v>
      </c>
      <c r="C113">
        <f>(B114-B113)/'Datos excel'!$B$1</f>
        <v>-5.4181738387919249E-3</v>
      </c>
      <c r="D113">
        <f>(C114-C113)/'Datos excel'!$B$1</f>
        <v>-2.6186142408641316E-3</v>
      </c>
      <c r="E113">
        <v>-1.3356491029600099</v>
      </c>
      <c r="F113">
        <f>(E114-E113)/'Datos excel'!$B$1</f>
        <v>-5.5492955436437785E-2</v>
      </c>
      <c r="G113">
        <f>(F114-F113)/'Datos excel'!$B$1</f>
        <v>3.7173948963784942E-3</v>
      </c>
      <c r="H113">
        <f>(G114-G113)/'Datos excel'!$B$1</f>
        <v>5.6932131637574433E-3</v>
      </c>
      <c r="I113">
        <v>110</v>
      </c>
    </row>
    <row r="114" spans="1:9" x14ac:dyDescent="0.35">
      <c r="A114">
        <v>1.86144624998132</v>
      </c>
      <c r="B114">
        <f>(A115-A114)/'Datos excel'!$B$1</f>
        <v>4.9176559145745181E-2</v>
      </c>
      <c r="C114">
        <f>(B115-B114)/'Datos excel'!$B$1</f>
        <v>-5.6923944808480705E-3</v>
      </c>
      <c r="D114">
        <f>(C115-C114)/'Datos excel'!$B$1</f>
        <v>-2.4673204651077065E-3</v>
      </c>
      <c r="E114">
        <v>-1.3414603116641799</v>
      </c>
      <c r="F114">
        <f>(E115-E114)/'Datos excel'!$B$1</f>
        <v>-5.5103670753205956E-2</v>
      </c>
      <c r="G114">
        <f>(F115-F114)/'Datos excel'!$B$1</f>
        <v>4.313586784731197E-3</v>
      </c>
      <c r="H114">
        <f>(G115-G114)/'Datos excel'!$B$1</f>
        <v>5.5428797919851863E-3</v>
      </c>
      <c r="I114">
        <v>111</v>
      </c>
    </row>
    <row r="115" spans="1:9" x14ac:dyDescent="0.35">
      <c r="A115">
        <v>1.8665960072126899</v>
      </c>
      <c r="B115">
        <f>(A116-A115)/'Datos excel'!$B$1</f>
        <v>4.8580452989666269E-2</v>
      </c>
      <c r="C115">
        <f>(B116-B115)/'Datos excel'!$B$1</f>
        <v>-5.9507716757558745E-3</v>
      </c>
      <c r="D115">
        <f>(C116-C115)/'Datos excel'!$B$1</f>
        <v>-2.3134240591417918E-3</v>
      </c>
      <c r="E115">
        <v>-1.34723075457165</v>
      </c>
      <c r="F115">
        <f>(E116-E115)/'Datos excel'!$B$1</f>
        <v>-5.4651953001421505E-2</v>
      </c>
      <c r="G115">
        <f>(F116-F115)/'Datos excel'!$B$1</f>
        <v>4.8940357992055964E-3</v>
      </c>
      <c r="H115">
        <f>(G116-G115)/'Datos excel'!$B$1</f>
        <v>5.3885018123692712E-3</v>
      </c>
      <c r="I115">
        <v>112</v>
      </c>
    </row>
    <row r="116" spans="1:9" x14ac:dyDescent="0.35">
      <c r="A116">
        <v>1.8716833403533699</v>
      </c>
      <c r="B116">
        <f>(A117-A116)/'Datos excel'!$B$1</f>
        <v>4.7957289637008106E-2</v>
      </c>
      <c r="C116">
        <f>(B117-B116)/'Datos excel'!$B$1</f>
        <v>-6.1930328767171323E-3</v>
      </c>
      <c r="D116">
        <f>(C117-C116)/'Datos excel'!$B$1</f>
        <v>-2.1572039629908502E-3</v>
      </c>
      <c r="E116">
        <v>-1.35295389370677</v>
      </c>
      <c r="F116">
        <f>(E117-E116)/'Datos excel'!$B$1</f>
        <v>-5.4139450770981846E-2</v>
      </c>
      <c r="G116">
        <f>(F117-F116)/'Datos excel'!$B$1</f>
        <v>5.4583183894587493E-3</v>
      </c>
      <c r="H116">
        <f>(G117-G116)/'Datos excel'!$B$1</f>
        <v>5.230298514870271E-3</v>
      </c>
      <c r="I116">
        <v>113</v>
      </c>
    </row>
    <row r="117" spans="1:9" x14ac:dyDescent="0.35">
      <c r="A117">
        <v>1.87670541598036</v>
      </c>
      <c r="B117">
        <f>(A118-A117)/'Datos excel'!$B$1</f>
        <v>4.7308756750710286E-2</v>
      </c>
      <c r="C117">
        <f>(B118-B117)/'Datos excel'!$B$1</f>
        <v>-6.4189347474646937E-3</v>
      </c>
      <c r="D117">
        <f>(C118-C117)/'Datos excel'!$B$1</f>
        <v>-1.9989422971687406E-3</v>
      </c>
      <c r="E117">
        <v>-1.3586233637338201</v>
      </c>
      <c r="F117">
        <f>(E118-E117)/'Datos excel'!$B$1</f>
        <v>-5.3567857005872591E-2</v>
      </c>
      <c r="G117">
        <f>(F118-F117)/'Datos excel'!$B$1</f>
        <v>6.0060339691386843E-3</v>
      </c>
      <c r="H117">
        <f>(G118-G117)/'Datos excel'!$B$1</f>
        <v>5.06847513798038E-3</v>
      </c>
      <c r="I117">
        <v>114</v>
      </c>
    </row>
    <row r="118" spans="1:9" x14ac:dyDescent="0.35">
      <c r="A118">
        <v>1.8816595774023099</v>
      </c>
      <c r="B118">
        <f>(A119-A118)/'Datos excel'!$B$1</f>
        <v>4.6636567475826708E-2</v>
      </c>
      <c r="C118">
        <f>(B119-B118)/'Datos excel'!$B$1</f>
        <v>-6.6282634953225344E-3</v>
      </c>
      <c r="D118">
        <f>(C119-C118)/'Datos excel'!$B$1</f>
        <v>-1.8389247408816662E-3</v>
      </c>
      <c r="E118">
        <v>-1.36423297660176</v>
      </c>
      <c r="F118">
        <f>(E119-E118)/'Datos excel'!$B$1</f>
        <v>-5.2938906599384029E-2</v>
      </c>
      <c r="G118">
        <f>(F119-F118)/'Datos excel'!$B$1</f>
        <v>6.5368034444180734E-3</v>
      </c>
      <c r="H118">
        <f>(G119-G118)/'Datos excel'!$B$1</f>
        <v>4.9032239246460281E-3</v>
      </c>
      <c r="I118">
        <v>115</v>
      </c>
    </row>
    <row r="119" spans="1:9" x14ac:dyDescent="0.35">
      <c r="A119">
        <v>1.886543347328</v>
      </c>
      <c r="B119">
        <f>(A120-A119)/'Datos excel'!$B$1</f>
        <v>4.5942457345727952E-2</v>
      </c>
      <c r="C119">
        <f>(B120-B119)/'Datos excel'!$B$1</f>
        <v>-6.8208352438711463E-3</v>
      </c>
      <c r="D119">
        <f>(C120-C119)/'Datos excel'!$B$1</f>
        <v>-1.6774407893788946E-3</v>
      </c>
      <c r="E119">
        <v>-1.3697767259371501</v>
      </c>
      <c r="F119">
        <f>(E120-E119)/'Datos excel'!$B$1</f>
        <v>-5.225437414341922E-2</v>
      </c>
      <c r="G119">
        <f>(F120-F119)/'Datos excel'!$B$1</f>
        <v>7.0502678531038625E-3</v>
      </c>
      <c r="H119">
        <f>(G120-G119)/'Datos excel'!$B$1</f>
        <v>4.7347261928906634E-3</v>
      </c>
      <c r="I119">
        <v>116</v>
      </c>
    </row>
    <row r="120" spans="1:9" x14ac:dyDescent="0.35">
      <c r="A120">
        <v>1.89135443021084</v>
      </c>
      <c r="B120">
        <f>(A121-A120)/'Datos excel'!$B$1</f>
        <v>4.5228181149278221E-2</v>
      </c>
      <c r="C120">
        <f>(B121-B120)/'Datos excel'!$B$1</f>
        <v>-6.9964964325626329E-3</v>
      </c>
      <c r="D120">
        <f>(C121-C120)/'Datos excel'!$B$1</f>
        <v>-1.5147840994772955E-3</v>
      </c>
      <c r="E120">
        <v>-1.37524879120138</v>
      </c>
      <c r="F120">
        <f>(E121-E120)/'Datos excel'!$B$1</f>
        <v>-5.1516071820314174E-2</v>
      </c>
      <c r="G120">
        <f>(F121-F120)/'Datos excel'!$B$1</f>
        <v>7.5460872205820118E-3</v>
      </c>
      <c r="H120">
        <f>(G121-G120)/'Datos excel'!$B$1</f>
        <v>4.563153651601975E-3</v>
      </c>
      <c r="I120">
        <v>117</v>
      </c>
    </row>
    <row r="121" spans="1:9" x14ac:dyDescent="0.35">
      <c r="A121">
        <v>1.8960907142653001</v>
      </c>
      <c r="B121">
        <f>(A122-A121)/'Datos excel'!$B$1</f>
        <v>4.4495509756164689E-2</v>
      </c>
      <c r="C121">
        <f>(B122-B121)/'Datos excel'!$B$1</f>
        <v>-7.1551242525190496E-3</v>
      </c>
      <c r="D121">
        <f>(C122-C121)/'Datos excel'!$B$1</f>
        <v>-1.3512523861249556E-3</v>
      </c>
      <c r="E121">
        <v>-1.3806435416271301</v>
      </c>
      <c r="F121">
        <f>(E122-E121)/'Datos excel'!$B$1</f>
        <v>-5.0725847414463232E-2</v>
      </c>
      <c r="G121">
        <f>(F122-F121)/'Datos excel'!$B$1</f>
        <v>8.0239395535511519E-3</v>
      </c>
      <c r="H121">
        <f>(G122-G121)/'Datos excel'!$B$1</f>
        <v>4.3886703346468639E-3</v>
      </c>
      <c r="I121">
        <v>118</v>
      </c>
    </row>
    <row r="122" spans="1:9" x14ac:dyDescent="0.35">
      <c r="A122">
        <v>1.9007502731508901</v>
      </c>
      <c r="B122">
        <f>(A123-A122)/'Datos excel'!$B$1</f>
        <v>4.3746226896590155E-2</v>
      </c>
      <c r="C122">
        <f>(B123-B122)/'Datos excel'!$B$1</f>
        <v>-7.2966270714989109E-3</v>
      </c>
      <c r="D122">
        <f>(C123-C122)/'Datos excel'!$B$1</f>
        <v>-1.1871474395960774E-3</v>
      </c>
      <c r="E122">
        <v>-1.3859555399466099</v>
      </c>
      <c r="F122">
        <f>(E123-E122)/'Datos excel'!$B$1</f>
        <v>-4.9885582429320403E-2</v>
      </c>
      <c r="G122">
        <f>(F123-F122)/'Datos excel'!$B$1</f>
        <v>8.4835200362962868E-3</v>
      </c>
      <c r="H122">
        <f>(G123-G122)/'Datos excel'!$B$1</f>
        <v>4.2114337662302681E-3</v>
      </c>
      <c r="I122">
        <v>119</v>
      </c>
    </row>
    <row r="123" spans="1:9" x14ac:dyDescent="0.35">
      <c r="A123">
        <v>1.9053313673189101</v>
      </c>
      <c r="B123">
        <f>(A124-A123)/'Datos excel'!$B$1</f>
        <v>4.2982125896463309E-2</v>
      </c>
      <c r="C123">
        <f>(B124-B123)/'Datos excel'!$B$1</f>
        <v>-7.4209448606643432E-3</v>
      </c>
      <c r="D123">
        <f>(C124-C123)/'Datos excel'!$B$1</f>
        <v>-1.0227750118147571E-3</v>
      </c>
      <c r="E123">
        <v>-1.39117954592261</v>
      </c>
      <c r="F123">
        <f>(E124-E123)/'Datos excel'!$B$1</f>
        <v>-4.8997190288566729E-2</v>
      </c>
      <c r="G123">
        <f>(F124-F123)/'Datos excel'!$B$1</f>
        <v>8.9245403489985869E-3</v>
      </c>
      <c r="H123">
        <f>(G124-G123)/'Datos excel'!$B$1</f>
        <v>4.0315967440020745E-3</v>
      </c>
      <c r="I123">
        <v>120</v>
      </c>
    </row>
    <row r="124" spans="1:9" x14ac:dyDescent="0.35">
      <c r="A124">
        <v>1.9098324450173101</v>
      </c>
      <c r="B124">
        <f>(A125-A124)/'Datos excel'!$B$1</f>
        <v>4.2205006367898042E-2</v>
      </c>
      <c r="C124">
        <f>(B125-B124)/'Datos excel'!$B$1</f>
        <v>-7.5280496094440917E-3</v>
      </c>
      <c r="D124">
        <f>(C125-C124)/'Datos excel'!$B$1</f>
        <v>-8.5844440835759761E-4</v>
      </c>
      <c r="E124">
        <v>-1.39631051969118</v>
      </c>
      <c r="F124">
        <f>(E125-E124)/'Datos excel'!$B$1</f>
        <v>-4.8062614608664074E-2</v>
      </c>
      <c r="G124">
        <f>(F125-F124)/'Datos excel'!$B$1</f>
        <v>9.3467281727717018E-3</v>
      </c>
      <c r="H124">
        <f>(G125-G124)/'Datos excel'!$B$1</f>
        <v>3.8493085846527018E-3</v>
      </c>
      <c r="I124">
        <v>121</v>
      </c>
    </row>
    <row r="125" spans="1:9" x14ac:dyDescent="0.35">
      <c r="A125">
        <v>1.9142521429489801</v>
      </c>
      <c r="B125">
        <f>(A126-A125)/'Datos excel'!$B$1</f>
        <v>4.1416670856268406E-2</v>
      </c>
      <c r="C125">
        <f>(B126-B125)/'Datos excel'!$B$1</f>
        <v>-7.6179456976711406E-3</v>
      </c>
      <c r="D125">
        <f>(C126-C125)/'Datos excel'!$B$1</f>
        <v>-6.9446794708185352E-4</v>
      </c>
      <c r="E125">
        <v>-1.4013436249234099</v>
      </c>
      <c r="F125">
        <f>(E126-E125)/'Datos excel'!$B$1</f>
        <v>-4.7083827523241396E-2</v>
      </c>
      <c r="G125">
        <f>(F126-F125)/'Datos excel'!$B$1</f>
        <v>9.7498268251365369E-3</v>
      </c>
      <c r="H125">
        <f>(G126-G125)/'Datos excel'!$B$1</f>
        <v>3.664716361763617E-3</v>
      </c>
      <c r="I125">
        <v>122</v>
      </c>
    </row>
    <row r="126" spans="1:9" x14ac:dyDescent="0.35">
      <c r="A126">
        <v>1.91858928657892</v>
      </c>
      <c r="B126">
        <f>(A127-A126)/'Datos excel'!$B$1</f>
        <v>4.0618921448293419E-2</v>
      </c>
      <c r="C126">
        <f>(B127-B126)/'Datos excel'!$B$1</f>
        <v>-7.6906702110280051E-3</v>
      </c>
      <c r="D126">
        <f>(C127-C126)/'Datos excel'!$B$1</f>
        <v>-5.3116050565769413E-4</v>
      </c>
      <c r="E126">
        <v>-1.40627423181174</v>
      </c>
      <c r="F126">
        <f>(E127-E126)/'Datos excel'!$B$1</f>
        <v>-4.6062828045654008E-2</v>
      </c>
      <c r="G126">
        <f>(F127-F126)/'Datos excel'!$B$1</f>
        <v>1.0133595025123433E-2</v>
      </c>
      <c r="H126">
        <f>(G127-G126)/'Datos excel'!$B$1</f>
        <v>3.4779662670294956E-3</v>
      </c>
      <c r="I126">
        <v>123</v>
      </c>
    </row>
    <row r="127" spans="1:9" x14ac:dyDescent="0.35">
      <c r="A127">
        <v>1.92284289008621</v>
      </c>
      <c r="B127">
        <f>(A128-A127)/'Datos excel'!$B$1</f>
        <v>3.9813556347088504E-2</v>
      </c>
      <c r="C127">
        <f>(B128-B127)/'Datos excel'!$B$1</f>
        <v>-7.7462932091097135E-3</v>
      </c>
      <c r="D127">
        <f>(C128-C127)/'Datos excel'!$B$1</f>
        <v>-3.688386706290863E-4</v>
      </c>
      <c r="E127">
        <v>-1.4110979198847999</v>
      </c>
      <c r="F127">
        <f>(E128-E127)/'Datos excel'!$B$1</f>
        <v>-4.500164045614128E-2</v>
      </c>
      <c r="G127">
        <f>(F128-F127)/'Datos excel'!$B$1</f>
        <v>1.0497806800921199E-2</v>
      </c>
      <c r="H127">
        <f>(G128-G127)/'Datos excel'!$B$1</f>
        <v>3.2892046079624113E-3</v>
      </c>
      <c r="I127">
        <v>124</v>
      </c>
    </row>
    <row r="128" spans="1:9" x14ac:dyDescent="0.35">
      <c r="A128">
        <v>1.9270121559573199</v>
      </c>
      <c r="B128">
        <f>(A129-A128)/'Datos excel'!$B$1</f>
        <v>3.9002366419145451E-2</v>
      </c>
      <c r="C128">
        <f>(B129-B128)/'Datos excel'!$B$1</f>
        <v>-7.7849179043766523E-3</v>
      </c>
      <c r="D128">
        <f>(C129-C128)/'Datos excel'!$B$1</f>
        <v>-2.0781992144503327E-4</v>
      </c>
      <c r="E128">
        <v>-1.41581048065335</v>
      </c>
      <c r="F128">
        <f>(E129-E128)/'Datos excel'!$B$1</f>
        <v>-4.3902312698655313E-2</v>
      </c>
      <c r="G128">
        <f>(F129-F128)/'Datos excel'!$B$1</f>
        <v>1.084225150200548E-2</v>
      </c>
      <c r="H128">
        <f>(G129-G128)/'Datos excel'!$B$1</f>
        <v>3.0985787506913665E-3</v>
      </c>
      <c r="I128">
        <v>125</v>
      </c>
    </row>
    <row r="129" spans="1:9" x14ac:dyDescent="0.35">
      <c r="A129">
        <v>1.93109647421782</v>
      </c>
      <c r="B129">
        <f>(A130-A129)/'Datos excel'!$B$1</f>
        <v>3.8187131722572473E-2</v>
      </c>
      <c r="C129">
        <f>(B130-B129)/'Datos excel'!$B$1</f>
        <v>-7.8066807556593631E-3</v>
      </c>
      <c r="D129">
        <f>(C130-C129)/'Datos excel'!$B$1</f>
        <v>-4.8421550584173708E-5</v>
      </c>
      <c r="E129">
        <v>-1.4204079200883399</v>
      </c>
      <c r="F129">
        <f>(E130-E129)/'Datos excel'!$B$1</f>
        <v>-4.2766914776419536E-2</v>
      </c>
      <c r="G129">
        <f>(F130-F129)/'Datos excel'!$B$1</f>
        <v>1.1166733909996861E-2</v>
      </c>
      <c r="H129">
        <f>(G130-G129)/'Datos excel'!$B$1</f>
        <v>2.9062380875059797E-3</v>
      </c>
      <c r="I129">
        <v>126</v>
      </c>
    </row>
    <row r="130" spans="1:9" x14ac:dyDescent="0.35">
      <c r="A130">
        <v>1.93509542130053</v>
      </c>
      <c r="B130">
        <f>(A131-A130)/'Datos excel'!$B$1</f>
        <v>3.7369618025542464E-2</v>
      </c>
      <c r="C130">
        <f>(B131-B130)/'Datos excel'!$B$1</f>
        <v>-7.811751448579052E-3</v>
      </c>
      <c r="D130">
        <f>(C131-C130)/'Datos excel'!$B$1</f>
        <v>1.0904027672884952E-4</v>
      </c>
      <c r="E130">
        <v>-1.4248864609309499</v>
      </c>
      <c r="F130">
        <f>(E131-E130)/'Datos excel'!$B$1</f>
        <v>-4.1597537135878264E-2</v>
      </c>
      <c r="G130">
        <f>(F131-F130)/'Datos excel'!$B$1</f>
        <v>1.1471074450839915E-2</v>
      </c>
      <c r="H130">
        <f>(G131-G130)/'Datos excel'!$B$1</f>
        <v>2.7123347445387629E-3</v>
      </c>
      <c r="I130">
        <v>127</v>
      </c>
    </row>
    <row r="131" spans="1:9" x14ac:dyDescent="0.35">
      <c r="A131">
        <v>1.9390087585490801</v>
      </c>
      <c r="B131">
        <f>(A132-A131)/'Datos excel'!$B$1</f>
        <v>3.6551573326791618E-2</v>
      </c>
      <c r="C131">
        <f>(B132-B131)/'Datos excel'!$B$1</f>
        <v>-7.8003327775018269E-3</v>
      </c>
      <c r="D131">
        <f>(C132-C131)/'Datos excel'!$B$1</f>
        <v>2.6425189071120251E-4</v>
      </c>
      <c r="E131">
        <v>-1.4292425448334001</v>
      </c>
      <c r="F131">
        <f>(E132-E131)/'Datos excel'!$B$1</f>
        <v>-4.0396289028426922E-2</v>
      </c>
      <c r="G131">
        <f>(F132-F131)/'Datos excel'!$B$1</f>
        <v>1.1755109481090559E-2</v>
      </c>
      <c r="H131">
        <f>(G132-G131)/'Datos excel'!$B$1</f>
        <v>2.5170241428731626E-3</v>
      </c>
      <c r="I131">
        <v>128</v>
      </c>
    </row>
    <row r="132" spans="1:9" x14ac:dyDescent="0.35">
      <c r="A132">
        <v>1.9428364303571</v>
      </c>
      <c r="B132">
        <f>(A133-A132)/'Datos excel'!$B$1</f>
        <v>3.5734724388479772E-2</v>
      </c>
      <c r="C132">
        <f>(B133-B132)/'Datos excel'!$B$1</f>
        <v>-7.7726603842166427E-3</v>
      </c>
      <c r="D132">
        <f>(C133-C132)/'Datos excel'!$B$1</f>
        <v>4.1690336201632099E-4</v>
      </c>
      <c r="E132">
        <v>-1.4334728343281999</v>
      </c>
      <c r="F132">
        <f>(E133-E132)/'Datos excel'!$B$1</f>
        <v>-3.9165296842162328E-2</v>
      </c>
      <c r="G132">
        <f>(F133-F132)/'Datos excel'!$B$1</f>
        <v>1.2018691632962509E-2</v>
      </c>
      <c r="H132">
        <f>(G133-G132)/'Datos excel'!$B$1</f>
        <v>2.3204655917629258E-3</v>
      </c>
      <c r="I132">
        <v>129</v>
      </c>
    </row>
    <row r="133" spans="1:9" x14ac:dyDescent="0.35">
      <c r="A133">
        <v>1.9465785619443301</v>
      </c>
      <c r="B133">
        <f>(A134-A133)/'Datos excel'!$B$1</f>
        <v>3.4920773296416324E-2</v>
      </c>
      <c r="C133">
        <f>(B134-B133)/'Datos excel'!$B$1</f>
        <v>-7.7290023662377307E-3</v>
      </c>
      <c r="D133">
        <f>(C134-C133)/'Datos excel'!$B$1</f>
        <v>5.6668968429975683E-4</v>
      </c>
      <c r="E133">
        <v>-1.4375742146227</v>
      </c>
      <c r="F133">
        <f>(E134-E133)/'Datos excel'!$B$1</f>
        <v>-3.790670239749979E-2</v>
      </c>
      <c r="G133">
        <f>(F134-F133)/'Datos excel'!$B$1</f>
        <v>1.2261690221495519E-2</v>
      </c>
      <c r="H133">
        <f>(G134-G133)/'Datos excel'!$B$1</f>
        <v>2.1228226186809618E-3</v>
      </c>
      <c r="I133">
        <v>130</v>
      </c>
    </row>
    <row r="134" spans="1:9" x14ac:dyDescent="0.35">
      <c r="A134">
        <v>1.95023545677252</v>
      </c>
      <c r="B134">
        <f>(A135-A134)/'Datos excel'!$B$1</f>
        <v>3.4111394061304638E-2</v>
      </c>
      <c r="C134">
        <f>(B135-B134)/'Datos excel'!$B$1</f>
        <v>-7.6696587612690229E-3</v>
      </c>
      <c r="D134">
        <f>(C135-C134)/'Datos excel'!$B$1</f>
        <v>7.1331250938257867E-4</v>
      </c>
      <c r="E134">
        <v>-1.44154379521516</v>
      </c>
      <c r="F134">
        <f>(E135-E134)/'Datos excel'!$B$1</f>
        <v>-3.6622661200151653E-2</v>
      </c>
      <c r="G134">
        <f>(F135-F134)/'Datos excel'!$B$1</f>
        <v>1.2483991686286264E-2</v>
      </c>
      <c r="H134">
        <f>(G135-G134)/'Datos excel'!$B$1</f>
        <v>1.9242632674786166E-3</v>
      </c>
      <c r="I134">
        <v>131</v>
      </c>
    </row>
    <row r="135" spans="1:9" x14ac:dyDescent="0.35">
      <c r="A135">
        <v>1.95380759360541</v>
      </c>
      <c r="B135">
        <f>(A136-A135)/'Datos excel'!$B$1</f>
        <v>3.3308229273973193E-2</v>
      </c>
      <c r="C135">
        <f>(B136-B135)/'Datos excel'!$B$1</f>
        <v>-7.5949608499626892E-3</v>
      </c>
      <c r="D135">
        <f>(C136-C135)/'Datos excel'!$B$1</f>
        <v>8.5648133946989553E-4</v>
      </c>
      <c r="E135">
        <v>-1.4453789113278701</v>
      </c>
      <c r="F135">
        <f>(E136-E135)/'Datos excel'!$B$1</f>
        <v>-3.5315340647847887E-2</v>
      </c>
      <c r="G135">
        <f>(F136-F135)/'Datos excel'!$B$1</f>
        <v>1.2685500064442381E-2</v>
      </c>
      <c r="H135">
        <f>(G136-G135)/'Datos excel'!$B$1</f>
        <v>1.7249601737875629E-3</v>
      </c>
      <c r="I135">
        <v>132</v>
      </c>
    </row>
    <row r="136" spans="1:9" x14ac:dyDescent="0.35">
      <c r="A136">
        <v>1.95729562321845</v>
      </c>
      <c r="B136">
        <f>(A137-A136)/'Datos excel'!$B$1</f>
        <v>3.2512886833621697E-2</v>
      </c>
      <c r="C136">
        <f>(B137-B136)/'Datos excel'!$B$1</f>
        <v>-7.5052703338288436E-3</v>
      </c>
      <c r="D136">
        <f>(C137-C136)/'Datos excel'!$B$1</f>
        <v>9.9591498891886225E-4</v>
      </c>
      <c r="E136">
        <v>-1.4490771251524801</v>
      </c>
      <c r="F136">
        <f>(E137-E136)/'Datos excel'!$B$1</f>
        <v>-3.3986918187529053E-2</v>
      </c>
      <c r="G136">
        <f>(F137-F136)/'Datos excel'!$B$1</f>
        <v>1.286613747143258E-2</v>
      </c>
      <c r="H136">
        <f>(G137-G136)/'Datos excel'!$B$1</f>
        <v>1.525090769207255E-3</v>
      </c>
      <c r="I136">
        <v>133</v>
      </c>
    </row>
    <row r="137" spans="1:9" x14ac:dyDescent="0.35">
      <c r="A137">
        <v>1.9607003647659</v>
      </c>
      <c r="B137">
        <f>(A138-A137)/'Datos excel'!$B$1</f>
        <v>3.1726936762156294E-2</v>
      </c>
      <c r="C137">
        <f>(B138-B137)/'Datos excel'!$B$1</f>
        <v>-7.4009783600692616E-3</v>
      </c>
      <c r="D137">
        <f>(C138-C137)/'Datos excel'!$B$1</f>
        <v>1.1313433192017813E-3</v>
      </c>
      <c r="E137">
        <v>-1.4526362269023501</v>
      </c>
      <c r="F137">
        <f>(E138-E137)/'Datos excel'!$B$1</f>
        <v>-3.2639579422184754E-2</v>
      </c>
      <c r="G137">
        <f>(F138-F137)/'Datos excel'!$B$1</f>
        <v>1.3025844603319217E-2</v>
      </c>
      <c r="H137">
        <f>(G138-G137)/'Datos excel'!$B$1</f>
        <v>1.324836876033795E-3</v>
      </c>
      <c r="I137">
        <v>134</v>
      </c>
    </row>
    <row r="138" spans="1:9" x14ac:dyDescent="0.35">
      <c r="A138">
        <v>1.96402280181433</v>
      </c>
      <c r="B138">
        <f>(A139-A138)/'Datos excel'!$B$1</f>
        <v>3.0951908120643939E-2</v>
      </c>
      <c r="C138">
        <f>(B139-B138)/'Datos excel'!$B$1</f>
        <v>-7.282504364726188E-3</v>
      </c>
      <c r="D138">
        <f>(C139-C138)/'Datos excel'!$B$1</f>
        <v>1.262508272582778E-3</v>
      </c>
      <c r="E138">
        <v>-1.4560542356666499</v>
      </c>
      <c r="F138">
        <f>(E139-E138)/'Datos excel'!$B$1</f>
        <v>-3.1275516165098424E-2</v>
      </c>
      <c r="G138">
        <f>(F139-F138)/'Datos excel'!$B$1</f>
        <v>1.3164581196550972E-2</v>
      </c>
      <c r="H138">
        <f>(G139-G138)/'Datos excel'!$B$1</f>
        <v>1.1243850168145924E-3</v>
      </c>
      <c r="I138">
        <v>135</v>
      </c>
    </row>
    <row r="139" spans="1:9" x14ac:dyDescent="0.35">
      <c r="A139">
        <v>1.96726407805321</v>
      </c>
      <c r="B139">
        <f>(A140-A139)/'Datos excel'!$B$1</f>
        <v>3.018928604691196E-2</v>
      </c>
      <c r="C139">
        <f>(B140-B139)/'Datos excel'!$B$1</f>
        <v>-7.1502948075847748E-3</v>
      </c>
      <c r="D139">
        <f>(C140-C139)/'Datos excel'!$B$1</f>
        <v>1.3891657047334735E-3</v>
      </c>
      <c r="E139">
        <v>-1.4593294000607</v>
      </c>
      <c r="F139">
        <f>(E140-E139)/'Datos excel'!$B$1</f>
        <v>-2.9896924445942729E-2</v>
      </c>
      <c r="G139">
        <f>(F140-F139)/'Datos excel'!$B$1</f>
        <v>1.328232652017201E-2</v>
      </c>
      <c r="H139">
        <f>(G140-G139)/'Datos excel'!$B$1</f>
        <v>9.2392564209847056E-4</v>
      </c>
      <c r="I139">
        <v>136</v>
      </c>
    </row>
    <row r="140" spans="1:9" x14ac:dyDescent="0.35">
      <c r="A140">
        <v>1.97042549269528</v>
      </c>
      <c r="B140">
        <f>(A141-A140)/'Datos excel'!$B$1</f>
        <v>2.9440508925628307E-2</v>
      </c>
      <c r="C140">
        <f>(B141-B140)/'Datos excel'!$B$1</f>
        <v>-7.0048217151644559E-3</v>
      </c>
      <c r="D140">
        <f>(C141-C140)/'Datos excel'!$B$1</f>
        <v>1.5110863530507846E-3</v>
      </c>
      <c r="E140">
        <v>-1.4624601986675101</v>
      </c>
      <c r="F140">
        <f>(E141-E140)/'Datos excel'!$B$1</f>
        <v>-2.8506002465330953E-2</v>
      </c>
      <c r="G140">
        <f>(F141-F140)/'Datos excel'!$B$1</f>
        <v>1.3379079787161336E-2</v>
      </c>
      <c r="H140">
        <f>(G141-G140)/'Datos excel'!$B$1</f>
        <v>7.2365315749899116E-4</v>
      </c>
      <c r="I140">
        <v>137</v>
      </c>
    </row>
    <row r="141" spans="1:9" x14ac:dyDescent="0.35">
      <c r="A141">
        <v>1.97350849558057</v>
      </c>
      <c r="B141">
        <f>(A142-A141)/'Datos excel'!$B$1</f>
        <v>2.870696571095941E-2</v>
      </c>
      <c r="C141">
        <f>(B142-B141)/'Datos excel'!$B$1</f>
        <v>-6.846581122308318E-3</v>
      </c>
      <c r="D141">
        <f>(C142-C141)/'Datos excel'!$B$1</f>
        <v>1.6280574411104212E-3</v>
      </c>
      <c r="E141">
        <v>-1.46544534026512</v>
      </c>
      <c r="F141">
        <f>(E142-E141)/'Datos excel'!$B$1</f>
        <v>-2.7104948506293029E-2</v>
      </c>
      <c r="G141">
        <f>(F142-F141)/'Datos excel'!$B$1</f>
        <v>1.3454860568606199E-2</v>
      </c>
      <c r="H141">
        <f>(G142-G141)/'Datos excel'!$B$1</f>
        <v>5.2376530979626279E-4</v>
      </c>
      <c r="I141">
        <v>138</v>
      </c>
    </row>
    <row r="142" spans="1:9" x14ac:dyDescent="0.35">
      <c r="A142">
        <v>1.9765146820000501</v>
      </c>
      <c r="B142">
        <f>(A143-A142)/'Datos excel'!$B$1</f>
        <v>2.7989993412424398E-2</v>
      </c>
      <c r="C142">
        <f>(B143-B142)/'Datos excel'!$B$1</f>
        <v>-6.6760913457544948E-3</v>
      </c>
      <c r="D142">
        <f>(C143-C142)/'Datos excel'!$B$1</f>
        <v>1.7398835189921928E-3</v>
      </c>
      <c r="E142">
        <v>-1.46828376383523</v>
      </c>
      <c r="F142">
        <f>(E143-E142)/'Datos excel'!$B$1</f>
        <v>-2.5695958802379421E-2</v>
      </c>
      <c r="G142">
        <f>(F143-F142)/'Datos excel'!$B$1</f>
        <v>1.3509709143588237E-2</v>
      </c>
      <c r="H142">
        <f>(G143-G142)/'Datos excel'!$B$1</f>
        <v>3.244627124463553E-4</v>
      </c>
      <c r="I142">
        <v>139</v>
      </c>
    </row>
    <row r="143" spans="1:9" x14ac:dyDescent="0.35">
      <c r="A143">
        <v>1.9794457872560001</v>
      </c>
      <c r="B143">
        <f>(A144-A143)/'Datos excel'!$B$1</f>
        <v>2.7290874761540507E-2</v>
      </c>
      <c r="C143">
        <f>(B144-B143)/'Datos excel'!$B$1</f>
        <v>-6.4938911697089005E-3</v>
      </c>
      <c r="D143">
        <f>(C144-C143)/'Datos excel'!$B$1</f>
        <v>1.8463878759217632E-3</v>
      </c>
      <c r="E143">
        <v>-1.47097463834858</v>
      </c>
      <c r="F143">
        <f>(E144-E143)/'Datos excel'!$B$1</f>
        <v>-2.4281225369125033E-2</v>
      </c>
      <c r="G143">
        <f>(F144-F143)/'Datos excel'!$B$1</f>
        <v>1.354368679938108E-2</v>
      </c>
      <c r="H143">
        <f>(G144-G143)/'Datos excel'!$B$1</f>
        <v>1.2594833744292885E-4</v>
      </c>
      <c r="I143">
        <v>140</v>
      </c>
    </row>
    <row r="144" spans="1:9" x14ac:dyDescent="0.35">
      <c r="A144">
        <v>1.9823036809780299</v>
      </c>
      <c r="B144">
        <f>(A145-A144)/'Datos excel'!$B$1</f>
        <v>2.661083606847487E-2</v>
      </c>
      <c r="C144">
        <f>(B145-B144)/'Datos excel'!$B$1</f>
        <v>-6.3005378834864647E-3</v>
      </c>
      <c r="D144">
        <f>(C145-C144)/'Datos excel'!$B$1</f>
        <v>1.9474131184032239E-3</v>
      </c>
      <c r="E144">
        <v>-1.47351736232324</v>
      </c>
      <c r="F144">
        <f>(E145-E144)/'Datos excel'!$B$1</f>
        <v>-2.2862933804076477E-2</v>
      </c>
      <c r="G144">
        <f>(F145-F144)/'Datos excel'!$B$1</f>
        <v>1.3556876078435831E-2</v>
      </c>
      <c r="H144">
        <f>(G145-G144)/'Datos excel'!$B$1</f>
        <v>-7.1573098776046953E-5</v>
      </c>
      <c r="I144">
        <v>141</v>
      </c>
    </row>
    <row r="145" spans="1:9" x14ac:dyDescent="0.35">
      <c r="A145">
        <v>1.98509036121465</v>
      </c>
      <c r="B145">
        <f>(A146-A145)/'Datos excel'!$B$1</f>
        <v>2.5951045284194028E-2</v>
      </c>
      <c r="C145">
        <f>(B146-B145)/'Datos excel'!$B$1</f>
        <v>-6.0966052586104661E-3</v>
      </c>
      <c r="D145">
        <f>(C146-C145)/'Datos excel'!$B$1</f>
        <v>2.0428223394361169E-3</v>
      </c>
      <c r="E145">
        <v>-1.4759115631525199</v>
      </c>
      <c r="F145">
        <f>(E146-E145)/'Datos excel'!$B$1</f>
        <v>-2.1443261060955104E-2</v>
      </c>
      <c r="G145">
        <f>(F146-F145)/'Datos excel'!$B$1</f>
        <v>1.3549380961058849E-2</v>
      </c>
      <c r="H145">
        <f>(G146-G145)/'Datos excel'!$B$1</f>
        <v>-2.6789584029843715E-4</v>
      </c>
      <c r="I145">
        <v>142</v>
      </c>
    </row>
    <row r="146" spans="1:9" x14ac:dyDescent="0.35">
      <c r="A146">
        <v>1.98780794832191</v>
      </c>
      <c r="B146">
        <f>(A147-A146)/'Datos excel'!$B$1</f>
        <v>2.531261027445111E-2</v>
      </c>
      <c r="C146">
        <f>(B147-B146)/'Datos excel'!$B$1</f>
        <v>-5.8826814034717454E-3</v>
      </c>
      <c r="D146">
        <f>(C147-C146)/'Datos excel'!$B$1</f>
        <v>2.132499375287423E-3</v>
      </c>
      <c r="E146">
        <v>-1.4781570961997901</v>
      </c>
      <c r="F146">
        <f>(E147-E146)/'Datos excel'!$B$1</f>
        <v>-2.0024373204690041E-2</v>
      </c>
      <c r="G146">
        <f>(F147-F146)/'Datos excel'!$B$1</f>
        <v>1.3521326974265221E-2</v>
      </c>
      <c r="H146">
        <f>(G147-G146)/'Datos excel'!$B$1</f>
        <v>-4.6281358421123485E-4</v>
      </c>
      <c r="I146">
        <v>143</v>
      </c>
    </row>
    <row r="147" spans="1:9" x14ac:dyDescent="0.35">
      <c r="A147">
        <v>1.9904586786712899</v>
      </c>
      <c r="B147">
        <f>(A148-A147)/'Datos excel'!$B$1</f>
        <v>2.4696577318432573E-2</v>
      </c>
      <c r="C147">
        <f>(B148-B147)/'Datos excel'!$B$1</f>
        <v>-5.6593665910988191E-3</v>
      </c>
      <c r="D147">
        <f>(C148-C147)/'Datos excel'!$B$1</f>
        <v>2.216349623380538E-3</v>
      </c>
      <c r="E147">
        <v>-1.4802540436582099</v>
      </c>
      <c r="F147">
        <f>(E148-E147)/'Datos excel'!$B$1</f>
        <v>-1.8608423155052137E-2</v>
      </c>
      <c r="G147">
        <f>(F148-F147)/'Datos excel'!$B$1</f>
        <v>1.3472861249060568E-2</v>
      </c>
      <c r="H147">
        <f>(G148-G147)/'Datos excel'!$B$1</f>
        <v>-6.56120425719033E-4</v>
      </c>
      <c r="I147">
        <v>144</v>
      </c>
    </row>
    <row r="148" spans="1:9" x14ac:dyDescent="0.35">
      <c r="A148">
        <v>1.9930448982003699</v>
      </c>
      <c r="B148">
        <f>(A149-A148)/'Datos excel'!$B$1</f>
        <v>2.4103929834880321E-2</v>
      </c>
      <c r="C148">
        <f>(B149-B148)/'Datos excel'!$B$1</f>
        <v>-5.427271001278859E-3</v>
      </c>
      <c r="D148">
        <f>(C149-C148)/'Datos excel'!$B$1</f>
        <v>2.2943001296952532E-3</v>
      </c>
      <c r="E148">
        <v>-1.48220271317417</v>
      </c>
      <c r="F148">
        <f>(E149-E148)/'Datos excel'!$B$1</f>
        <v>-1.7197548424289361E-2</v>
      </c>
      <c r="G148">
        <f>(F149-F148)/'Datos excel'!$B$1</f>
        <v>1.3404152478750264E-2</v>
      </c>
      <c r="H148">
        <f>(G149-G148)/'Datos excel'!$B$1</f>
        <v>-8.4761120598831924E-4</v>
      </c>
      <c r="I148">
        <v>145</v>
      </c>
    </row>
    <row r="149" spans="1:9" x14ac:dyDescent="0.35">
      <c r="A149">
        <v>1.9955690558301</v>
      </c>
      <c r="B149">
        <f>(A150-A149)/'Datos excel'!$B$1</f>
        <v>2.3535587344658368E-2</v>
      </c>
      <c r="C149">
        <f>(B150-B149)/'Datos excel'!$B$1</f>
        <v>-5.1870124535261684E-3</v>
      </c>
      <c r="D149">
        <f>(C150-C149)/'Datos excel'!$B$1</f>
        <v>2.3662998204034098E-3</v>
      </c>
      <c r="E149">
        <v>-1.48400363623382</v>
      </c>
      <c r="F149">
        <f>(E150-E149)/'Datos excel'!$B$1</f>
        <v>-1.5793868859128053E-2</v>
      </c>
      <c r="G149">
        <f>(F150-F149)/'Datos excel'!$B$1</f>
        <v>1.3315390840822488E-2</v>
      </c>
      <c r="H149">
        <f>(G150-G149)/'Datos excel'!$B$1</f>
        <v>-1.0370824891687168E-3</v>
      </c>
      <c r="I149">
        <v>146</v>
      </c>
    </row>
    <row r="150" spans="1:9" x14ac:dyDescent="0.35">
      <c r="A150">
        <v>1.99803369677343</v>
      </c>
      <c r="B150">
        <f>(A151-A150)/'Datos excel'!$B$1</f>
        <v>2.2992404670722482E-2</v>
      </c>
      <c r="C150">
        <f>(B151-B150)/'Datos excel'!$B$1</f>
        <v>-4.9392141157938284E-3</v>
      </c>
      <c r="D150">
        <f>(C151-C150)/'Datos excel'!$B$1</f>
        <v>2.4323194564320584E-3</v>
      </c>
      <c r="E150">
        <v>-1.4856575663131399</v>
      </c>
      <c r="F150">
        <f>(E151-E150)/'Datos excel'!$B$1</f>
        <v>-1.4399484390954561E-2</v>
      </c>
      <c r="G150">
        <f>(F151-F150)/'Datos excel'!$B$1</f>
        <v>1.3206787816517853E-2</v>
      </c>
      <c r="H150">
        <f>(G151-G150)/'Datos excel'!$B$1</f>
        <v>-1.2243329941505159E-3</v>
      </c>
      <c r="I150">
        <v>147</v>
      </c>
    </row>
    <row r="151" spans="1:9" x14ac:dyDescent="0.35">
      <c r="A151">
        <v>2.0004414557601602</v>
      </c>
      <c r="B151">
        <f>(A152-A151)/'Datos excel'!$B$1</f>
        <v>2.2475171378032986E-2</v>
      </c>
      <c r="C151">
        <f>(B152-B151)/'Datos excel'!$B$1</f>
        <v>-4.6845022179434793E-3</v>
      </c>
      <c r="D151">
        <f>(C152-C151)/'Datos excel'!$B$1</f>
        <v>2.4923514346931043E-3</v>
      </c>
      <c r="E151">
        <v>-1.4871654767924101</v>
      </c>
      <c r="F151">
        <f>(E152-E151)/'Datos excel'!$B$1</f>
        <v>-1.3016472804891505E-2</v>
      </c>
      <c r="G151">
        <f>(F152-F151)/'Datos excel'!$B$1</f>
        <v>1.3078575965185491E-2</v>
      </c>
      <c r="H151">
        <f>(G152-G151)/'Datos excel'!$B$1</f>
        <v>-1.409164352712367E-3</v>
      </c>
      <c r="I151">
        <v>148</v>
      </c>
    </row>
    <row r="152" spans="1:9" x14ac:dyDescent="0.35">
      <c r="A152">
        <v>2.0027950502031402</v>
      </c>
      <c r="B152">
        <f>(A153-A152)/'Datos excel'!$B$1</f>
        <v>2.1984611452912441E-2</v>
      </c>
      <c r="C152">
        <f>(B153-B152)/'Datos excel'!$B$1</f>
        <v>-4.4235037860302848E-3</v>
      </c>
      <c r="D152">
        <f>(C153-C152)/'Datos excel'!$B$1</f>
        <v>2.5464092604213675E-3</v>
      </c>
      <c r="E152">
        <v>-1.48852855863706</v>
      </c>
      <c r="F152">
        <f>(E153-E152)/'Datos excel'!$B$1</f>
        <v>-1.1646887532503413E-2</v>
      </c>
      <c r="G152">
        <f>(F153-F152)/'Datos excel'!$B$1</f>
        <v>1.2931008619246098E-2</v>
      </c>
      <c r="H152">
        <f>(G153-G152)/'Datos excel'!$B$1</f>
        <v>-1.5913816219074806E-3</v>
      </c>
      <c r="I152">
        <v>149</v>
      </c>
    </row>
    <row r="153" spans="1:9" x14ac:dyDescent="0.35">
      <c r="A153">
        <v>2.0050972733308901</v>
      </c>
      <c r="B153">
        <f>(A154-A153)/'Datos excel'!$B$1</f>
        <v>2.1521383219668462E-2</v>
      </c>
      <c r="C153">
        <f>(B154-B153)/'Datos excel'!$B$1</f>
        <v>-4.1568444318445252E-3</v>
      </c>
      <c r="D153">
        <f>(C154-C153)/'Datos excel'!$B$1</f>
        <v>2.5945271840537598E-3</v>
      </c>
      <c r="E153">
        <v>-1.48974821784737</v>
      </c>
      <c r="F153">
        <f>(E154-E153)/'Datos excel'!$B$1</f>
        <v>-1.0292755476445752E-2</v>
      </c>
      <c r="G153">
        <f>(F154-F153)/'Datos excel'!$B$1</f>
        <v>1.276435952549802E-2</v>
      </c>
      <c r="H153">
        <f>(G154-G153)/'Datos excel'!$B$1</f>
        <v>-1.7707938103763818E-3</v>
      </c>
      <c r="I153">
        <v>150</v>
      </c>
    </row>
    <row r="154" spans="1:9" x14ac:dyDescent="0.35">
      <c r="A154">
        <v>2.0073509873114901</v>
      </c>
      <c r="B154">
        <f>(A155-A154)/'Datos excel'!$B$1</f>
        <v>2.1086079488695182E-2</v>
      </c>
      <c r="C154">
        <f>(B155-B154)/'Datos excel'!$B$1</f>
        <v>-3.8851461804791151E-3</v>
      </c>
      <c r="D154">
        <f>(C155-C154)/'Datos excel'!$B$1</f>
        <v>2.6367593572353457E-3</v>
      </c>
      <c r="E154">
        <v>-1.4908260726803699</v>
      </c>
      <c r="F154">
        <f>(E155-E154)/'Datos excel'!$B$1</f>
        <v>-8.9560748726763024E-3</v>
      </c>
      <c r="G154">
        <f>(F155-F154)/'Datos excel'!$B$1</f>
        <v>1.2578922431307996E-2</v>
      </c>
      <c r="H154">
        <f>(G155-G154)/'Datos excel'!$B$1</f>
        <v>-1.9472145780956938E-3</v>
      </c>
      <c r="I154">
        <v>151</v>
      </c>
    </row>
    <row r="155" spans="1:9" x14ac:dyDescent="0.35">
      <c r="A155">
        <v>2.0095591163919799</v>
      </c>
      <c r="B155">
        <f>(A156-A155)/'Datos excel'!$B$1</f>
        <v>2.0679227932071328E-2</v>
      </c>
      <c r="C155">
        <f>(B156-B155)/'Datos excel'!$B$1</f>
        <v>-3.6090253862799582E-3</v>
      </c>
      <c r="D155">
        <f>(C156-C155)/'Datos excel'!$B$1</f>
        <v>2.6731788594741993E-3</v>
      </c>
      <c r="E155">
        <v>-1.4917639506478699</v>
      </c>
      <c r="F155">
        <f>(E156-E155)/'Datos excel'!$B$1</f>
        <v>-7.6388131960005339E-3</v>
      </c>
      <c r="G155">
        <f>(F156-F155)/'Datos excel'!$B$1</f>
        <v>1.2375010597524383E-2</v>
      </c>
      <c r="H155">
        <f>(G156-G155)/'Datos excel'!$B$1</f>
        <v>-2.1204621810798378E-3</v>
      </c>
      <c r="I155">
        <v>152</v>
      </c>
    </row>
    <row r="156" spans="1:9" x14ac:dyDescent="0.35">
      <c r="A156">
        <v>2.0117246400770901</v>
      </c>
      <c r="B156">
        <f>(A157-A156)/'Datos excel'!$B$1</f>
        <v>2.0301291677399455E-2</v>
      </c>
      <c r="C156">
        <f>(B157-B156)/'Datos excel'!$B$1</f>
        <v>-3.3290907507247686E-3</v>
      </c>
      <c r="D156">
        <f>(C157-C156)/'Datos excel'!$B$1</f>
        <v>2.7038769042271628E-3</v>
      </c>
      <c r="E156">
        <v>-1.4925638852951599</v>
      </c>
      <c r="F156">
        <f>(E157-E156)/'Datos excel'!$B$1</f>
        <v>-6.3429051166245861E-3</v>
      </c>
      <c r="G156">
        <f>(F157-F156)/'Datos excel'!$B$1</f>
        <v>1.2152956317181203E-2</v>
      </c>
      <c r="H156">
        <f>(G157-G156)/'Datos excel'!$B$1</f>
        <v>-2.2903605649940212E-3</v>
      </c>
      <c r="I156">
        <v>153</v>
      </c>
    </row>
    <row r="157" spans="1:9" x14ac:dyDescent="0.35">
      <c r="A157">
        <v>2.0138505863701601</v>
      </c>
      <c r="B157">
        <f>(A158-A157)/'Datos excel'!$B$1</f>
        <v>1.9952670109212433E-2</v>
      </c>
      <c r="C157">
        <f>(B158-B157)/'Datos excel'!$B$1</f>
        <v>-3.0459414234403964E-3</v>
      </c>
      <c r="D157">
        <f>(C158-C157)/'Datos excel'!$B$1</f>
        <v>2.7289614540952612E-3</v>
      </c>
      <c r="E157">
        <v>-1.4932281127657201</v>
      </c>
      <c r="F157">
        <f>(E158-E157)/'Datos excel'!$B$1</f>
        <v>-5.0702505071094483E-3</v>
      </c>
      <c r="G157">
        <f>(F158-F157)/'Datos excel'!$B$1</f>
        <v>1.1913110319679303E-2</v>
      </c>
      <c r="H157">
        <f>(G158-G157)/'Datos excel'!$B$1</f>
        <v>-2.4567388164136996E-3</v>
      </c>
      <c r="I157">
        <v>154</v>
      </c>
    </row>
    <row r="158" spans="1:9" x14ac:dyDescent="0.35">
      <c r="A158">
        <v>2.0159400250979802</v>
      </c>
      <c r="B158">
        <f>(A159-A158)/'Datos excel'!$B$1</f>
        <v>1.9633699869240927E-2</v>
      </c>
      <c r="C158">
        <f>(B159-B158)/'Datos excel'!$B$1</f>
        <v>-2.76016524823655E-3</v>
      </c>
      <c r="D158">
        <f>(C159-C158)/'Datos excel'!$B$1</f>
        <v>2.7485559671118838E-3</v>
      </c>
      <c r="E158">
        <v>-1.4937590681572199</v>
      </c>
      <c r="F158">
        <f>(E159-E158)/'Datos excel'!$B$1</f>
        <v>-3.82271251171914E-3</v>
      </c>
      <c r="G158">
        <f>(F159-F158)/'Datos excel'!$B$1</f>
        <v>1.1655841232431498E-2</v>
      </c>
      <c r="H158">
        <f>(G159-G158)/'Datos excel'!$B$1</f>
        <v>-2.6194321928244527E-3</v>
      </c>
      <c r="I158">
        <v>155</v>
      </c>
    </row>
    <row r="159" spans="1:9" x14ac:dyDescent="0.35">
      <c r="A159">
        <v>2.01799606134038</v>
      </c>
      <c r="B159">
        <f>(A160-A159)/'Datos excel'!$B$1</f>
        <v>1.93446560403558E-2</v>
      </c>
      <c r="C159">
        <f>(B160-B159)/'Datos excel'!$B$1</f>
        <v>-2.4723371404279139E-3</v>
      </c>
      <c r="D159">
        <f>(C160-C159)/'Datos excel'!$B$1</f>
        <v>2.7627981619796674E-3</v>
      </c>
      <c r="E159">
        <v>-1.49415938167534</v>
      </c>
      <c r="F159">
        <f>(E160-E159)/'Datos excel'!$B$1</f>
        <v>-2.6021156721452803E-3</v>
      </c>
      <c r="G159">
        <f>(F160-F159)/'Datos excel'!$B$1</f>
        <v>1.1381534934646368E-2</v>
      </c>
      <c r="H159">
        <f>(G160-G159)/'Datos excel'!$B$1</f>
        <v>-2.7782816521904948E-3</v>
      </c>
      <c r="I159">
        <v>156</v>
      </c>
    </row>
    <row r="160" spans="1:9" x14ac:dyDescent="0.35">
      <c r="A160">
        <v>2.0200218289838001</v>
      </c>
      <c r="B160">
        <f>(A161-A160)/'Datos excel'!$B$1</f>
        <v>1.9085753500436949E-2</v>
      </c>
      <c r="C160">
        <f>(B161-B160)/'Datos excel'!$B$1</f>
        <v>-2.183017593460357E-3</v>
      </c>
      <c r="D160">
        <f>(C161-C160)/'Datos excel'!$B$1</f>
        <v>2.7718383355032914E-3</v>
      </c>
      <c r="E160">
        <v>-1.4944318745913201</v>
      </c>
      <c r="F160">
        <f>(E161-E160)/'Datos excel'!$B$1</f>
        <v>-1.4102441209032598E-3</v>
      </c>
      <c r="G160">
        <f>(F161-F160)/'Datos excel'!$B$1</f>
        <v>1.1090593960375535E-2</v>
      </c>
      <c r="H160">
        <f>(G161-G160)/'Datos excel'!$B$1</f>
        <v>-2.9331342309626236E-3</v>
      </c>
      <c r="I160">
        <v>157</v>
      </c>
    </row>
    <row r="161" spans="1:9" x14ac:dyDescent="0.35">
      <c r="A161">
        <v>2.0220204844166401</v>
      </c>
      <c r="B161">
        <f>(A162-A161)/'Datos excel'!$B$1</f>
        <v>1.8857148432627872E-2</v>
      </c>
      <c r="C161">
        <f>(B162-B161)/'Datos excel'!$B$1</f>
        <v>-1.892751361735167E-3</v>
      </c>
      <c r="D161">
        <f>(C162-C161)/'Datos excel'!$B$1</f>
        <v>2.775837915520283E-3</v>
      </c>
      <c r="E161">
        <v>-1.49457955501032</v>
      </c>
      <c r="F161">
        <f>(E162-E161)/'Datos excel'!$B$1</f>
        <v>-2.4883983724115623E-4</v>
      </c>
      <c r="G161">
        <f>(F162-F161)/'Datos excel'!$B$1</f>
        <v>1.0783436861976038E-2</v>
      </c>
      <c r="H161">
        <f>(G162-G161)/'Datos excel'!$B$1</f>
        <v>-3.08384309589724E-3</v>
      </c>
      <c r="I161">
        <v>158</v>
      </c>
    </row>
    <row r="162" spans="1:9" x14ac:dyDescent="0.35">
      <c r="A162">
        <v>2.0239952003827599</v>
      </c>
      <c r="B162">
        <f>(A163-A162)/'Datos excel'!$B$1</f>
        <v>1.8658939973524562E-2</v>
      </c>
      <c r="C162">
        <f>(B163-B162)/'Datos excel'!$B$1</f>
        <v>-1.6020662949700162E-3</v>
      </c>
      <c r="D162">
        <f>(C163-C162)/'Datos excel'!$B$1</f>
        <v>2.7749678808081909E-3</v>
      </c>
      <c r="E162">
        <v>-1.4946056134571399</v>
      </c>
      <c r="F162">
        <f>(E163-E162)/'Datos excel'!$B$1</f>
        <v>8.8039903029328689E-4</v>
      </c>
      <c r="G162">
        <f>(F163-F162)/'Datos excel'!$B$1</f>
        <v>1.0460497568146225E-2</v>
      </c>
      <c r="H162">
        <f>(G163-G162)/'Datos excel'!$B$1</f>
        <v>-3.2302672153537602E-3</v>
      </c>
      <c r="I162">
        <v>159</v>
      </c>
    </row>
    <row r="163" spans="1:9" x14ac:dyDescent="0.35">
      <c r="A163">
        <v>2.0259491600075799</v>
      </c>
      <c r="B163">
        <f>(A164-A163)/'Datos excel'!$B$1</f>
        <v>1.8491171983429842E-2</v>
      </c>
      <c r="C163">
        <f>(B164-B163)/'Datos excel'!$B$1</f>
        <v>-1.3114723380268612E-3</v>
      </c>
      <c r="D163">
        <f>(C164-C163)/'Datos excel'!$B$1</f>
        <v>2.7694070425515025E-3</v>
      </c>
      <c r="E163">
        <v>-1.49451341828628</v>
      </c>
      <c r="F163">
        <f>(E164-E163)/'Datos excel'!$B$1</f>
        <v>1.9758197740593563E-3</v>
      </c>
      <c r="G163">
        <f>(F164-F163)/'Datos excel'!$B$1</f>
        <v>1.0122224776383314E-2</v>
      </c>
      <c r="H163">
        <f>(G164-G163)/'Datos excel'!$B$1</f>
        <v>-3.3722714051195807E-3</v>
      </c>
      <c r="I163">
        <v>160</v>
      </c>
    </row>
    <row r="164" spans="1:9" x14ac:dyDescent="0.35">
      <c r="A164">
        <v>2.0278855510095601</v>
      </c>
      <c r="B164">
        <f>(A165-A164)/'Datos excel'!$B$1</f>
        <v>1.8353834921345461E-2</v>
      </c>
      <c r="C164">
        <f>(B165-B164)/'Datos excel'!$B$1</f>
        <v>-1.0214607107042067E-3</v>
      </c>
      <c r="D164">
        <f>(C165-C164)/'Datos excel'!$B$1</f>
        <v>2.7593403880639884E-3</v>
      </c>
      <c r="E164">
        <v>-1.49430651092338</v>
      </c>
      <c r="F164">
        <f>(E165-E164)/'Datos excel'!$B$1</f>
        <v>3.0358166739083699E-3</v>
      </c>
      <c r="G164">
        <f>(F165-F164)/'Datos excel'!$B$1</f>
        <v>9.769081340642161E-3</v>
      </c>
      <c r="H164">
        <f>(G165-G164)/'Datos excel'!$B$1</f>
        <v>-3.5097261899682381E-3</v>
      </c>
      <c r="I164">
        <v>161</v>
      </c>
    </row>
    <row r="165" spans="1:9" x14ac:dyDescent="0.35">
      <c r="A165">
        <v>2.0298075601080301</v>
      </c>
      <c r="B165">
        <f>(A166-A165)/'Datos excel'!$B$1</f>
        <v>1.8246867805856163E-2</v>
      </c>
      <c r="C165">
        <f>(B166-B165)/'Datos excel'!$B$1</f>
        <v>-7.3250326097435889E-4</v>
      </c>
      <c r="D165">
        <f>(C166-C165)/'Datos excel'!$B$1</f>
        <v>2.7449575010859853E-3</v>
      </c>
      <c r="E165">
        <v>-1.4939886009447001</v>
      </c>
      <c r="F165">
        <f>(E166-E165)/'Datos excel'!$B$1</f>
        <v>4.0588324796444544E-3</v>
      </c>
      <c r="G165">
        <f>(F166-F165)/'Datos excel'!$B$1</f>
        <v>9.4015436734916306E-3</v>
      </c>
      <c r="H165">
        <f>(G166-G165)/'Datos excel'!$B$1</f>
        <v>-3.6425072272692179E-3</v>
      </c>
      <c r="I165">
        <v>162</v>
      </c>
    </row>
    <row r="166" spans="1:9" x14ac:dyDescent="0.35">
      <c r="A166">
        <v>2.0317183676363602</v>
      </c>
      <c r="B166">
        <f>(A167-A166)/'Datos excel'!$B$1</f>
        <v>1.8170160243742576E-2</v>
      </c>
      <c r="C166">
        <f>(B167-B166)/'Datos excel'!$B$1</f>
        <v>-4.4505198364676128E-4</v>
      </c>
      <c r="D166">
        <f>(C167-C166)/'Datos excel'!$B$1</f>
        <v>2.7264507956791563E-3</v>
      </c>
      <c r="E166">
        <v>-1.49356356100136</v>
      </c>
      <c r="F166">
        <f>(E167-E166)/'Datos excel'!$B$1</f>
        <v>5.0433598308792845E-3</v>
      </c>
      <c r="G166">
        <f>(F167-F166)/'Datos excel'!$B$1</f>
        <v>9.0201012086304072E-3</v>
      </c>
      <c r="H166">
        <f>(G167-G166)/'Datos excel'!$B$1</f>
        <v>-3.7704953591945543E-3</v>
      </c>
      <c r="I166">
        <v>163</v>
      </c>
    </row>
    <row r="167" spans="1:9" x14ac:dyDescent="0.35">
      <c r="A167">
        <v>2.0336211423675699</v>
      </c>
      <c r="B167">
        <f>(A168-A167)/'Datos excel'!$B$1</f>
        <v>1.8123554508999568E-2</v>
      </c>
      <c r="C167">
        <f>(B168-B167)/'Datos excel'!$B$1</f>
        <v>-1.5953872397743855E-4</v>
      </c>
      <c r="D167">
        <f>(C168-C167)/'Datos excel'!$B$1</f>
        <v>2.7040139500573738E-3</v>
      </c>
      <c r="E167">
        <v>-1.49303542159489</v>
      </c>
      <c r="F167">
        <f>(E168-E167)/'Datos excel'!$B$1</f>
        <v>5.9879426206016079E-3</v>
      </c>
      <c r="G167">
        <f>(F168-F167)/'Datos excel'!$B$1</f>
        <v>8.6252558579357399E-3</v>
      </c>
      <c r="H167">
        <f>(G168-G167)/'Datos excel'!$B$1</f>
        <v>-3.8935759543451739E-3</v>
      </c>
      <c r="I167">
        <v>164</v>
      </c>
    </row>
    <row r="168" spans="1:9" x14ac:dyDescent="0.35">
      <c r="A168">
        <v>2.0355190365576501</v>
      </c>
      <c r="B168">
        <f>(A169-A168)/'Datos excel'!$B$1</f>
        <v>1.8106847652892548E-2</v>
      </c>
      <c r="C168">
        <f>(B169-B168)/'Datos excel'!$B$1</f>
        <v>1.2362495471271356E-4</v>
      </c>
      <c r="D168">
        <f>(C169-C168)/'Datos excel'!$B$1</f>
        <v>2.6778403713528026E-3</v>
      </c>
      <c r="E168">
        <v>-1.49240836570999</v>
      </c>
      <c r="F168">
        <f>(E169-E168)/'Datos excel'!$B$1</f>
        <v>6.8911773018890494E-3</v>
      </c>
      <c r="G168">
        <f>(F169-F168)/'Datos excel'!$B$1</f>
        <v>8.2175215374569177E-3</v>
      </c>
      <c r="H168">
        <f>(G169-G168)/'Datos excel'!$B$1</f>
        <v>-4.0116386492379591E-3</v>
      </c>
      <c r="I168">
        <v>165</v>
      </c>
    </row>
    <row r="169" spans="1:9" x14ac:dyDescent="0.35">
      <c r="A169">
        <v>2.03741518120985</v>
      </c>
      <c r="B169">
        <f>(A170-A169)/'Datos excel'!$B$1</f>
        <v>1.8119793627876742E-2</v>
      </c>
      <c r="C169">
        <f>(B170-B169)/'Datos excel'!$B$1</f>
        <v>4.0404774265031786E-4</v>
      </c>
      <c r="D169">
        <f>(C170-C169)/'Datos excel'!$B$1</f>
        <v>2.6481215045353508E-3</v>
      </c>
      <c r="E169">
        <v>-1.49168672331045</v>
      </c>
      <c r="F169">
        <f>(E170-E169)/'Datos excel'!$B$1</f>
        <v>7.7517141449820678E-3</v>
      </c>
      <c r="G169">
        <f>(F170-F169)/'Datos excel'!$B$1</f>
        <v>7.7974237204801559E-3</v>
      </c>
      <c r="H169">
        <f>(G170-G169)/'Datos excel'!$B$1</f>
        <v>-4.1245768138713172E-3</v>
      </c>
      <c r="I169">
        <v>166</v>
      </c>
    </row>
    <row r="170" spans="1:9" x14ac:dyDescent="0.35">
      <c r="A170">
        <v>2.03931268156138</v>
      </c>
      <c r="B170">
        <f>(A171-A170)/'Datos excel'!$B$1</f>
        <v>1.8162105408543735E-2</v>
      </c>
      <c r="C170">
        <f>(B171-B170)/'Datos excel'!$B$1</f>
        <v>6.8135837813236479E-4</v>
      </c>
      <c r="D170">
        <f>(C171-C170)/'Datos excel'!$B$1</f>
        <v>2.6150457128890471E-3</v>
      </c>
      <c r="E170">
        <v>-1.4908749657034299</v>
      </c>
      <c r="F170">
        <f>(E171-E170)/'Datos excel'!$B$1</f>
        <v>8.5682584475549762E-3</v>
      </c>
      <c r="G170">
        <f>(F171-F170)/'Datos excel'!$B$1</f>
        <v>7.3654990465593251E-3</v>
      </c>
      <c r="H170">
        <f>(G171-G170)/'Datos excel'!$B$1</f>
        <v>-4.2322871833867202E-3</v>
      </c>
      <c r="I170">
        <v>167</v>
      </c>
    </row>
    <row r="171" spans="1:9" x14ac:dyDescent="0.35">
      <c r="A171">
        <v>2.0412146127922202</v>
      </c>
      <c r="B171">
        <f>(A172-A171)/'Datos excel'!$B$1</f>
        <v>1.8233457091050485E-2</v>
      </c>
      <c r="C171">
        <f>(B172-B171)/'Datos excel'!$B$1</f>
        <v>9.5520532481282192E-4</v>
      </c>
      <c r="D171">
        <f>(C172-C171)/'Datos excel'!$B$1</f>
        <v>2.5787964658956753E-3</v>
      </c>
      <c r="E171">
        <v>-1.489977699777</v>
      </c>
      <c r="F171">
        <f>(E172-E171)/'Datos excel'!$B$1</f>
        <v>9.3395717040447562E-3</v>
      </c>
      <c r="G171">
        <f>(F172-F171)/'Datos excel'!$B$1</f>
        <v>6.9222949691189932E-3</v>
      </c>
      <c r="H171">
        <f>(G172-G171)/'Datos excel'!$B$1</f>
        <v>-4.3346692486145085E-3</v>
      </c>
      <c r="I171">
        <v>168</v>
      </c>
    </row>
    <row r="172" spans="1:9" x14ac:dyDescent="0.35">
      <c r="A172">
        <v>2.0431240159537798</v>
      </c>
      <c r="B172">
        <f>(A173-A172)/'Datos excel'!$B$1</f>
        <v>1.8333485958753878E-2</v>
      </c>
      <c r="C172">
        <f>(B173-B172)/'Datos excel'!$B$1</f>
        <v>1.2252562592248611E-3</v>
      </c>
      <c r="D172">
        <f>(C173-C172)/'Datos excel'!$B$1</f>
        <v>2.5395515263708724E-3</v>
      </c>
      <c r="E172">
        <v>-1.4889996621152299</v>
      </c>
      <c r="F172">
        <f>(E173-E172)/'Datos excel'!$B$1</f>
        <v>1.006447273807695E-2</v>
      </c>
      <c r="G172">
        <f>(F173-F172)/'Datos excel'!$B$1</f>
        <v>6.4683694668793623E-3</v>
      </c>
      <c r="H172">
        <f>(G173-G172)/'Datos excel'!$B$1</f>
        <v>-4.4316248825129927E-3</v>
      </c>
      <c r="I172">
        <v>169</v>
      </c>
    </row>
    <row r="173" spans="1:9" x14ac:dyDescent="0.35">
      <c r="A173">
        <v>2.0450438941138702</v>
      </c>
      <c r="B173">
        <f>(A174-A173)/'Datos excel'!$B$1</f>
        <v>1.8461794494178736E-2</v>
      </c>
      <c r="C173">
        <f>(B174-B173)/'Datos excel'!$B$1</f>
        <v>1.491197473180177E-3</v>
      </c>
      <c r="D173">
        <f>(C174-C173)/'Datos excel'!$B$1</f>
        <v>2.4974814666624615E-3</v>
      </c>
      <c r="E173">
        <v>-1.48794571299469</v>
      </c>
      <c r="F173">
        <f>(E174-E173)/'Datos excel'!$B$1</f>
        <v>1.0741838804672041E-2</v>
      </c>
      <c r="G173">
        <f>(F174-F173)/'Datos excel'!$B$1</f>
        <v>6.0042907944004107E-3</v>
      </c>
      <c r="H173">
        <f>(G174-G173)/'Datos excel'!$B$1</f>
        <v>-4.5230578165640087E-3</v>
      </c>
      <c r="I173">
        <v>170</v>
      </c>
    </row>
    <row r="174" spans="1:9" x14ac:dyDescent="0.35">
      <c r="A174">
        <v>2.0469772087123701</v>
      </c>
      <c r="B174">
        <f>(A175-A174)/'Datos excel'!$B$1</f>
        <v>1.861795232840522E-2</v>
      </c>
      <c r="C174">
        <f>(B175-B174)/'Datos excel'!$B$1</f>
        <v>1.7527331207849587E-3</v>
      </c>
      <c r="D174">
        <f>(C175-C174)/'Datos excel'!$B$1</f>
        <v>2.4527487022618002E-3</v>
      </c>
      <c r="E174">
        <v>-1.4868208302655299</v>
      </c>
      <c r="F174">
        <f>(E175-E174)/'Datos excel'!$B$1</f>
        <v>1.1370606666328879E-2</v>
      </c>
      <c r="G174">
        <f>(F175-F174)/'Datos excel'!$B$1</f>
        <v>5.5306372874577648E-3</v>
      </c>
      <c r="H174">
        <f>(G175-G174)/'Datos excel'!$B$1</f>
        <v>-4.608873119489364E-3</v>
      </c>
      <c r="I174">
        <v>171</v>
      </c>
    </row>
    <row r="175" spans="1:9" x14ac:dyDescent="0.35">
      <c r="A175">
        <v>2.0489268761210302</v>
      </c>
      <c r="B175">
        <f>(A176-A175)/'Datos excel'!$B$1</f>
        <v>1.8801498111603938E-2</v>
      </c>
      <c r="C175">
        <f>(B176-B175)/'Datos excel'!$B$1</f>
        <v>2.0095843642558777E-3</v>
      </c>
      <c r="D175">
        <f>(C176-C175)/'Datos excel'!$B$1</f>
        <v>2.4055067265104329E-3</v>
      </c>
      <c r="E175">
        <v>-1.48563010311987</v>
      </c>
      <c r="F175">
        <f>(E176-E175)/'Datos excel'!$B$1</f>
        <v>1.1949773648727116E-2</v>
      </c>
      <c r="G175">
        <f>(F176-F175)/'Datos excel'!$B$1</f>
        <v>5.0479972230072561E-3</v>
      </c>
      <c r="H175">
        <f>(G176-G175)/'Datos excel'!$B$1</f>
        <v>-4.6889768830502875E-3</v>
      </c>
      <c r="I175">
        <v>172</v>
      </c>
    </row>
    <row r="176" spans="1:9" x14ac:dyDescent="0.35">
      <c r="A176">
        <v>2.0508957643991601</v>
      </c>
      <c r="B176">
        <f>(A177-A176)/'Datos excel'!$B$1</f>
        <v>1.901194129412111E-2</v>
      </c>
      <c r="C176">
        <f>(B177-B176)/'Datos excel'!$B$1</f>
        <v>2.2614884395947446E-3</v>
      </c>
      <c r="D176">
        <f>(C177-C176)/'Datos excel'!$B$1</f>
        <v>2.3558989740583517E-3</v>
      </c>
      <c r="E176">
        <v>-1.4843787257496399</v>
      </c>
      <c r="F176">
        <f>(E177-E176)/'Datos excel'!$B$1</f>
        <v>1.2478398681765158E-2</v>
      </c>
      <c r="G176">
        <f>(F177-F176)/'Datos excel'!$B$1</f>
        <v>4.5569687120524845E-3</v>
      </c>
      <c r="H176">
        <f>(G177-G176)/'Datos excel'!$B$1</f>
        <v>-4.7632756992159377E-3</v>
      </c>
      <c r="I176">
        <v>173</v>
      </c>
    </row>
    <row r="177" spans="1:9" x14ac:dyDescent="0.35">
      <c r="A177">
        <v>2.0528866902358298</v>
      </c>
      <c r="B177">
        <f>(A178-A177)/'Datos excel'!$B$1</f>
        <v>1.9248763809721414E-2</v>
      </c>
      <c r="C177">
        <f>(B178-B177)/'Datos excel'!$B$1</f>
        <v>2.5081976032447929E-3</v>
      </c>
      <c r="D177">
        <f>(C178-C177)/'Datos excel'!$B$1</f>
        <v>2.304058444985949E-3</v>
      </c>
      <c r="E177">
        <v>-1.4830719908954</v>
      </c>
      <c r="F177">
        <f>(E178-E177)/'Datos excel'!$B$1</f>
        <v>1.2955603329379246E-2</v>
      </c>
      <c r="G177">
        <f>(F178-F177)/'Datos excel'!$B$1</f>
        <v>4.0581596472631654E-3</v>
      </c>
      <c r="H177">
        <f>(G178-G177)/'Datos excel'!$B$1</f>
        <v>-4.8316763223722808E-3</v>
      </c>
      <c r="I177">
        <v>174</v>
      </c>
    </row>
    <row r="178" spans="1:9" x14ac:dyDescent="0.35">
      <c r="A178">
        <v>2.05490241606834</v>
      </c>
      <c r="B178">
        <f>(A179-A178)/'Datos excel'!$B$1</f>
        <v>1.9511421648524926E-2</v>
      </c>
      <c r="C178">
        <f>(B179-B178)/'Datos excel'!$B$1</f>
        <v>2.7494780393851055E-3</v>
      </c>
      <c r="D178">
        <f>(C179-C178)/'Datos excel'!$B$1</f>
        <v>2.2501069762416626E-3</v>
      </c>
      <c r="E178">
        <v>-1.4817152832873199</v>
      </c>
      <c r="F178">
        <f>(E179-E178)/'Datos excel'!$B$1</f>
        <v>1.3380572813877129E-2</v>
      </c>
      <c r="G178">
        <f>(F179-F178)/'Datos excel'!$B$1</f>
        <v>3.5521876859668819E-3</v>
      </c>
      <c r="H178">
        <f>(G179-G178)/'Datos excel'!$B$1</f>
        <v>-4.8940854910526303E-3</v>
      </c>
      <c r="I178">
        <v>175</v>
      </c>
    </row>
    <row r="179" spans="1:9" x14ac:dyDescent="0.35">
      <c r="A179">
        <v>2.05694564736541</v>
      </c>
      <c r="B179">
        <f>(A180-A179)/'Datos excel'!$B$1</f>
        <v>1.9799346315516216E-2</v>
      </c>
      <c r="C179">
        <f>(B180-B179)/'Datos excel'!$B$1</f>
        <v>2.9851086909301705E-3</v>
      </c>
      <c r="D179">
        <f>(C180-C179)/'Datos excel'!$B$1</f>
        <v>2.1941549268630267E-3</v>
      </c>
      <c r="E179">
        <v>-1.4803140729788899</v>
      </c>
      <c r="F179">
        <f>(E180-E179)/'Datos excel'!$B$1</f>
        <v>1.3752557038490652E-2</v>
      </c>
      <c r="G179">
        <f>(F180-F179)/'Datos excel'!$B$1</f>
        <v>3.0396802518091706E-3</v>
      </c>
      <c r="H179">
        <f>(G180-G179)/'Datos excel'!$B$1</f>
        <v>-4.9504094915307295E-3</v>
      </c>
      <c r="I179">
        <v>176</v>
      </c>
    </row>
    <row r="180" spans="1:9" x14ac:dyDescent="0.35">
      <c r="A180">
        <v>2.0590190300631002</v>
      </c>
      <c r="B180">
        <f>(A181-A180)/'Datos excel'!$B$1</f>
        <v>2.0111946166635992E-2</v>
      </c>
      <c r="C180">
        <f>(B181-B180)/'Datos excel'!$B$1</f>
        <v>3.2148800575658616E-3</v>
      </c>
      <c r="D180">
        <f>(C181-C180)/'Datos excel'!$B$1</f>
        <v>2.1363007715419287E-3</v>
      </c>
      <c r="E180">
        <v>-1.4788739085735501</v>
      </c>
      <c r="F180">
        <f>(E181-E180)/'Datos excel'!$B$1</f>
        <v>1.4070871610102174E-2</v>
      </c>
      <c r="G180">
        <f>(F181-F180)/'Datos excel'!$B$1</f>
        <v>2.5212745821140332E-3</v>
      </c>
      <c r="H180">
        <f>(G181-G180)/'Datos excel'!$B$1</f>
        <v>-5.0005541031081608E-3</v>
      </c>
      <c r="I180">
        <v>177</v>
      </c>
    </row>
    <row r="181" spans="1:9" x14ac:dyDescent="0.35">
      <c r="A181">
        <v>2.0611251481406501</v>
      </c>
      <c r="B181">
        <f>(A182-A181)/'Datos excel'!$B$1</f>
        <v>2.0448607619003367E-2</v>
      </c>
      <c r="C181">
        <f>(B182-B181)/'Datos excel'!$B$1</f>
        <v>3.4385929512236726E-3</v>
      </c>
      <c r="D181">
        <f>(C182-C181)/'Datos excel'!$B$1</f>
        <v>2.0766310167128965E-3</v>
      </c>
      <c r="E181">
        <v>-1.47740041034422</v>
      </c>
      <c r="F181">
        <f>(E182-E181)/'Datos excel'!$B$1</f>
        <v>1.4334898866930578E-2</v>
      </c>
      <c r="G181">
        <f>(F182-F181)/'Datos excel'!$B$1</f>
        <v>1.9976177809739367E-3</v>
      </c>
      <c r="H181">
        <f>(G182-G181)/'Datos excel'!$B$1</f>
        <v>-5.0444245834131325E-3</v>
      </c>
      <c r="I181">
        <v>178</v>
      </c>
    </row>
    <row r="182" spans="1:9" x14ac:dyDescent="0.35">
      <c r="A182">
        <v>2.0632665213230501</v>
      </c>
      <c r="B182">
        <f>(A183-A182)/'Datos excel'!$B$1</f>
        <v>2.0808696230811698E-2</v>
      </c>
      <c r="C182">
        <f>(B183-B182)/'Datos excel'!$B$1</f>
        <v>3.6560572427677372E-3</v>
      </c>
      <c r="D182">
        <f>(C183-C182)/'Datos excel'!$B$1</f>
        <v>2.015220271706638E-3</v>
      </c>
      <c r="E182">
        <v>-1.4758992632452099</v>
      </c>
      <c r="F182">
        <f>(E183-E182)/'Datos excel'!$B$1</f>
        <v>1.4544088911776847E-2</v>
      </c>
      <c r="G182">
        <f>(F183-F182)/'Datos excel'!$B$1</f>
        <v>1.4693668738793217E-3</v>
      </c>
      <c r="H182">
        <f>(G183-G182)/'Datos excel'!$B$1</f>
        <v>-5.0819254696365867E-3</v>
      </c>
      <c r="I182">
        <v>179</v>
      </c>
    </row>
    <row r="183" spans="1:9" x14ac:dyDescent="0.35">
      <c r="A183">
        <v>2.0654456028967001</v>
      </c>
      <c r="B183">
        <f>(A184-A183)/'Datos excel'!$B$1</f>
        <v>2.1191557649977794E-2</v>
      </c>
      <c r="C183">
        <f>(B184-B183)/'Datos excel'!$B$1</f>
        <v>3.8670906161330306E-3</v>
      </c>
      <c r="D183">
        <f>(C184-C183)/'Datos excel'!$B$1</f>
        <v>1.9521311176506114E-3</v>
      </c>
      <c r="E183">
        <v>-1.4743762098159301</v>
      </c>
      <c r="F183">
        <f>(E184-E183)/'Datos excel'!$B$1</f>
        <v>1.4697960650990429E-2</v>
      </c>
      <c r="G183">
        <f>(F184-F183)/'Datos excel'!$B$1</f>
        <v>9.3718888316261643E-4</v>
      </c>
      <c r="H183">
        <f>(G184-G183)/'Datos excel'!$B$1</f>
        <v>-5.1129608501930164E-3</v>
      </c>
      <c r="I183">
        <v>180</v>
      </c>
    </row>
    <row r="184" spans="1:9" x14ac:dyDescent="0.35">
      <c r="A184">
        <v>2.0676647776244099</v>
      </c>
      <c r="B184">
        <f>(A185-A184)/'Datos excel'!$B$1</f>
        <v>2.1596518432324779E-2</v>
      </c>
      <c r="C184">
        <f>(B185-B184)/'Datos excel'!$B$1</f>
        <v>4.0715173087348703E-3</v>
      </c>
      <c r="D184">
        <f>(C185-C184)/'Datos excel'!$B$1</f>
        <v>1.8874145015341784E-3</v>
      </c>
      <c r="E184">
        <v>-1.4728370429758</v>
      </c>
      <c r="F184">
        <f>(E185-E184)/'Datos excel'!$B$1</f>
        <v>1.4796102841336086E-2</v>
      </c>
      <c r="G184">
        <f>(F185-F184)/'Datos excel'!$B$1</f>
        <v>4.0176087499399634E-4</v>
      </c>
      <c r="H184">
        <f>(G185-G184)/'Datos excel'!$B$1</f>
        <v>-5.1374344784131986E-3</v>
      </c>
      <c r="I184">
        <v>181</v>
      </c>
    </row>
    <row r="185" spans="1:9" x14ac:dyDescent="0.35">
      <c r="A185">
        <v>2.0699263597460802</v>
      </c>
      <c r="B185">
        <f>(A186-A185)/'Datos excel'!$B$1</f>
        <v>2.2022886727860951E-2</v>
      </c>
      <c r="C185">
        <f>(B186-B185)/'Datos excel'!$B$1</f>
        <v>4.2691668931448242E-3</v>
      </c>
      <c r="D185">
        <f>(C186-C185)/'Datos excel'!$B$1</f>
        <v>1.821110184784591E-3</v>
      </c>
      <c r="E185">
        <v>-1.47128759870953</v>
      </c>
      <c r="F185">
        <f>(E186-E185)/'Datos excel'!$B$1</f>
        <v>1.4838175141782118E-2</v>
      </c>
      <c r="G185">
        <f>(F186-F185)/'Datos excel'!$B$1</f>
        <v>-1.3623000552873081E-4</v>
      </c>
      <c r="H185">
        <f>(G186-G185)/'Datos excel'!$B$1</f>
        <v>-5.1552500956402875E-3</v>
      </c>
      <c r="I185">
        <v>182</v>
      </c>
    </row>
    <row r="186" spans="1:9" x14ac:dyDescent="0.35">
      <c r="A186">
        <v>2.0722325910512498</v>
      </c>
      <c r="B186">
        <f>(A187-A186)/'Datos excel'!$B$1</f>
        <v>2.2469952839476035E-2</v>
      </c>
      <c r="C186">
        <f>(B187-B186)/'Datos excel'!$B$1</f>
        <v>4.4598731057413849E-3</v>
      </c>
      <c r="D186">
        <f>(C187-C186)/'Datos excel'!$B$1</f>
        <v>1.7532467800055523E-3</v>
      </c>
      <c r="E186">
        <v>-1.4697337486422599</v>
      </c>
      <c r="F186">
        <f>(E187-E186)/'Datos excel'!$B$1</f>
        <v>1.4823909168963199E-2</v>
      </c>
      <c r="G186">
        <f>(F187-F186)/'Datos excel'!$B$1</f>
        <v>-6.7608653312478423E-4</v>
      </c>
      <c r="H186">
        <f>(G187-G186)/'Datos excel'!$B$1</f>
        <v>-5.1663117684398688E-3</v>
      </c>
      <c r="I186">
        <v>183</v>
      </c>
    </row>
    <row r="187" spans="1:9" x14ac:dyDescent="0.35">
      <c r="A187">
        <v>2.07458563901015</v>
      </c>
      <c r="B187">
        <f>(A188-A187)/'Datos excel'!$B$1</f>
        <v>2.2936989658974029E-2</v>
      </c>
      <c r="C187">
        <f>(B188-B187)/'Datos excel'!$B$1</f>
        <v>4.6434726792078983E-3</v>
      </c>
      <c r="D187">
        <f>(C188-C187)/'Datos excel'!$B$1</f>
        <v>1.6838428913853311E-3</v>
      </c>
      <c r="E187">
        <v>-1.46818139250417</v>
      </c>
      <c r="F187">
        <f>(E188-E187)/'Datos excel'!$B$1</f>
        <v>1.4753109552774672E-2</v>
      </c>
      <c r="G187">
        <f>(F188-F187)/'Datos excel'!$B$1</f>
        <v>-1.2171014363876237E-3</v>
      </c>
      <c r="H187">
        <f>(G188-G187)/'Datos excel'!$B$1</f>
        <v>-5.170524491479026E-3</v>
      </c>
      <c r="I187">
        <v>184</v>
      </c>
    </row>
    <row r="188" spans="1:9" x14ac:dyDescent="0.35">
      <c r="A188">
        <v>2.07698759495042</v>
      </c>
      <c r="B188">
        <f>(A189-A188)/'Datos excel'!$B$1</f>
        <v>2.3423252980845511E-2</v>
      </c>
      <c r="C188">
        <f>(B189-B188)/'Datos excel'!$B$1</f>
        <v>4.81980429445375E-3</v>
      </c>
      <c r="D188">
        <f>(C189-C188)/'Datos excel'!$B$1</f>
        <v>1.6129073857750851E-3</v>
      </c>
      <c r="E188">
        <v>-1.4666364504845499</v>
      </c>
      <c r="F188">
        <f>(E189-E188)/'Datos excel'!$B$1</f>
        <v>1.4625654988400374E-2</v>
      </c>
      <c r="G188">
        <f>(F189-F188)/'Datos excel'!$B$1</f>
        <v>-1.7585574949755107E-3</v>
      </c>
      <c r="H188">
        <f>(G189-G188)/'Datos excel'!$B$1</f>
        <v>-5.1677947084242618E-3</v>
      </c>
      <c r="I188">
        <v>185</v>
      </c>
    </row>
    <row r="189" spans="1:9" x14ac:dyDescent="0.35">
      <c r="A189">
        <v>2.0794404722666799</v>
      </c>
      <c r="B189">
        <f>(A190-A189)/'Datos excel'!$B$1</f>
        <v>2.3927981706285392E-2</v>
      </c>
      <c r="C189">
        <f>(B190-B189)/'Datos excel'!$B$1</f>
        <v>4.9887075609228075E-3</v>
      </c>
      <c r="D189">
        <f>(C190-C189)/'Datos excel'!$B$1</f>
        <v>1.5404401664989645E-3</v>
      </c>
      <c r="E189">
        <v>-1.4651048554757</v>
      </c>
      <c r="F189">
        <f>(E190-E189)/'Datos excel'!$B$1</f>
        <v>1.4441499278162696E-2</v>
      </c>
      <c r="G189">
        <f>(F190-F189)/'Datos excel'!$B$1</f>
        <v>-2.2997276913503729E-3</v>
      </c>
      <c r="H189">
        <f>(G190-G189)/'Datos excel'!$B$1</f>
        <v>-5.1580310729832076E-3</v>
      </c>
      <c r="I189">
        <v>186</v>
      </c>
    </row>
    <row r="190" spans="1:9" x14ac:dyDescent="0.35">
      <c r="A190">
        <v>2.0819462046514698</v>
      </c>
      <c r="B190">
        <f>(A191-A190)/'Datos excel'!$B$1</f>
        <v>2.4450397940428824E-2</v>
      </c>
      <c r="C190">
        <f>(B191-B190)/'Datos excel'!$B$1</f>
        <v>5.150022077935067E-3</v>
      </c>
      <c r="D190">
        <f>(C191-C190)/'Datos excel'!$B$1</f>
        <v>1.4664333617052613E-3</v>
      </c>
      <c r="E190">
        <v>-1.4635925452077301</v>
      </c>
      <c r="F190">
        <f>(E191-E190)/'Datos excel'!$B$1</f>
        <v>1.4200672357482584E-2</v>
      </c>
      <c r="G190">
        <f>(F191-F190)/'Datos excel'!$B$1</f>
        <v>-2.8398754422127703E-3</v>
      </c>
      <c r="H190">
        <f>(G191-G190)/'Datos excel'!$B$1</f>
        <v>-5.1411452865195335E-3</v>
      </c>
      <c r="I190">
        <v>187</v>
      </c>
    </row>
    <row r="191" spans="1:9" x14ac:dyDescent="0.35">
      <c r="A191">
        <v>2.0845066443363698</v>
      </c>
      <c r="B191">
        <f>(A192-A191)/'Datos excel'!$B$1</f>
        <v>2.4989706991291025E-2</v>
      </c>
      <c r="C191">
        <f>(B192-B191)/'Datos excel'!$B$1</f>
        <v>5.3035866204721414E-3</v>
      </c>
      <c r="D191">
        <f>(C192-C191)/'Datos excel'!$B$1</f>
        <v>1.3908718375362449E-3</v>
      </c>
      <c r="E191">
        <v>-1.46210545427592</v>
      </c>
      <c r="F191">
        <f>(E192-E191)/'Datos excel'!$B$1</f>
        <v>1.3903281296603728E-2</v>
      </c>
      <c r="G191">
        <f>(F192-F191)/'Datos excel'!$B$1</f>
        <v>-3.3782549176516888E-3</v>
      </c>
      <c r="H191">
        <f>(G192-G191)/'Datos excel'!$B$1</f>
        <v>-5.1170529339214709E-3</v>
      </c>
      <c r="I191">
        <v>188</v>
      </c>
    </row>
    <row r="192" spans="1:9" x14ac:dyDescent="0.35">
      <c r="A192">
        <v>2.0871235603330098</v>
      </c>
      <c r="B192">
        <f>(A193-A192)/'Datos excel'!$B$1</f>
        <v>2.5545097283442772E-2</v>
      </c>
      <c r="C192">
        <f>(B193-B192)/'Datos excel'!$B$1</f>
        <v>5.4492383787017682E-3</v>
      </c>
      <c r="D192">
        <f>(C193-C192)/'Datos excel'!$B$1</f>
        <v>1.3137345550824778E-3</v>
      </c>
      <c r="E192">
        <v>-1.4606495060631799</v>
      </c>
      <c r="F192">
        <f>(E193-E192)/'Datos excel'!$B$1</f>
        <v>1.3549511268895456E-2</v>
      </c>
      <c r="G192">
        <f>(F193-F192)/'Datos excel'!$B$1</f>
        <v>-3.9141114478262818E-3</v>
      </c>
      <c r="H192">
        <f>(G193-G192)/'Datos excel'!$B$1</f>
        <v>-5.085674609700175E-3</v>
      </c>
      <c r="I192">
        <v>189</v>
      </c>
    </row>
    <row r="193" spans="1:9" x14ac:dyDescent="0.35">
      <c r="A193">
        <v>2.0897986366650398</v>
      </c>
      <c r="B193">
        <f>(A194-A193)/'Datos excel'!$B$1</f>
        <v>2.6115740192049073E-2</v>
      </c>
      <c r="C193">
        <f>(B194-B193)/'Datos excel'!$B$1</f>
        <v>5.5868123396022405E-3</v>
      </c>
      <c r="D193">
        <f>(C194-C193)/'Datos excel'!$B$1</f>
        <v>1.2349953561836353E-3</v>
      </c>
      <c r="E193">
        <v>-1.4592306045611101</v>
      </c>
      <c r="F193">
        <f>(E194-E193)/'Datos excel'!$B$1</f>
        <v>1.3139626476568031E-2</v>
      </c>
      <c r="G193">
        <f>(F194-F193)/'Datos excel'!$B$1</f>
        <v>-4.4466820475723553E-3</v>
      </c>
      <c r="H193">
        <f>(G194-G193)/'Datos excel'!$B$1</f>
        <v>-5.046936895591065E-3</v>
      </c>
      <c r="I193">
        <v>190</v>
      </c>
    </row>
    <row r="194" spans="1:9" x14ac:dyDescent="0.35">
      <c r="A194">
        <v>2.0925334705827199</v>
      </c>
      <c r="B194">
        <f>(A195-A194)/'Datos excel'!$B$1</f>
        <v>2.6700789812151713E-2</v>
      </c>
      <c r="C194">
        <f>(B195-B194)/'Datos excel'!$B$1</f>
        <v>5.7161407508757077E-3</v>
      </c>
      <c r="D194">
        <f>(C195-C194)/'Datos excel'!$B$1</f>
        <v>1.1546243025946678E-3</v>
      </c>
      <c r="E194">
        <v>-1.4578546260941201</v>
      </c>
      <c r="F194">
        <f>(E195-E194)/'Datos excel'!$B$1</f>
        <v>1.2673971021451267E-2</v>
      </c>
      <c r="G194">
        <f>(F195-F194)/'Datos excel'!$B$1</f>
        <v>-4.9751960433830275E-3</v>
      </c>
      <c r="H194">
        <f>(G195-G194)/'Datos excel'!$B$1</f>
        <v>-5.0007736206429459E-3</v>
      </c>
      <c r="I194">
        <v>191</v>
      </c>
    </row>
    <row r="195" spans="1:9" x14ac:dyDescent="0.35">
      <c r="A195">
        <v>2.0953295707533499</v>
      </c>
      <c r="B195">
        <f>(A196-A195)/'Datos excel'!$B$1</f>
        <v>2.7299382671812925E-2</v>
      </c>
      <c r="C195">
        <f>(B196-B195)/'Datos excel'!$B$1</f>
        <v>5.8370527250986293E-3</v>
      </c>
      <c r="D195">
        <f>(C196-C195)/'Datos excel'!$B$1</f>
        <v>1.0725887483364735E-3</v>
      </c>
      <c r="E195">
        <v>-1.45652741095236</v>
      </c>
      <c r="F195">
        <f>(E196-E195)/'Datos excel'!$B$1</f>
        <v>1.2152969710115896E-2</v>
      </c>
      <c r="G195">
        <f>(F196-F195)/'Datos excel'!$B$1</f>
        <v>-5.4988758323456111E-3</v>
      </c>
      <c r="H195">
        <f>(G196-G195)/'Datos excel'!$B$1</f>
        <v>-4.9471270517048747E-3</v>
      </c>
      <c r="I195">
        <v>192</v>
      </c>
    </row>
    <row r="196" spans="1:9" x14ac:dyDescent="0.35">
      <c r="A196">
        <v>2.09818835542166</v>
      </c>
      <c r="B196">
        <f>(A197-A196)/'Datos excel'!$B$1</f>
        <v>2.7910637403805796E-2</v>
      </c>
      <c r="C196">
        <f>(B197-B196)/'Datos excel'!$B$1</f>
        <v>5.9493739561685272E-3</v>
      </c>
      <c r="D196">
        <f>(C197-C196)/'Datos excel'!$B$1</f>
        <v>9.8885455163769619E-4</v>
      </c>
      <c r="E196">
        <v>-1.4552547549403401</v>
      </c>
      <c r="F196">
        <f>(E197-E196)/'Datos excel'!$B$1</f>
        <v>1.1577128779519249E-2</v>
      </c>
      <c r="G196">
        <f>(F197-F196)/'Datos excel'!$B$1</f>
        <v>-6.01693776574599E-3</v>
      </c>
      <c r="H196">
        <f>(G197-G196)/'Datos excel'!$B$1</f>
        <v>-4.8859490951213575E-3</v>
      </c>
      <c r="I196">
        <v>193</v>
      </c>
    </row>
    <row r="197" spans="1:9" x14ac:dyDescent="0.35">
      <c r="A197">
        <v>2.1011111505358202</v>
      </c>
      <c r="B197">
        <f>(A198-A197)/'Datos excel'!$B$1</f>
        <v>2.8533654387611046E-2</v>
      </c>
      <c r="C197">
        <f>(B198-B197)/'Datos excel'!$B$1</f>
        <v>6.0529265626649877E-3</v>
      </c>
      <c r="D197">
        <f>(C198-C197)/'Datos excel'!$B$1</f>
        <v>9.033871728032607E-4</v>
      </c>
      <c r="E197">
        <v>-1.45404240084956</v>
      </c>
      <c r="F197">
        <f>(E198-E197)/'Datos excel'!$B$1</f>
        <v>1.0947036530120096E-2</v>
      </c>
      <c r="G197">
        <f>(F198-F197)/'Datos excel'!$B$1</f>
        <v>-6.5285931585142218E-3</v>
      </c>
      <c r="H197">
        <f>(G198-G197)/'Datos excel'!$B$1</f>
        <v>-4.8172029238142261E-3</v>
      </c>
      <c r="I197">
        <v>194</v>
      </c>
    </row>
    <row r="198" spans="1:9" x14ac:dyDescent="0.35">
      <c r="A198">
        <v>2.1040991878359598</v>
      </c>
      <c r="B198">
        <f>(A199-A198)/'Datos excel'!$B$1</f>
        <v>2.9167515375010607E-2</v>
      </c>
      <c r="C198">
        <f>(B199-B198)/'Datos excel'!$B$1</f>
        <v>6.1475290461791869E-3</v>
      </c>
      <c r="D198">
        <f>(C199-C198)/'Datos excel'!$B$1</f>
        <v>8.1615319475433366E-4</v>
      </c>
      <c r="E198">
        <v>-1.4528960298648399</v>
      </c>
      <c r="F198">
        <f>(E199-E198)/'Datos excel'!$B$1</f>
        <v>1.02633638532846E-2</v>
      </c>
      <c r="G198">
        <f>(F199-F198)/'Datos excel'!$B$1</f>
        <v>-7.0330494690577566E-3</v>
      </c>
      <c r="H198">
        <f>(G199-G198)/'Datos excel'!$B$1</f>
        <v>-4.7408638268798247E-3</v>
      </c>
      <c r="I198">
        <v>195</v>
      </c>
    </row>
    <row r="199" spans="1:9" x14ac:dyDescent="0.35">
      <c r="A199">
        <v>2.1071536029034799</v>
      </c>
      <c r="B199">
        <f>(A200-A199)/'Datos excel'!$B$1</f>
        <v>2.9811283111317487E-2</v>
      </c>
      <c r="C199">
        <f>(B200-B199)/'Datos excel'!$B$1</f>
        <v>6.2329964088739887E-3</v>
      </c>
      <c r="D199">
        <f>(C200-C199)/'Datos excel'!$B$1</f>
        <v>7.2712121516891747E-4</v>
      </c>
      <c r="E199">
        <v>-1.45182125291542</v>
      </c>
      <c r="F199">
        <f>(E200-E199)/'Datos excel'!$B$1</f>
        <v>9.5268646351404189E-3</v>
      </c>
      <c r="G199">
        <f>(F200-F199)/'Datos excel'!$B$1</f>
        <v>-7.5295115680642649E-3</v>
      </c>
      <c r="H199">
        <f>(G200-G199)/'Datos excel'!$B$1</f>
        <v>-4.6569210735280123E-3</v>
      </c>
      <c r="I199">
        <v>196</v>
      </c>
    </row>
    <row r="200" spans="1:9" x14ac:dyDescent="0.35">
      <c r="A200">
        <v>2.1102754331706999</v>
      </c>
      <c r="B200">
        <f>(A201-A200)/'Datos excel'!$B$1</f>
        <v>3.046400096891649E-2</v>
      </c>
      <c r="C200">
        <f>(B201-B200)/'Datos excel'!$B$1</f>
        <v>6.3091403644687872E-3</v>
      </c>
      <c r="D200">
        <f>(C201-C200)/'Datos excel'!$B$1</f>
        <v>6.3626331558315507E-4</v>
      </c>
      <c r="E200">
        <v>-1.4508236019837699</v>
      </c>
      <c r="F200">
        <f>(E201-E200)/'Datos excel'!$B$1</f>
        <v>8.7383760275620836E-3</v>
      </c>
      <c r="G200">
        <f>(F201-F200)/'Datos excel'!$B$1</f>
        <v>-8.0171832024957014E-3</v>
      </c>
      <c r="H200">
        <f>(G201-G200)/'Datos excel'!$B$1</f>
        <v>-4.5653789512018267E-3</v>
      </c>
      <c r="I200">
        <v>197</v>
      </c>
    </row>
    <row r="201" spans="1:9" x14ac:dyDescent="0.35">
      <c r="A201">
        <v>2.1134656158921299</v>
      </c>
      <c r="B201">
        <f>(A202-A201)/'Datos excel'!$B$1</f>
        <v>3.1124692602899223E-2</v>
      </c>
      <c r="C201">
        <f>(B202-B201)/'Datos excel'!$B$1</f>
        <v>6.375769703068278E-3</v>
      </c>
      <c r="D201">
        <f>(C202-C201)/'Datos excel'!$B$1</f>
        <v>5.4355603938558881E-4</v>
      </c>
      <c r="E201">
        <v>-1.4499085213860201</v>
      </c>
      <c r="F201">
        <f>(E202-E201)/'Datos excel'!$B$1</f>
        <v>7.8988185658472841E-3</v>
      </c>
      <c r="G201">
        <f>(F202-F201)/'Datos excel'!$B$1</f>
        <v>-8.4952685682940059E-3</v>
      </c>
      <c r="H201">
        <f>(G202-G201)/'Datos excel'!$B$1</f>
        <v>-4.4662581035930272E-3</v>
      </c>
      <c r="I201">
        <v>198</v>
      </c>
    </row>
    <row r="202" spans="1:9" x14ac:dyDescent="0.35">
      <c r="A202">
        <v>2.1167249860796802</v>
      </c>
      <c r="B202">
        <f>(A203-A202)/'Datos excel'!$B$1</f>
        <v>3.1792361644903878E-2</v>
      </c>
      <c r="C202">
        <f>(B203-B202)/'Datos excel'!$B$1</f>
        <v>6.432690758406549E-3</v>
      </c>
      <c r="D202">
        <f>(C203-C202)/'Datos excel'!$B$1</f>
        <v>4.4898175882877281E-4</v>
      </c>
      <c r="E202">
        <v>-1.44908135904007</v>
      </c>
      <c r="F202">
        <f>(E203-E202)/'Datos excel'!$B$1</f>
        <v>7.0091961216997931E-3</v>
      </c>
      <c r="G202">
        <f>(F203-F202)/'Datos excel'!$B$1</f>
        <v>-8.9629740232034637E-3</v>
      </c>
      <c r="H202">
        <f>(G203-G202)/'Datos excel'!$B$1</f>
        <v>-4.35959694193307E-3</v>
      </c>
      <c r="I202">
        <v>199</v>
      </c>
    </row>
    <row r="203" spans="1:9" x14ac:dyDescent="0.35">
      <c r="A203">
        <v>2.1200542744058102</v>
      </c>
      <c r="B203">
        <f>(A204-A203)/'Datos excel'!$B$1</f>
        <v>3.2465991445884711E-2</v>
      </c>
      <c r="C203">
        <f>(B204-B203)/'Datos excel'!$B$1</f>
        <v>6.4797080182442922E-3</v>
      </c>
      <c r="D203">
        <f>(C204-C203)/'Datos excel'!$B$1</f>
        <v>3.5252966191493798E-4</v>
      </c>
      <c r="E203">
        <v>-1.4483473577386199</v>
      </c>
      <c r="F203">
        <f>(E204-E203)/'Datos excel'!$B$1</f>
        <v>6.0705956768460547E-3</v>
      </c>
      <c r="G203">
        <f>(F204-F203)/'Datos excel'!$B$1</f>
        <v>-9.4195099473831125E-3</v>
      </c>
      <c r="H203">
        <f>(G204-G203)/'Datos excel'!$B$1</f>
        <v>-4.2454526875651448E-3</v>
      </c>
      <c r="I203">
        <v>200</v>
      </c>
    </row>
    <row r="204" spans="1:9" x14ac:dyDescent="0.35">
      <c r="A204">
        <v>2.1234541050797402</v>
      </c>
      <c r="B204">
        <f>(A205-A204)/'Datos excel'!$B$1</f>
        <v>3.3144544882802149E-2</v>
      </c>
      <c r="C204">
        <f>(B205-B204)/'Datos excel'!$B$1</f>
        <v>6.5166248381124409E-3</v>
      </c>
      <c r="D204">
        <f>(C205-C204)/'Datos excel'!$B$1</f>
        <v>2.5419670524188642E-4</v>
      </c>
      <c r="E204">
        <v>-1.4477116464459101</v>
      </c>
      <c r="F204">
        <f>(E205-E204)/'Datos excel'!$B$1</f>
        <v>5.0841869018088959E-3</v>
      </c>
      <c r="G204">
        <f>(F205-F204)/'Datos excel'!$B$1</f>
        <v>-9.8640927131970358E-3</v>
      </c>
      <c r="H204">
        <f>(G205-G204)/'Datos excel'!$B$1</f>
        <v>-4.123902630291984E-3</v>
      </c>
      <c r="I204">
        <v>201</v>
      </c>
    </row>
    <row r="205" spans="1:9" x14ac:dyDescent="0.35">
      <c r="A205">
        <v>2.1269249937034198</v>
      </c>
      <c r="B205">
        <f>(A206-A205)/'Datos excel'!$B$1</f>
        <v>3.3826964240055976E-2</v>
      </c>
      <c r="C205">
        <f>(B206-B205)/'Datos excel'!$B$1</f>
        <v>6.5432442548375956E-3</v>
      </c>
      <c r="D205">
        <f>(C206-C205)/'Datos excel'!$B$1</f>
        <v>1.5398891915235162E-4</v>
      </c>
      <c r="E205">
        <v>-1.4471792316385701</v>
      </c>
      <c r="F205">
        <f>(E206-E205)/'Datos excel'!$B$1</f>
        <v>4.051221528405282E-3</v>
      </c>
      <c r="G205">
        <f>(F206-F205)/'Datos excel'!$B$1</f>
        <v>-1.0295946786778533E-2</v>
      </c>
      <c r="H205">
        <f>(G206-G205)/'Datos excel'!$B$1</f>
        <v>-3.9950449429805787E-3</v>
      </c>
      <c r="I205">
        <v>202</v>
      </c>
    </row>
    <row r="206" spans="1:9" x14ac:dyDescent="0.35">
      <c r="A206">
        <v>2.13046734511508</v>
      </c>
      <c r="B206">
        <f>(A207-A206)/'Datos excel'!$B$1</f>
        <v>3.451217117611069E-2</v>
      </c>
      <c r="C206">
        <f>(B207-B206)/'Datos excel'!$B$1</f>
        <v>6.559369936742371E-3</v>
      </c>
      <c r="D206">
        <f>(C207-C206)/'Datos excel'!$B$1</f>
        <v>5.1921818028061914E-5</v>
      </c>
      <c r="E206">
        <v>-1.44675498871218</v>
      </c>
      <c r="F206">
        <f>(E207-E206)/'Datos excel'!$B$1</f>
        <v>2.9730325021687862E-3</v>
      </c>
      <c r="G206">
        <f>(F207-F206)/'Datos excel'!$B$1</f>
        <v>-1.0714306914899495E-2</v>
      </c>
      <c r="H206">
        <f>(G207-G206)/'Datos excel'!$B$1</f>
        <v>-3.8589998049512286E-3</v>
      </c>
      <c r="I206">
        <v>203</v>
      </c>
    </row>
    <row r="207" spans="1:9" x14ac:dyDescent="0.35">
      <c r="A207">
        <v>2.13408145122929</v>
      </c>
      <c r="B207">
        <f>(A208-A207)/'Datos excel'!$B$1</f>
        <v>3.5199066789625609E-2</v>
      </c>
      <c r="C207">
        <f>(B208-B207)/'Datos excel'!$B$1</f>
        <v>6.5648071768116371E-3</v>
      </c>
      <c r="D207">
        <f>(C208-C207)/'Datos excel'!$B$1</f>
        <v>-5.1978183969343959E-5</v>
      </c>
      <c r="E207">
        <v>-1.4464436534765901</v>
      </c>
      <c r="F207">
        <f>(E208-E207)/'Datos excel'!$B$1</f>
        <v>1.8510329057636339E-3</v>
      </c>
      <c r="G207">
        <f>(F208-F207)/'Datos excel'!$B$1</f>
        <v>-1.1118420429480802E-2</v>
      </c>
      <c r="H207">
        <f>(G208-G207)/'Datos excel'!$B$1</f>
        <v>-3.7159098507537473E-3</v>
      </c>
      <c r="I207">
        <v>204</v>
      </c>
    </row>
    <row r="208" spans="1:9" x14ac:dyDescent="0.35">
      <c r="A208">
        <v>2.1377674888839402</v>
      </c>
      <c r="B208">
        <f>(A209-A208)/'Datos excel'!$B$1</f>
        <v>3.5886531789589109E-2</v>
      </c>
      <c r="C208">
        <f>(B209-B208)/'Datos excel'!$B$1</f>
        <v>6.5593640341148028E-3</v>
      </c>
      <c r="D208">
        <f>(C209-C208)/'Datos excel'!$B$1</f>
        <v>-1.5767364759891565E-4</v>
      </c>
      <c r="E208">
        <v>-1.4462498137639801</v>
      </c>
      <c r="F208">
        <f>(E209-E208)/'Datos excel'!$B$1</f>
        <v>6.8671464107098194E-4</v>
      </c>
      <c r="G208">
        <f>(F209-F208)/'Datos excel'!$B$1</f>
        <v>-1.1507549599098466E-2</v>
      </c>
      <c r="H208">
        <f>(G209-G208)/'Datos excel'!$B$1</f>
        <v>-3.5659411232117576E-3</v>
      </c>
      <c r="I208">
        <v>205</v>
      </c>
    </row>
    <row r="209" spans="1:9" x14ac:dyDescent="0.35">
      <c r="A209">
        <v>2.1415255177050398</v>
      </c>
      <c r="B209">
        <f>(A210-A209)/'Datos excel'!$B$1</f>
        <v>3.6573426784982314E-2</v>
      </c>
      <c r="C209">
        <f>(B210-B209)/'Datos excel'!$B$1</f>
        <v>6.5428524883494208E-3</v>
      </c>
      <c r="D209">
        <f>(C210-C209)/'Datos excel'!$B$1</f>
        <v>-2.6511513210528343E-4</v>
      </c>
      <c r="E209">
        <v>-1.4461779011749301</v>
      </c>
      <c r="F209">
        <f>(E210-E209)/'Datos excel'!$B$1</f>
        <v>-5.1835313497394851E-4</v>
      </c>
      <c r="G209">
        <f>(F210-F209)/'Datos excel'!$B$1</f>
        <v>-1.1880974080292326E-2</v>
      </c>
      <c r="H209">
        <f>(G210-G209)/'Datos excel'!$B$1</f>
        <v>-3.4092830451929838E-3</v>
      </c>
      <c r="I209">
        <v>206</v>
      </c>
    </row>
    <row r="210" spans="1:9" x14ac:dyDescent="0.35">
      <c r="A210">
        <v>2.14535547800185</v>
      </c>
      <c r="B210">
        <f>(A211-A210)/'Datos excel'!$B$1</f>
        <v>3.7258592695346322E-2</v>
      </c>
      <c r="C210">
        <f>(B211-B210)/'Datos excel'!$B$1</f>
        <v>6.5150896966368393E-3</v>
      </c>
      <c r="D210">
        <f>(C211-C210)/'Datos excel'!$B$1</f>
        <v>-3.7424068669289842E-4</v>
      </c>
      <c r="E210">
        <v>-1.44623218298829</v>
      </c>
      <c r="F210">
        <f>(E211-E210)/'Datos excel'!$B$1</f>
        <v>-1.7625258312451858E-3</v>
      </c>
      <c r="G210">
        <f>(F211-F210)/'Datos excel'!$B$1</f>
        <v>-1.2237993365918543E-2</v>
      </c>
      <c r="H210">
        <f>(G211-G210)/'Datos excel'!$B$1</f>
        <v>-3.2461489969659507E-3</v>
      </c>
      <c r="I210">
        <v>207</v>
      </c>
    </row>
    <row r="211" spans="1:9" x14ac:dyDescent="0.35">
      <c r="A211">
        <v>2.1492571887050098</v>
      </c>
      <c r="B211">
        <f>(A212-A211)/'Datos excel'!$B$1</f>
        <v>3.7940851292960751E-2</v>
      </c>
      <c r="C211">
        <f>(B212-B211)/'Datos excel'!$B$1</f>
        <v>6.4758993035705457E-3</v>
      </c>
      <c r="D211">
        <f>(C212-C211)/'Datos excel'!$B$1</f>
        <v>-4.8497573065261606E-4</v>
      </c>
      <c r="E211">
        <v>-1.4464167542617301</v>
      </c>
      <c r="F211">
        <f>(E212-E211)/'Datos excel'!$B$1</f>
        <v>-3.0440854996801963E-3</v>
      </c>
      <c r="G211">
        <f>(F212-F211)/'Datos excel'!$B$1</f>
        <v>-1.2577929293962746E-2</v>
      </c>
      <c r="H211">
        <f>(G212-G211)/'Datos excel'!$B$1</f>
        <v>-3.0767761530091173E-3</v>
      </c>
      <c r="I211">
        <v>208</v>
      </c>
    </row>
    <row r="212" spans="1:9" x14ac:dyDescent="0.35">
      <c r="A212">
        <v>2.1532303453614401</v>
      </c>
      <c r="B212">
        <f>(A213-A212)/'Datos excel'!$B$1</f>
        <v>3.8619005882210233E-2</v>
      </c>
      <c r="C212">
        <f>(B213-B212)/'Datos excel'!$B$1</f>
        <v>6.4251127638176257E-3</v>
      </c>
      <c r="D212">
        <f>(C213-C212)/'Datos excel'!$B$1</f>
        <v>-5.972325459875456E-4</v>
      </c>
      <c r="E212">
        <v>-1.4467355301498199</v>
      </c>
      <c r="F212">
        <f>(E213-E212)/'Datos excel'!$B$1</f>
        <v>-4.3612431752563701E-3</v>
      </c>
      <c r="G212">
        <f>(F213-F212)/'Datos excel'!$B$1</f>
        <v>-1.290012853926387E-2</v>
      </c>
      <c r="H212">
        <f>(G213-G212)/'Datos excel'!$B$1</f>
        <v>-2.9014252669994187E-3</v>
      </c>
      <c r="I212">
        <v>209</v>
      </c>
    </row>
    <row r="213" spans="1:9" x14ac:dyDescent="0.35">
      <c r="A213">
        <v>2.1572745182003898</v>
      </c>
      <c r="B213">
        <f>(A214-A213)/'Datos excel'!$B$1</f>
        <v>3.9291842117453415E-2</v>
      </c>
      <c r="C213">
        <f>(B214-B213)/'Datos excel'!$B$1</f>
        <v>6.3625707178523189E-3</v>
      </c>
      <c r="D213">
        <f>(C214-C213)/'Datos excel'!$B$1</f>
        <v>-7.1091018770730265E-4</v>
      </c>
      <c r="E213">
        <v>-1.4471922384671501</v>
      </c>
      <c r="F213">
        <f>(E214-E213)/'Datos excel'!$B$1</f>
        <v>-5.7121414769002168E-3</v>
      </c>
      <c r="G213">
        <f>(F214-F213)/'Datos excel'!$B$1</f>
        <v>-1.3203965082722043E-2</v>
      </c>
      <c r="H213">
        <f>(G214-G213)/'Datos excel'!$B$1</f>
        <v>-2.7203804307011732E-3</v>
      </c>
      <c r="I213">
        <v>210</v>
      </c>
    </row>
    <row r="214" spans="1:9" x14ac:dyDescent="0.35">
      <c r="A214">
        <v>2.1613891502851299</v>
      </c>
      <c r="B214">
        <f>(A215-A214)/'Datos excel'!$B$1</f>
        <v>3.9958128964958428E-2</v>
      </c>
      <c r="C214">
        <f>(B215-B214)/'Datos excel'!$B$1</f>
        <v>6.2881243770835388E-3</v>
      </c>
      <c r="D214">
        <f>(C215-C214)/'Datos excel'!$B$1</f>
        <v>-8.2589454647094703E-4</v>
      </c>
      <c r="E214">
        <v>-1.4477904125238199</v>
      </c>
      <c r="F214">
        <f>(E215-E214)/'Datos excel'!$B$1</f>
        <v>-7.0948574669714073E-3</v>
      </c>
      <c r="G214">
        <f>(F215-F214)/'Datos excel'!$B$1</f>
        <v>-1.3488842655257384E-2</v>
      </c>
      <c r="H214">
        <f>(G215-G214)/'Datos excel'!$B$1</f>
        <v>-2.5339483049926751E-3</v>
      </c>
      <c r="I214">
        <v>211</v>
      </c>
    </row>
    <row r="215" spans="1:9" x14ac:dyDescent="0.35">
      <c r="A215">
        <v>2.1655735557653801</v>
      </c>
      <c r="B215">
        <f>(A216-A215)/'Datos excel'!$B$1</f>
        <v>4.0616619809888579E-2</v>
      </c>
      <c r="C215">
        <f>(B216-B215)/'Datos excel'!$B$1</f>
        <v>6.2016369024224388E-3</v>
      </c>
      <c r="D215">
        <f>(C216-C215)/'Datos excel'!$B$1</f>
        <v>-9.4205835864339088E-4</v>
      </c>
      <c r="E215">
        <v>-1.44853338426037</v>
      </c>
      <c r="F215">
        <f>(E216-E215)/'Datos excel'!$B$1</f>
        <v>-8.5074057666775817E-3</v>
      </c>
      <c r="G215">
        <f>(F216-F215)/'Datos excel'!$B$1</f>
        <v>-1.3754197101242094E-2</v>
      </c>
      <c r="H215">
        <f>(G216-G215)/'Datos excel'!$B$1</f>
        <v>-2.3424572729754288E-3</v>
      </c>
      <c r="I215">
        <v>212</v>
      </c>
    </row>
    <row r="216" spans="1:9" x14ac:dyDescent="0.35">
      <c r="A216">
        <v>2.16982691824566</v>
      </c>
      <c r="B216">
        <f>(A217-A216)/'Datos excel'!$B$1</f>
        <v>4.1266053707651303E-2</v>
      </c>
      <c r="C216">
        <f>(B217-B216)/'Datos excel'!$B$1</f>
        <v>6.1029847817968743E-3</v>
      </c>
      <c r="D216">
        <f>(C217-C216)/'Datos excel'!$B$1</f>
        <v>-1.0592614955449071E-3</v>
      </c>
      <c r="E216">
        <v>-1.4494242777089601</v>
      </c>
      <c r="F216">
        <f>(E217-E216)/'Datos excel'!$B$1</f>
        <v>-9.947741918987188E-3</v>
      </c>
      <c r="G216">
        <f>(F217-F216)/'Datos excel'!$B$1</f>
        <v>-1.3999498653246347E-2</v>
      </c>
      <c r="H216">
        <f>(G217-G216)/'Datos excel'!$B$1</f>
        <v>-2.1462565646571566E-3</v>
      </c>
      <c r="I216">
        <v>213</v>
      </c>
    </row>
    <row r="217" spans="1:9" x14ac:dyDescent="0.35">
      <c r="A217">
        <v>2.17414828928468</v>
      </c>
      <c r="B217">
        <f>(A218-A217)/'Datos excel'!$B$1</f>
        <v>4.1905156779500081E-2</v>
      </c>
      <c r="C217">
        <f>(B218-B217)/'Datos excel'!$B$1</f>
        <v>5.9920591773757271E-3</v>
      </c>
      <c r="D217">
        <f>(C218-C217)/'Datos excel'!$B$1</f>
        <v>-1.1773512531133127E-3</v>
      </c>
      <c r="E217">
        <v>-1.45046600280671</v>
      </c>
      <c r="F217">
        <f>(E218-E217)/'Datos excel'!$B$1</f>
        <v>-1.1413765989753152E-2</v>
      </c>
      <c r="G217">
        <f>(F218-F217)/'Datos excel'!$B$1</f>
        <v>-1.4224254115121206E-2</v>
      </c>
      <c r="H217">
        <f>(G218-G217)/'Datos excel'!$B$1</f>
        <v>-1.9457147882301206E-3</v>
      </c>
      <c r="I217">
        <v>214</v>
      </c>
    </row>
    <row r="218" spans="1:9" x14ac:dyDescent="0.35">
      <c r="A218">
        <v>2.1785365870408802</v>
      </c>
      <c r="B218">
        <f>(A219-A218)/'Datos excel'!$B$1</f>
        <v>4.2532643749217378E-2</v>
      </c>
      <c r="C218">
        <f>(B219-B218)/'Datos excel'!$B$1</f>
        <v>5.8687672424598764E-3</v>
      </c>
      <c r="D218">
        <f>(C219-C218)/'Datos excel'!$B$1</f>
        <v>-1.2961628286965318E-3</v>
      </c>
      <c r="E218">
        <v>-1.4516612495861501</v>
      </c>
      <c r="F218">
        <f>(E219-E218)/'Datos excel'!$B$1</f>
        <v>-1.2903326397448458E-2</v>
      </c>
      <c r="G218">
        <f>(F219-F218)/'Datos excel'!$B$1</f>
        <v>-1.4428008891277365E-2</v>
      </c>
      <c r="H218">
        <f>(G219-G218)/'Datos excel'!$B$1</f>
        <v>-1.7412186415581537E-3</v>
      </c>
      <c r="I218">
        <v>215</v>
      </c>
    </row>
    <row r="219" spans="1:9" x14ac:dyDescent="0.35">
      <c r="A219">
        <v>2.1829905950788899</v>
      </c>
      <c r="B219">
        <f>(A220-A219)/'Datos excel'!$B$1</f>
        <v>4.3147219617702057E-2</v>
      </c>
      <c r="C219">
        <f>(B220-B219)/'Datos excel'!$B$1</f>
        <v>5.7330333884435701E-3</v>
      </c>
      <c r="D219">
        <f>(C220-C219)/'Datos excel'!$B$1</f>
        <v>-1.4155198937861593E-3</v>
      </c>
      <c r="E219">
        <v>-1.4530124827667199</v>
      </c>
      <c r="F219">
        <f>(E220-E219)/'Datos excel'!$B$1</f>
        <v>-1.4414223955407297E-2</v>
      </c>
      <c r="G219">
        <f>(F220-F219)/'Datos excel'!$B$1</f>
        <v>-1.4610348881031122E-2</v>
      </c>
      <c r="H219">
        <f>(G220-G219)/'Datos excel'!$B$1</f>
        <v>-1.5331712093018344E-3</v>
      </c>
      <c r="I219">
        <v>216</v>
      </c>
    </row>
    <row r="220" spans="1:9" x14ac:dyDescent="0.35">
      <c r="A220">
        <v>2.1875089613513499</v>
      </c>
      <c r="B220">
        <f>(A221-A220)/'Datos excel'!$B$1</f>
        <v>4.3747581470232701E-2</v>
      </c>
      <c r="C220">
        <f>(B221-B220)/'Datos excel'!$B$1</f>
        <v>5.5848004917992767E-3</v>
      </c>
      <c r="D220">
        <f>(C221-C220)/'Datos excel'!$B$1</f>
        <v>-1.5352351678811157E-3</v>
      </c>
      <c r="E220">
        <v>-1.4545219367695701</v>
      </c>
      <c r="F220">
        <f>(E221-E220)/'Datos excel'!$B$1</f>
        <v>-1.5944216112441671E-2</v>
      </c>
      <c r="G220">
        <f>(F221-F220)/'Datos excel'!$B$1</f>
        <v>-1.4770902194625722E-2</v>
      </c>
      <c r="H220">
        <f>(G221-G220)/'Datos excel'!$B$1</f>
        <v>-1.3219901890841614E-3</v>
      </c>
      <c r="I220">
        <v>217</v>
      </c>
    </row>
    <row r="221" spans="1:9" x14ac:dyDescent="0.35">
      <c r="A221">
        <v>2.19209019736999</v>
      </c>
      <c r="B221">
        <f>(A222-A221)/'Datos excel'!$B$1</f>
        <v>4.4332420410126076E-2</v>
      </c>
      <c r="C221">
        <f>(B222-B221)/'Datos excel'!$B$1</f>
        <v>5.4240310409676765E-3</v>
      </c>
      <c r="D221">
        <f>(C222-C221)/'Datos excel'!$B$1</f>
        <v>-1.655111232130345E-3</v>
      </c>
      <c r="E221">
        <v>-1.4561916111764399</v>
      </c>
      <c r="F221">
        <f>(E222-E221)/'Datos excel'!$B$1</f>
        <v>-1.7491021373159322E-2</v>
      </c>
      <c r="G221">
        <f>(F222-F221)/'Datos excel'!$B$1</f>
        <v>-1.4909340683497209E-2</v>
      </c>
      <c r="H221">
        <f>(G222-G221)/'Datos excel'!$B$1</f>
        <v>-1.1081059099936586E-3</v>
      </c>
      <c r="I221">
        <v>218</v>
      </c>
    </row>
    <row r="222" spans="1:9" x14ac:dyDescent="0.35">
      <c r="A222">
        <v>2.1967326775792002</v>
      </c>
      <c r="B222">
        <f>(A223-A222)/'Datos excel'!$B$1</f>
        <v>4.4900423612497645E-2</v>
      </c>
      <c r="C222">
        <f>(B223-B222)/'Datos excel'!$B$1</f>
        <v>5.2507081980431884E-3</v>
      </c>
      <c r="D222">
        <f>(C223-C222)/'Datos excel'!$B$1</f>
        <v>-1.7749413294304755E-3</v>
      </c>
      <c r="E222">
        <v>-1.4580232666514299</v>
      </c>
      <c r="F222">
        <f>(E223-E222)/'Datos excel'!$B$1</f>
        <v>-1.905232387853073E-2</v>
      </c>
      <c r="G222">
        <f>(F223-F222)/'Datos excel'!$B$1</f>
        <v>-1.5025381263038392E-2</v>
      </c>
      <c r="H222">
        <f>(G223-G222)/'Datos excel'!$B$1</f>
        <v>-8.9195936829545306E-4</v>
      </c>
      <c r="I222">
        <v>219</v>
      </c>
    </row>
    <row r="223" spans="1:9" x14ac:dyDescent="0.35">
      <c r="A223">
        <v>2.20143463894467</v>
      </c>
      <c r="B223">
        <f>(A224-A223)/'Datos excel'!$B$1</f>
        <v>4.5450276489201517E-2</v>
      </c>
      <c r="C223">
        <f>(B224-B223)/'Datos excel'!$B$1</f>
        <v>5.0648367766734656E-3</v>
      </c>
      <c r="D223">
        <f>(C224-C223)/'Datos excel'!$B$1</f>
        <v>-1.8945100481336243E-3</v>
      </c>
      <c r="E223">
        <v>-1.4600184213424501</v>
      </c>
      <c r="F223">
        <f>(E224-E223)/'Datos excel'!$B$1</f>
        <v>-2.0625778124975635E-2</v>
      </c>
      <c r="G223">
        <f>(F224-F223)/'Datos excel'!$B$1</f>
        <v>-1.5118787029662979E-2</v>
      </c>
      <c r="H223">
        <f>(G224-G223)/'Datos excel'!$B$1</f>
        <v>-6.7399997697817609E-4</v>
      </c>
      <c r="I223">
        <v>220</v>
      </c>
    </row>
    <row r="224" spans="1:9" x14ac:dyDescent="0.35">
      <c r="A224">
        <v>2.20619418076874</v>
      </c>
      <c r="B224">
        <f>(A225-A224)/'Datos excel'!$B$1</f>
        <v>4.598066495617581E-2</v>
      </c>
      <c r="C224">
        <f>(B225-B224)/'Datos excel'!$B$1</f>
        <v>4.8664441483611777E-3</v>
      </c>
      <c r="D224">
        <f>(C225-C224)/'Datos excel'!$B$1</f>
        <v>-2.0135945912136844E-3</v>
      </c>
      <c r="E224">
        <v>-1.46217834777685</v>
      </c>
      <c r="F224">
        <f>(E225-E224)/'Datos excel'!$B$1</f>
        <v>-2.220901380042823E-2</v>
      </c>
      <c r="G224">
        <f>(F225-F224)/'Datos excel'!$B$1</f>
        <v>-1.5189368142202789E-2</v>
      </c>
      <c r="H224">
        <f>(G225-G224)/'Datos excel'!$B$1</f>
        <v>-4.5468332689975141E-4</v>
      </c>
      <c r="I224">
        <v>221</v>
      </c>
    </row>
    <row r="225" spans="1:9" x14ac:dyDescent="0.35">
      <c r="A225">
        <v>2.2110092647431898</v>
      </c>
      <c r="B225">
        <f>(A226-A225)/'Datos excel'!$B$1</f>
        <v>4.6490277795695693E-2</v>
      </c>
      <c r="C225">
        <f>(B226-B225)/'Datos excel'!$B$1</f>
        <v>4.6555810158590092E-3</v>
      </c>
      <c r="D225">
        <f>(C226-C225)/'Datos excel'!$B$1</f>
        <v>-2.1319652925393118E-3</v>
      </c>
      <c r="E225">
        <v>-1.46450407026348</v>
      </c>
      <c r="F225">
        <f>(E226-E225)/'Datos excel'!$B$1</f>
        <v>-2.3799640712702068E-2</v>
      </c>
      <c r="G225">
        <f>(F226-F225)/'Datos excel'!$B$1</f>
        <v>-1.5236982468852724E-2</v>
      </c>
      <c r="H225">
        <f>(G226-G225)/'Datos excel'!$B$1</f>
        <v>-2.3446891738938746E-4</v>
      </c>
      <c r="I225">
        <v>222</v>
      </c>
    </row>
    <row r="226" spans="1:9" x14ac:dyDescent="0.35">
      <c r="A226">
        <v>2.2158777152494</v>
      </c>
      <c r="B226">
        <f>(A227-A226)/'Datos excel'!$B$1</f>
        <v>4.6977809099616186E-2</v>
      </c>
      <c r="C226">
        <f>(B227-B226)/'Datos excel'!$B$1</f>
        <v>4.4323221325006787E-3</v>
      </c>
      <c r="D226">
        <f>(C227-C226)/'Datos excel'!$B$1</f>
        <v>-2.2493869711180201E-3</v>
      </c>
      <c r="E226">
        <v>-1.46699636281085</v>
      </c>
      <c r="F226">
        <f>(E227-E226)/'Datos excel'!$B$1</f>
        <v>-2.5395253785602874E-2</v>
      </c>
      <c r="G226">
        <f>(F227-F226)/'Datos excel'!$B$1</f>
        <v>-1.5261535996464912E-2</v>
      </c>
      <c r="H226">
        <f>(G227-G226)/'Datos excel'!$B$1</f>
        <v>-1.3817927251196283E-5</v>
      </c>
      <c r="I226">
        <v>223</v>
      </c>
    </row>
    <row r="227" spans="1:9" x14ac:dyDescent="0.35">
      <c r="A227">
        <v>2.22079721991437</v>
      </c>
      <c r="B227">
        <f>(A228-A227)/'Datos excel'!$B$1</f>
        <v>4.7441960787943105E-2</v>
      </c>
      <c r="C227">
        <f>(B228-B227)/'Datos excel'!$B$1</f>
        <v>4.1967668797158464E-3</v>
      </c>
      <c r="D227">
        <f>(C228-C227)/'Datos excel'!$B$1</f>
        <v>-2.3656194895028534E-3</v>
      </c>
      <c r="E227">
        <v>-1.4696557475684799</v>
      </c>
      <c r="F227">
        <f>(E228-E227)/'Datos excel'!$B$1</f>
        <v>-2.6993438097902552E-2</v>
      </c>
      <c r="G227">
        <f>(F228-F227)/'Datos excel'!$B$1</f>
        <v>-1.5262983006422919E-2</v>
      </c>
      <c r="H227">
        <f>(G228-G227)/'Datos excel'!$B$1</f>
        <v>2.0680925494922248E-4</v>
      </c>
      <c r="I227">
        <v>224</v>
      </c>
    </row>
    <row r="228" spans="1:9" x14ac:dyDescent="0.35">
      <c r="A228">
        <v>2.2257653304304799</v>
      </c>
      <c r="B228">
        <f>(A229-A228)/'Datos excel'!$B$1</f>
        <v>4.7881445187881247E-2</v>
      </c>
      <c r="C228">
        <f>(B229-B228)/'Datos excel'!$B$1</f>
        <v>3.949039786068813E-3</v>
      </c>
      <c r="D228">
        <f>(C229-C228)/'Datos excel'!$B$1</f>
        <v>-2.4804192144050399E-3</v>
      </c>
      <c r="E228">
        <v>-1.47248249379593</v>
      </c>
      <c r="F228">
        <f>(E229-E228)/'Datos excel'!$B$1</f>
        <v>-2.8591773940730689E-2</v>
      </c>
      <c r="G228">
        <f>(F229-F228)/'Datos excel'!$B$1</f>
        <v>-1.5241325991888157E-2</v>
      </c>
      <c r="H228">
        <f>(G229-G228)/'Datos excel'!$B$1</f>
        <v>4.2695511602184217E-4</v>
      </c>
      <c r="I228">
        <v>225</v>
      </c>
    </row>
    <row r="229" spans="1:9" x14ac:dyDescent="0.35">
      <c r="A229">
        <v>2.2307794636453302</v>
      </c>
      <c r="B229">
        <f>(A230-A229)/'Datos excel'!$B$1</f>
        <v>4.8294987667236167E-2</v>
      </c>
      <c r="C229">
        <f>(B230-B229)/'Datos excel'!$B$1</f>
        <v>3.6892908933422184E-3</v>
      </c>
      <c r="D229">
        <f>(C230-C229)/'Datos excel'!$B$1</f>
        <v>-2.593539435872102E-3</v>
      </c>
      <c r="E229">
        <v>-1.47547661736144</v>
      </c>
      <c r="F229">
        <f>(E230-E229)/'Datos excel'!$B$1</f>
        <v>-3.0187841866300122E-2</v>
      </c>
      <c r="G229">
        <f>(F230-F229)/'Datos excel'!$B$1</f>
        <v>-1.5196615356691263E-2</v>
      </c>
      <c r="H229">
        <f>(G230-G229)/'Datos excel'!$B$1</f>
        <v>6.461674018280924E-4</v>
      </c>
      <c r="I229">
        <v>226</v>
      </c>
    </row>
    <row r="230" spans="1:9" x14ac:dyDescent="0.35">
      <c r="A230">
        <v>2.2358369029273502</v>
      </c>
      <c r="B230">
        <f>(A231-A230)/'Datos excel'!$B$1</f>
        <v>4.8681329306152155E-2</v>
      </c>
      <c r="C230">
        <f>(B231-B230)/'Datos excel'!$B$1</f>
        <v>3.4176960787245113E-3</v>
      </c>
      <c r="D230">
        <f>(C231-C230)/'Datos excel'!$B$1</f>
        <v>-2.7047315776947581E-3</v>
      </c>
      <c r="E230">
        <v>-1.4786378807692699</v>
      </c>
      <c r="F230">
        <f>(E231-E230)/'Datos excel'!$B$1</f>
        <v>-3.1779227705100492E-2</v>
      </c>
      <c r="G230">
        <f>(F231-F230)/'Datos excel'!$B$1</f>
        <v>-1.5128948864605519E-2</v>
      </c>
      <c r="H230">
        <f>(G231-G230)/'Datos excel'!$B$1</f>
        <v>8.6400102413802305E-4</v>
      </c>
      <c r="I230">
        <v>227</v>
      </c>
    </row>
    <row r="231" spans="1:9" x14ac:dyDescent="0.35">
      <c r="A231">
        <v>2.2409347998111899</v>
      </c>
      <c r="B231">
        <f>(A232-A231)/'Datos excel'!$B$1</f>
        <v>4.9039229602589607E-2</v>
      </c>
      <c r="C231">
        <f>(B232-B231)/'Datos excel'!$B$1</f>
        <v>3.1344572502439052E-3</v>
      </c>
      <c r="D231">
        <f>(C232-C231)/'Datos excel'!$B$1</f>
        <v>-2.8137460524209346E-3</v>
      </c>
      <c r="E231">
        <v>-1.48196579371244</v>
      </c>
      <c r="F231">
        <f>(E232-E231)/'Datos excel'!$B$1</f>
        <v>-3.3363527525419837E-2</v>
      </c>
      <c r="G231">
        <f>(F232-F231)/'Datos excel'!$B$1</f>
        <v>-1.503847088893465E-2</v>
      </c>
      <c r="H231">
        <f>(G232-G231)/'Datos excel'!$B$1</f>
        <v>1.08002023974603E-3</v>
      </c>
      <c r="I231">
        <v>228</v>
      </c>
    </row>
    <row r="232" spans="1:9" x14ac:dyDescent="0.35">
      <c r="A232">
        <v>2.2460701759264299</v>
      </c>
      <c r="B232">
        <f>(A233-A232)/'Datos excel'!$B$1</f>
        <v>4.9367469198268191E-2</v>
      </c>
      <c r="C232">
        <f>(B233-B232)/'Datos excel'!$B$1</f>
        <v>2.8398024526654756E-3</v>
      </c>
      <c r="D232">
        <f>(C233-C232)/'Datos excel'!$B$1</f>
        <v>-2.9203328564994364E-3</v>
      </c>
      <c r="E232">
        <v>-1.48545961414483</v>
      </c>
      <c r="F232">
        <f>(E233-E232)/'Datos excel'!$B$1</f>
        <v>-3.4938352514283205E-2</v>
      </c>
      <c r="G232">
        <f>(F233-F232)/'Datos excel'!$B$1</f>
        <v>-1.4925371433904169E-2</v>
      </c>
      <c r="H232">
        <f>(G233-G232)/'Datos excel'!$B$1</f>
        <v>1.2938004587098695E-3</v>
      </c>
      <c r="I232">
        <v>229</v>
      </c>
    </row>
    <row r="233" spans="1:9" x14ac:dyDescent="0.35">
      <c r="A233">
        <v>2.2512399252117499</v>
      </c>
      <c r="B233">
        <f>(A234-A233)/'Datos excel'!$B$1</f>
        <v>4.9664852615699528E-2</v>
      </c>
      <c r="C233">
        <f>(B234-B233)/'Datos excel'!$B$1</f>
        <v>2.5339859110649582E-3</v>
      </c>
      <c r="D233">
        <f>(C234-C233)/'Datos excel'!$B$1</f>
        <v>-3.0242426043378613E-3</v>
      </c>
      <c r="E233">
        <v>-1.4891183498644101</v>
      </c>
      <c r="F233">
        <f>(E234-E233)/'Datos excel'!$B$1</f>
        <v>-3.6501333755911615E-2</v>
      </c>
      <c r="G233">
        <f>(F234-F233)/'Datos excel'!$B$1</f>
        <v>-1.4789884966694368E-2</v>
      </c>
      <c r="H233">
        <f>(G234-G233)/'Datos excel'!$B$1</f>
        <v>1.504929901217896E-3</v>
      </c>
      <c r="I233">
        <v>230</v>
      </c>
    </row>
    <row r="234" spans="1:9" x14ac:dyDescent="0.35">
      <c r="A234">
        <v>2.2564408164157199</v>
      </c>
      <c r="B234">
        <f>(A235-A234)/'Datos excel'!$B$1</f>
        <v>4.9930210999782919E-2</v>
      </c>
      <c r="C234">
        <f>(B235-B234)/'Datos excel'!$B$1</f>
        <v>2.2172879661162552E-3</v>
      </c>
      <c r="D234">
        <f>(C235-C234)/'Datos excel'!$B$1</f>
        <v>-3.1252267622680612E-3</v>
      </c>
      <c r="E234">
        <v>-1.4929407605968701</v>
      </c>
      <c r="F234">
        <f>(E235-E234)/'Datos excel'!$B$1</f>
        <v>-3.8050126887871787E-2</v>
      </c>
      <c r="G234">
        <f>(F235-F234)/'Datos excel'!$B$1</f>
        <v>-1.4632289075966576E-2</v>
      </c>
      <c r="H234">
        <f>(G235-G234)/'Datos excel'!$B$1</f>
        <v>1.7130112350994308E-3</v>
      </c>
      <c r="I234">
        <v>231</v>
      </c>
    </row>
    <row r="235" spans="1:9" x14ac:dyDescent="0.35">
      <c r="A235">
        <v>2.2616694958846901</v>
      </c>
      <c r="B235">
        <f>(A236-A235)/'Datos excel'!$B$1</f>
        <v>5.0162404852624382E-2</v>
      </c>
      <c r="C235">
        <f>(B236-B235)/'Datos excel'!$B$1</f>
        <v>1.8900149848781367E-3</v>
      </c>
      <c r="D235">
        <f>(C236-C235)/'Datos excel'!$B$1</f>
        <v>-3.2230388013157968E-3</v>
      </c>
      <c r="E235">
        <v>-1.49692536056684</v>
      </c>
      <c r="F235">
        <f>(E236-E235)/'Datos excel'!$B$1</f>
        <v>-3.9582416616747079E-2</v>
      </c>
      <c r="G235">
        <f>(F236-F235)/'Datos excel'!$B$1</f>
        <v>-1.4452902958909738E-2</v>
      </c>
      <c r="H235">
        <f>(G236-G235)/'Datos excel'!$B$1</f>
        <v>1.9176628336000233E-3</v>
      </c>
      <c r="I235">
        <v>232</v>
      </c>
    </row>
    <row r="236" spans="1:9" x14ac:dyDescent="0.35">
      <c r="A236">
        <v>2.2669224906370702</v>
      </c>
      <c r="B236">
        <f>(A237-A236)/'Datos excel'!$B$1</f>
        <v>5.0360326759013307E-2</v>
      </c>
      <c r="C236">
        <f>(B237-B236)/'Datos excel'!$B$1</f>
        <v>1.5524991508631847E-3</v>
      </c>
      <c r="D236">
        <f>(C237-C236)/'Datos excel'!$B$1</f>
        <v>-3.3174340641875409E-3</v>
      </c>
      <c r="E236">
        <v>-1.5010704215419901</v>
      </c>
      <c r="F236">
        <f>(E237-E236)/'Datos excel'!$B$1</f>
        <v>-4.1095921075372313E-2</v>
      </c>
      <c r="G236">
        <f>(F237-F236)/'Datos excel'!$B$1</f>
        <v>-1.4252085776573071E-2</v>
      </c>
      <c r="H236">
        <f>(G237-G236)/'Datos excel'!$B$1</f>
        <v>2.1185199685725218E-3</v>
      </c>
      <c r="I236">
        <v>233</v>
      </c>
    </row>
    <row r="237" spans="1:9" x14ac:dyDescent="0.35">
      <c r="A237">
        <v>2.2721962117230201</v>
      </c>
      <c r="B237">
        <f>(A238-A237)/'Datos excel'!$B$1</f>
        <v>5.052290408991518E-2</v>
      </c>
      <c r="C237">
        <f>(B238-B237)/'Datos excel'!$B$1</f>
        <v>1.2050982680358478E-3</v>
      </c>
      <c r="D237">
        <f>(C238-C237)/'Datos excel'!$B$1</f>
        <v>-3.4081708356603589E-3</v>
      </c>
      <c r="E237">
        <v>-1.50537397633342</v>
      </c>
      <c r="F237">
        <f>(E238-E237)/'Datos excel'!$B$1</f>
        <v>-4.2588396007839431E-2</v>
      </c>
      <c r="G237">
        <f>(F238-F237)/'Datos excel'!$B$1</f>
        <v>-1.4030234884248047E-2</v>
      </c>
      <c r="H237">
        <f>(G238-G237)/'Datos excel'!$B$1</f>
        <v>2.3152358882359207E-3</v>
      </c>
      <c r="I237">
        <v>234</v>
      </c>
    </row>
    <row r="238" spans="1:9" x14ac:dyDescent="0.35">
      <c r="A238">
        <v>2.2774869578672501</v>
      </c>
      <c r="B238">
        <f>(A239-A238)/'Datos excel'!$B$1</f>
        <v>5.064910168543902E-2</v>
      </c>
      <c r="C238">
        <f>(B239-B238)/'Datos excel'!$B$1</f>
        <v>8.481954527195288E-4</v>
      </c>
      <c r="D238">
        <f>(C239-C238)/'Datos excel'!$B$1</f>
        <v>-3.4950099539644191E-3</v>
      </c>
      <c r="E238">
        <v>-1.5098338227343</v>
      </c>
      <c r="F238">
        <f>(E239-E238)/'Datos excel'!$B$1</f>
        <v>-4.4057638769189195E-2</v>
      </c>
      <c r="G238">
        <f>(F239-F238)/'Datos excel'!$B$1</f>
        <v>-1.3787783948987734E-2</v>
      </c>
      <c r="H238">
        <f>(G239-G238)/'Datos excel'!$B$1</f>
        <v>2.5074821586346459E-3</v>
      </c>
      <c r="I238">
        <v>235</v>
      </c>
    </row>
    <row r="239" spans="1:9" x14ac:dyDescent="0.35">
      <c r="A239">
        <v>2.28279091939278</v>
      </c>
      <c r="B239">
        <f>(A240-A239)/'Datos excel'!$B$1</f>
        <v>5.0737924505541418E-2</v>
      </c>
      <c r="C239">
        <f>(B240-B239)/'Datos excel'!$B$1</f>
        <v>4.821988661996015E-4</v>
      </c>
      <c r="D239">
        <f>(C240-C239)/'Datos excel'!$B$1</f>
        <v>-3.5777158347649858E-3</v>
      </c>
      <c r="E239">
        <v>-1.5144475278773599</v>
      </c>
      <c r="F239">
        <f>(E240-E239)/'Datos excel'!$B$1</f>
        <v>-4.5501492127969966E-2</v>
      </c>
      <c r="G239">
        <f>(F240-F239)/'Datos excel'!$B$1</f>
        <v>-1.3525201031368598E-2</v>
      </c>
      <c r="H239">
        <f>(G240-G239)/'Datos excel'!$B$1</f>
        <v>2.6949498117857097E-3</v>
      </c>
      <c r="I239">
        <v>236</v>
      </c>
    </row>
    <row r="240" spans="1:9" x14ac:dyDescent="0.35">
      <c r="A240">
        <v>2.2881041824222801</v>
      </c>
      <c r="B240">
        <f>(A241-A240)/'Datos excel'!$B$1</f>
        <v>5.0788420252728818E-2</v>
      </c>
      <c r="C240">
        <f>(B241-B240)/'Datos excel'!$B$1</f>
        <v>1.0754134009528308E-4</v>
      </c>
      <c r="D240">
        <f>(C241-C240)/'Datos excel'!$B$1</f>
        <v>-3.6560559309472412E-3</v>
      </c>
      <c r="E240">
        <v>-1.5192124329905801</v>
      </c>
      <c r="F240">
        <f>(E241-E240)/'Datos excel'!$B$1</f>
        <v>-4.6917847867919055E-2</v>
      </c>
      <c r="G240">
        <f>(F241-F240)/'Datos excel'!$B$1</f>
        <v>-1.3242986547018625E-2</v>
      </c>
      <c r="H240">
        <f>(G241-G240)/'Datos excel'!$B$1</f>
        <v>2.8773489371120642E-3</v>
      </c>
      <c r="I240">
        <v>237</v>
      </c>
    </row>
    <row r="241" spans="1:9" x14ac:dyDescent="0.35">
      <c r="A241">
        <v>2.2934227333540602</v>
      </c>
      <c r="B241">
        <f>(A242-A241)/'Datos excel'!$B$1</f>
        <v>5.0799681955528836E-2</v>
      </c>
      <c r="C241">
        <f>(B242-B241)/'Datos excel'!$B$1</f>
        <v>-2.753199416972917E-4</v>
      </c>
      <c r="D241">
        <f>(C242-C241)/'Datos excel'!$B$1</f>
        <v>-3.7298013610091406E-3</v>
      </c>
      <c r="E241">
        <v>-1.52412565853005</v>
      </c>
      <c r="F241">
        <f>(E242-E241)/'Datos excel'!$B$1</f>
        <v>-4.8304650176175794E-2</v>
      </c>
      <c r="G241">
        <f>(F242-F241)/'Datos excel'!$B$1</f>
        <v>-1.2941671270930436E-2</v>
      </c>
      <c r="H241">
        <f>(G242-G241)/'Datos excel'!$B$1</f>
        <v>3.0544094575745903E-3</v>
      </c>
      <c r="I241">
        <v>238</v>
      </c>
    </row>
    <row r="242" spans="1:9" x14ac:dyDescent="0.35">
      <c r="A242">
        <v>2.2987424636085998</v>
      </c>
      <c r="B242">
        <f>(A243-A242)/'Datos excel'!$B$1</f>
        <v>5.0770850518654737E-2</v>
      </c>
      <c r="C242">
        <f>(B243-B242)/'Datos excel'!$B$1</f>
        <v>-6.659038268671426E-4</v>
      </c>
      <c r="D242">
        <f>(C243-C242)/'Datos excel'!$B$1</f>
        <v>-3.7987265478743467E-3</v>
      </c>
      <c r="E242">
        <v>-1.52918410966764</v>
      </c>
      <c r="F242">
        <f>(E243-E242)/'Datos excel'!$B$1</f>
        <v>-4.9659898822506765E-2</v>
      </c>
      <c r="G242">
        <f>(F243-F242)/'Datos excel'!$B$1</f>
        <v>-1.2621814260498052E-2</v>
      </c>
      <c r="H242">
        <f>(G243-G242)/'Datos excel'!$B$1</f>
        <v>3.2258804728426964E-3</v>
      </c>
      <c r="I242">
        <v>239</v>
      </c>
    </row>
    <row r="243" spans="1:9" x14ac:dyDescent="0.35">
      <c r="A243">
        <v>2.3040591746421302</v>
      </c>
      <c r="B243">
        <f>(A244-A243)/'Datos excel'!$B$1</f>
        <v>5.0701117232971965E-2</v>
      </c>
      <c r="C243">
        <f>(B244-B243)/'Datos excel'!$B$1</f>
        <v>-1.0637055407270947E-3</v>
      </c>
      <c r="D243">
        <f>(C244-C243)/'Datos excel'!$B$1</f>
        <v>-3.8626095742896219E-3</v>
      </c>
      <c r="E243">
        <v>-1.5343844821115999</v>
      </c>
      <c r="F243">
        <f>(E244-E243)/'Datos excel'!$B$1</f>
        <v>-5.0981652121031951E-2</v>
      </c>
      <c r="G243">
        <f>(F244-F243)/'Datos excel'!$B$1</f>
        <v>-1.2284000847336673E-2</v>
      </c>
      <c r="H243">
        <f>(G244-G243)/'Datos excel'!$B$1</f>
        <v>3.3915304120462893E-3</v>
      </c>
      <c r="I243">
        <v>240</v>
      </c>
    </row>
    <row r="244" spans="1:9" x14ac:dyDescent="0.35">
      <c r="A244">
        <v>2.3093685832230602</v>
      </c>
      <c r="B244">
        <f>(A245-A244)/'Datos excel'!$B$1</f>
        <v>5.0589726249227598E-2</v>
      </c>
      <c r="C244">
        <f>(B245-B244)/'Datos excel'!$B$1</f>
        <v>-1.4681970694695571E-3</v>
      </c>
      <c r="D244">
        <f>(C245-C244)/'Datos excel'!$B$1</f>
        <v>-3.9212316468307433E-3</v>
      </c>
      <c r="E244">
        <v>-1.5397232682373101</v>
      </c>
      <c r="F244">
        <f>(E245-E244)/'Datos excel'!$B$1</f>
        <v>-5.226802968165474E-2</v>
      </c>
      <c r="G244">
        <f>(F245-F244)/'Datos excel'!$B$1</f>
        <v>-1.1928840613106307E-2</v>
      </c>
      <c r="H244">
        <f>(G245-G244)/'Datos excel'!$B$1</f>
        <v>3.5511461679346647E-3</v>
      </c>
      <c r="I244">
        <v>241</v>
      </c>
    </row>
    <row r="245" spans="1:9" x14ac:dyDescent="0.35">
      <c r="A245">
        <v>2.3146663269674499</v>
      </c>
      <c r="B245">
        <f>(A246-A245)/'Datos excel'!$B$1</f>
        <v>5.0435977011645344E-2</v>
      </c>
      <c r="C245">
        <f>(B246-B245)/'Datos excel'!$B$1</f>
        <v>-1.8788274872931327E-3</v>
      </c>
      <c r="D245">
        <f>(C246-C245)/'Datos excel'!$B$1</f>
        <v>-3.9743774307987416E-3</v>
      </c>
      <c r="E245">
        <v>-1.5451967635061601</v>
      </c>
      <c r="F245">
        <f>(E246-E245)/'Datos excel'!$B$1</f>
        <v>-5.3517214949520685E-2</v>
      </c>
      <c r="G245">
        <f>(F246-F245)/'Datos excel'!$B$1</f>
        <v>-1.155696545600607E-2</v>
      </c>
      <c r="H245">
        <f>(G246-G245)/'Datos excel'!$B$1</f>
        <v>3.7045328731604159E-3</v>
      </c>
      <c r="I245">
        <v>242</v>
      </c>
    </row>
    <row r="246" spans="1:9" x14ac:dyDescent="0.35">
      <c r="A246">
        <v>2.3199479701293302</v>
      </c>
      <c r="B246">
        <f>(A247-A246)/'Datos excel'!$B$1</f>
        <v>5.0239226657263922E-2</v>
      </c>
      <c r="C246">
        <f>(B247-B246)/'Datos excel'!$B$1</f>
        <v>-2.2950233185994795E-3</v>
      </c>
      <c r="D246">
        <f>(C247-C246)/'Datos excel'!$B$1</f>
        <v>-4.0218345629748839E-3</v>
      </c>
      <c r="E246">
        <v>-1.5508010731503601</v>
      </c>
      <c r="F246">
        <f>(E247-E246)/'Datos excel'!$B$1</f>
        <v>-5.4727457542000008E-2</v>
      </c>
      <c r="G246">
        <f>(F247-F246)/'Datos excel'!$B$1</f>
        <v>-1.1169027680695982E-2</v>
      </c>
      <c r="H246">
        <f>(G247-G246)/'Datos excel'!$B$1</f>
        <v>3.8515126970428302E-3</v>
      </c>
      <c r="I246">
        <v>243</v>
      </c>
    </row>
    <row r="247" spans="1:9" x14ac:dyDescent="0.35">
      <c r="A247">
        <v>2.3252090096422799</v>
      </c>
      <c r="B247">
        <f>(A248-A247)/'Datos excel'!$B$1</f>
        <v>4.9998892377346275E-2</v>
      </c>
      <c r="C247">
        <f>(B248-B247)/'Datos excel'!$B$1</f>
        <v>-2.7161888491659932E-3</v>
      </c>
      <c r="D247">
        <f>(C248-C247)/'Datos excel'!$B$1</f>
        <v>-4.0633937544674089E-3</v>
      </c>
      <c r="E247">
        <v>-1.5565321191024799</v>
      </c>
      <c r="F247">
        <f>(E248-E247)/'Datos excel'!$B$1</f>
        <v>-5.5897075385647192E-2</v>
      </c>
      <c r="G247">
        <f>(F248-F247)/'Datos excel'!$B$1</f>
        <v>-1.0765698214221396E-2</v>
      </c>
      <c r="H247">
        <f>(G248-G247)/'Datos excel'!$B$1</f>
        <v>3.9919242444193025E-3</v>
      </c>
      <c r="I247">
        <v>244</v>
      </c>
    </row>
    <row r="248" spans="1:9" x14ac:dyDescent="0.35">
      <c r="A248">
        <v>2.3304448814082899</v>
      </c>
      <c r="B248">
        <f>(A249-A248)/'Datos excel'!$B$1</f>
        <v>4.9714453746202862E-2</v>
      </c>
      <c r="C248">
        <f>(B249-B248)/'Datos excel'!$B$1</f>
        <v>-3.1417064480885751E-3</v>
      </c>
      <c r="D248">
        <f>(C249-C248)/'Datos excel'!$B$1</f>
        <v>-4.0988484368941263E-3</v>
      </c>
      <c r="E248">
        <v>-1.56238564714877</v>
      </c>
      <c r="F248">
        <f>(E249-E248)/'Datos excel'!$B$1</f>
        <v>-5.7024456666332615E-2</v>
      </c>
      <c r="G248">
        <f>(F249-F248)/'Datos excel'!$B$1</f>
        <v>-1.0347664884889574E-2</v>
      </c>
      <c r="H248">
        <f>(G249-G248)/'Datos excel'!$B$1</f>
        <v>4.125621415442253E-3</v>
      </c>
      <c r="I248">
        <v>245</v>
      </c>
    </row>
    <row r="249" spans="1:9" x14ac:dyDescent="0.35">
      <c r="A249">
        <v>2.3356509668304999</v>
      </c>
      <c r="B249">
        <f>(A250-A249)/'Datos excel'!$B$1</f>
        <v>4.938545501630117E-2</v>
      </c>
      <c r="C249">
        <f>(B250-B249)/'Datos excel'!$B$1</f>
        <v>-3.5709368526727282E-3</v>
      </c>
      <c r="D249">
        <f>(C250-C249)/'Datos excel'!$B$1</f>
        <v>-4.1279947310352803E-3</v>
      </c>
      <c r="E249">
        <v>-1.5683572342867</v>
      </c>
      <c r="F249">
        <f>(E250-E249)/'Datos excel'!$B$1</f>
        <v>-5.8108061599138554E-2</v>
      </c>
      <c r="G249">
        <f>(F250-F249)/'Datos excel'!$B$1</f>
        <v>-9.9156308205480374E-3</v>
      </c>
      <c r="H249">
        <f>(G250-G249)/'Datos excel'!$B$1</f>
        <v>4.2524721021672167E-3</v>
      </c>
      <c r="I249">
        <v>246</v>
      </c>
    </row>
    <row r="250" spans="1:9" x14ac:dyDescent="0.35">
      <c r="A250">
        <v>2.3408225995862799</v>
      </c>
      <c r="B250">
        <f>(A251-A250)/'Datos excel'!$B$1</f>
        <v>4.9011507383541514E-2</v>
      </c>
      <c r="C250">
        <f>(B251-B250)/'Datos excel'!$B$1</f>
        <v>-4.0032194500419886E-3</v>
      </c>
      <c r="D250">
        <f>(C251-C250)/'Datos excel'!$B$1</f>
        <v>-4.1506314166937118E-3</v>
      </c>
      <c r="E250">
        <v>-1.5744422962678399</v>
      </c>
      <c r="F250">
        <f>(E251-E250)/'Datos excel'!$B$1</f>
        <v>-5.9146424030523295E-2</v>
      </c>
      <c r="G250">
        <f>(F251-F250)/'Datos excel'!$B$1</f>
        <v>-9.4703129833559017E-3</v>
      </c>
      <c r="H250">
        <f>(G251-G250)/'Datos excel'!$B$1</f>
        <v>4.372357424618209E-3</v>
      </c>
      <c r="I250">
        <v>247</v>
      </c>
    </row>
    <row r="251" spans="1:9" x14ac:dyDescent="0.35">
      <c r="A251">
        <v>2.3459550726375298</v>
      </c>
      <c r="B251">
        <f>(A252-A251)/'Datos excel'!$B$1</f>
        <v>4.8592291223042858E-2</v>
      </c>
      <c r="C251">
        <f>(B252-B251)/'Datos excel'!$B$1</f>
        <v>-4.4378725555901206E-3</v>
      </c>
      <c r="D251">
        <f>(C252-C251)/'Datos excel'!$B$1</f>
        <v>-4.1665597153479773E-3</v>
      </c>
      <c r="E251">
        <v>-1.5806360953085199</v>
      </c>
      <c r="F251">
        <f>(E252-E251)/'Datos excel'!$B$1</f>
        <v>-6.013815288704686E-2</v>
      </c>
      <c r="G251">
        <f>(F252-F251)/'Datos excel'!$B$1</f>
        <v>-9.0124407845542567E-3</v>
      </c>
      <c r="H251">
        <f>(G252-G251)/'Datos excel'!$B$1</f>
        <v>4.4851698906271126E-3</v>
      </c>
      <c r="I251">
        <v>248</v>
      </c>
    </row>
    <row r="252" spans="1:9" x14ac:dyDescent="0.35">
      <c r="A252">
        <v>2.35104364547511</v>
      </c>
      <c r="B252">
        <f>(A253-A252)/'Datos excel'!$B$1</f>
        <v>4.8127558295769202E-2</v>
      </c>
      <c r="C252">
        <f>(B253-B252)/'Datos excel'!$B$1</f>
        <v>-4.8741936686728E-3</v>
      </c>
      <c r="D252">
        <f>(C253-C252)/'Datos excel'!$B$1</f>
        <v>-4.1755834572163803E-3</v>
      </c>
      <c r="E252">
        <v>-1.5869337479522001</v>
      </c>
      <c r="F252">
        <f>(E253-E252)/'Datos excel'!$B$1</f>
        <v>-6.1081933479035816E-2</v>
      </c>
      <c r="G252">
        <f>(F253-F252)/'Datos excel'!$B$1</f>
        <v>-8.5427548919377143E-3</v>
      </c>
      <c r="H252">
        <f>(G253-G252)/'Datos excel'!$B$1</f>
        <v>4.5908125999829727E-3</v>
      </c>
      <c r="I252">
        <v>249</v>
      </c>
    </row>
    <row r="253" spans="1:9" x14ac:dyDescent="0.35">
      <c r="A253">
        <v>2.3560835515943501</v>
      </c>
      <c r="B253">
        <f>(A254-A253)/'Datos excel'!$B$1</f>
        <v>4.761713392837999E-2</v>
      </c>
      <c r="C253">
        <f>(B254-B253)/'Datos excel'!$B$1</f>
        <v>-5.3114597457942017E-3</v>
      </c>
      <c r="D253">
        <f>(C254-C253)/'Datos excel'!$B$1</f>
        <v>-4.1775090023680522E-3</v>
      </c>
      <c r="E253">
        <v>-1.5933302330683601</v>
      </c>
      <c r="F253">
        <f>(E254-E253)/'Datos excel'!$B$1</f>
        <v>-6.1976528679366809E-2</v>
      </c>
      <c r="G253">
        <f>(F254-F253)/'Datos excel'!$B$1</f>
        <v>-8.0620061206672488E-3</v>
      </c>
      <c r="H253">
        <f>(G254-G253)/'Datos excel'!$B$1</f>
        <v>4.6891976550691699E-3</v>
      </c>
      <c r="I253">
        <v>250</v>
      </c>
    </row>
    <row r="254" spans="1:9" x14ac:dyDescent="0.35">
      <c r="A254">
        <v>2.3610700061988301</v>
      </c>
      <c r="B254">
        <f>(A255-A254)/'Datos excel'!$B$1</f>
        <v>4.7060919164472491E-2</v>
      </c>
      <c r="C254">
        <f>(B255-B254)/'Datos excel'!$B$1</f>
        <v>-5.7489274655323584E-3</v>
      </c>
      <c r="D254">
        <f>(C255-C254)/'Datos excel'!$B$1</f>
        <v>-4.1721457388071191E-3</v>
      </c>
      <c r="E254">
        <v>-1.5998203999748299</v>
      </c>
      <c r="F254">
        <f>(E255-E254)/'Datos excel'!$B$1</f>
        <v>-6.2820779986096281E-2</v>
      </c>
      <c r="G254">
        <f>(F255-F254)/'Datos excel'!$B$1</f>
        <v>-7.5709544905207225E-3</v>
      </c>
      <c r="H254">
        <f>(G255-G254)/'Datos excel'!$B$1</f>
        <v>4.7802449686277799E-3</v>
      </c>
      <c r="I254">
        <v>251</v>
      </c>
    </row>
    <row r="255" spans="1:9" x14ac:dyDescent="0.35">
      <c r="A255">
        <v>2.3659982141294398</v>
      </c>
      <c r="B255">
        <f>(A256-A255)/'Datos excel'!$B$1</f>
        <v>4.6458892888081256E-2</v>
      </c>
      <c r="C255">
        <f>(B256-B255)/'Datos excel'!$B$1</f>
        <v>-6.1858335456237718E-3</v>
      </c>
      <c r="D255">
        <f>(C256-C255)/'Datos excel'!$B$1</f>
        <v>-4.1593058833096783E-3</v>
      </c>
      <c r="E255">
        <v>-1.6063989766714</v>
      </c>
      <c r="F255">
        <f>(E256-E255)/'Datos excel'!$B$1</f>
        <v>-6.36136084863657E-2</v>
      </c>
      <c r="G255">
        <f>(F256-F255)/'Datos excel'!$B$1</f>
        <v>-7.0703684079940357E-3</v>
      </c>
      <c r="H255">
        <f>(G256-G255)/'Datos excel'!$B$1</f>
        <v>4.8638808627218359E-3</v>
      </c>
      <c r="I255">
        <v>252</v>
      </c>
    </row>
    <row r="256" spans="1:9" x14ac:dyDescent="0.35">
      <c r="A256">
        <v>2.3708633780158102</v>
      </c>
      <c r="B256">
        <f>(A257-A256)/'Datos excel'!$B$1</f>
        <v>4.5811113913972558E-2</v>
      </c>
      <c r="C256">
        <f>(B257-B256)/'Datos excel'!$B$1</f>
        <v>-6.6213950391917215E-3</v>
      </c>
      <c r="D256">
        <f>(C257-C256)/'Datos excel'!$B$1</f>
        <v>-4.1388055286411358E-3</v>
      </c>
      <c r="E256">
        <v>-1.6130605781743701</v>
      </c>
      <c r="F256">
        <f>(E257-E256)/'Datos excel'!$B$1</f>
        <v>-6.4354015734656614E-2</v>
      </c>
      <c r="G256">
        <f>(F257-F256)/'Datos excel'!$B$1</f>
        <v>-6.5610239951186056E-3</v>
      </c>
      <c r="H256">
        <f>(G257-G256)/'Datos excel'!$B$1</f>
        <v>4.9400370066217418E-3</v>
      </c>
      <c r="I256">
        <v>253</v>
      </c>
    </row>
    <row r="257" spans="1:9" x14ac:dyDescent="0.35">
      <c r="A257">
        <v>2.3756607066466402</v>
      </c>
      <c r="B257">
        <f>(A258-A257)/'Datos excel'!$B$1</f>
        <v>4.5117723046917871E-2</v>
      </c>
      <c r="C257">
        <f>(B258-B257)/'Datos excel'!$B$1</f>
        <v>-7.0548097406389152E-3</v>
      </c>
      <c r="D257">
        <f>(C258-C257)/'Datos excel'!$B$1</f>
        <v>-4.1104644807454923E-3</v>
      </c>
      <c r="E257">
        <v>-1.6197997149430701</v>
      </c>
      <c r="F257">
        <f>(E258-E257)/'Datos excel'!$B$1</f>
        <v>-6.5041084560759646E-2</v>
      </c>
      <c r="G257">
        <f>(F258-F257)/'Datos excel'!$B$1</f>
        <v>-6.0437045295031197E-3</v>
      </c>
      <c r="H257">
        <f>(G258-G257)/'Datos excel'!$B$1</f>
        <v>5.008649093711761E-3</v>
      </c>
      <c r="I257">
        <v>254</v>
      </c>
    </row>
    <row r="258" spans="1:9" x14ac:dyDescent="0.35">
      <c r="A258">
        <v>2.3803854235556701</v>
      </c>
      <c r="B258">
        <f>(A259-A258)/'Datos excel'!$B$1</f>
        <v>4.4378945098462373E-2</v>
      </c>
      <c r="C258">
        <f>(B259-B258)/'Datos excel'!$B$1</f>
        <v>-7.4852565744906426E-3</v>
      </c>
      <c r="D258">
        <f>(C259-C258)/'Datos excel'!$B$1</f>
        <v>-4.0741076586334008E-3</v>
      </c>
      <c r="E258">
        <v>-1.6266108013909899</v>
      </c>
      <c r="F258">
        <f>(E259-E258)/'Datos excel'!$B$1</f>
        <v>-6.5673979819104791E-2</v>
      </c>
      <c r="G258">
        <f>(F259-F258)/'Datos excel'!$B$1</f>
        <v>-5.5192000229293183E-3</v>
      </c>
      <c r="H258">
        <f>(G259-G258)/'Datos excel'!$B$1</f>
        <v>5.0696557565411242E-3</v>
      </c>
      <c r="I258">
        <v>255</v>
      </c>
    </row>
    <row r="259" spans="1:9" x14ac:dyDescent="0.35">
      <c r="A259">
        <v>2.3850327758188499</v>
      </c>
      <c r="B259">
        <f>(A260-A259)/'Datos excel'!$B$1</f>
        <v>4.359509086297389E-2</v>
      </c>
      <c r="C259">
        <f>(B260-B259)/'Datos excel'!$B$1</f>
        <v>-7.9118961308338627E-3</v>
      </c>
      <c r="D259">
        <f>(C260-C259)/'Datos excel'!$B$1</f>
        <v>-4.0295653708837999E-3</v>
      </c>
      <c r="E259">
        <v>-1.63348816447538</v>
      </c>
      <c r="F259">
        <f>(E260-E259)/'Datos excel'!$B$1</f>
        <v>-6.625194909396237E-2</v>
      </c>
      <c r="G259">
        <f>(F260-F259)/'Datos excel'!$B$1</f>
        <v>-4.9883069135633583E-3</v>
      </c>
      <c r="H259">
        <f>(G260-G259)/'Datos excel'!$B$1</f>
        <v>5.1229976184488796E-3</v>
      </c>
      <c r="I259">
        <v>256</v>
      </c>
    </row>
    <row r="260" spans="1:9" x14ac:dyDescent="0.35">
      <c r="A260">
        <v>2.3895980430584398</v>
      </c>
      <c r="B260">
        <f>(A261-A260)/'Datos excel'!$B$1</f>
        <v>4.2766559037620784E-2</v>
      </c>
      <c r="C260">
        <f>(B261-B260)/'Datos excel'!$B$1</f>
        <v>-8.3338712297114752E-3</v>
      </c>
      <c r="D260">
        <f>(C261-C260)/'Datos excel'!$B$1</f>
        <v>-3.9766747278958663E-3</v>
      </c>
      <c r="E260">
        <v>-1.6404260523606999</v>
      </c>
      <c r="F260">
        <f>(E261-E260)/'Datos excel'!$B$1</f>
        <v>-6.6774323372412431E-2</v>
      </c>
      <c r="G260">
        <f>(F261-F260)/'Datos excel'!$B$1</f>
        <v>-4.4518278574807914E-3</v>
      </c>
      <c r="H260">
        <f>(G261-G260)/'Datos excel'!$B$1</f>
        <v>5.1686163526830338E-3</v>
      </c>
      <c r="I260">
        <v>257</v>
      </c>
    </row>
    <row r="261" spans="1:9" x14ac:dyDescent="0.35">
      <c r="A261">
        <v>2.3940765466481699</v>
      </c>
      <c r="B261">
        <f>(A262-A261)/'Datos excel'!$B$1</f>
        <v>4.1893838083246621E-2</v>
      </c>
      <c r="C261">
        <f>(B262-B261)/'Datos excel'!$B$1</f>
        <v>-8.7503076334072699E-3</v>
      </c>
      <c r="D261">
        <f>(C262-C261)/'Datos excel'!$B$1</f>
        <v>-3.9152805255300415E-3</v>
      </c>
      <c r="E261">
        <v>-1.6474186431525399</v>
      </c>
      <c r="F261">
        <f>(E262-E261)/'Datos excel'!$B$1</f>
        <v>-6.7240517695482699E-2</v>
      </c>
      <c r="G261">
        <f>(F262-F261)/'Datos excel'!$B$1</f>
        <v>-3.9105716187203552E-3</v>
      </c>
      <c r="H261">
        <f>(G262-G261)/'Datos excel'!$B$1</f>
        <v>5.2064538509831605E-3</v>
      </c>
      <c r="I261">
        <v>258</v>
      </c>
    </row>
    <row r="262" spans="1:9" x14ac:dyDescent="0.35">
      <c r="A262">
        <v>2.3984636591132702</v>
      </c>
      <c r="B262">
        <f>(A263-A262)/'Datos excel'!$B$1</f>
        <v>4.0977508010654522E-2</v>
      </c>
      <c r="C262">
        <f>(B263-B262)/'Datos excel'!$B$1</f>
        <v>-9.1603148512655486E-3</v>
      </c>
      <c r="D262">
        <f>(C263-C262)/'Datos excel'!$B$1</f>
        <v>-3.8452369125897409E-3</v>
      </c>
      <c r="E262">
        <v>-1.65446005369973</v>
      </c>
      <c r="F262">
        <f>(E263-E262)/'Datos excel'!$B$1</f>
        <v>-6.7650031797772986E-2</v>
      </c>
      <c r="G262">
        <f>(F263-F262)/'Datos excel'!$B$1</f>
        <v>-3.3653530464035891E-3</v>
      </c>
      <c r="H262">
        <f>(G263-G262)/'Datos excel'!$B$1</f>
        <v>5.2364517363276946E-3</v>
      </c>
      <c r="I262">
        <v>259</v>
      </c>
    </row>
    <row r="263" spans="1:9" x14ac:dyDescent="0.35">
      <c r="A263">
        <v>2.4027548137175598</v>
      </c>
      <c r="B263">
        <f>(A264-A263)/'Datos excel'!$B$1</f>
        <v>4.0018242082611011E-2</v>
      </c>
      <c r="C263">
        <f>(B264-B263)/'Datos excel'!$B$1</f>
        <v>-9.5629871191290228E-3</v>
      </c>
      <c r="D263">
        <f>(C264-C263)/'Datos excel'!$B$1</f>
        <v>-3.7664085946489028E-3</v>
      </c>
      <c r="E263">
        <v>-1.66154434846343</v>
      </c>
      <c r="F263">
        <f>(E264-E263)/'Datos excel'!$B$1</f>
        <v>-6.8002450744683571E-2</v>
      </c>
      <c r="G263">
        <f>(F264-F263)/'Datos excel'!$B$1</f>
        <v>-2.8169931028794357E-3</v>
      </c>
      <c r="H263">
        <f>(G264-G263)/'Datos excel'!$B$1</f>
        <v>5.2585505593513247E-3</v>
      </c>
      <c r="I263">
        <v>260</v>
      </c>
    </row>
    <row r="264" spans="1:9" x14ac:dyDescent="0.35">
      <c r="A264">
        <v>2.4069455142287701</v>
      </c>
      <c r="B264">
        <f>(A265-A264)/'Datos excel'!$B$1</f>
        <v>3.9016808413283359E-2</v>
      </c>
      <c r="C264">
        <f>(B265-B264)/'Datos excel'!$B$1</f>
        <v>-9.9574045048412378E-3</v>
      </c>
      <c r="D264">
        <f>(C265-C264)/'Datos excel'!$B$1</f>
        <v>-3.6786728422369699E-3</v>
      </c>
      <c r="E264">
        <v>-1.66866554845295</v>
      </c>
      <c r="F264">
        <f>(E265-E264)/'Datos excel'!$B$1</f>
        <v>-6.8297445572590876E-2</v>
      </c>
      <c r="G264">
        <f>(F265-F264)/'Datos excel'!$B$1</f>
        <v>-2.2663189760198151E-3</v>
      </c>
      <c r="H264">
        <f>(G265-G264)/'Datos excel'!$B$1</f>
        <v>5.2726899044914701E-3</v>
      </c>
      <c r="I264">
        <v>261</v>
      </c>
    </row>
    <row r="265" spans="1:9" x14ac:dyDescent="0.35">
      <c r="A265">
        <v>2.4110313448513598</v>
      </c>
      <c r="B265">
        <f>(A266-A265)/'Datos excel'!$B$1</f>
        <v>3.7974071451908988E-2</v>
      </c>
      <c r="C265">
        <f>(B266-B265)/'Datos excel'!$B$1</f>
        <v>-1.0342634224045636E-2</v>
      </c>
      <c r="D265">
        <f>(C266-C265)/'Datos excel'!$B$1</f>
        <v>-3.5819211726281579E-3</v>
      </c>
      <c r="E265">
        <v>-1.67581764022861</v>
      </c>
      <c r="F265">
        <f>(E266-E265)/'Datos excel'!$B$1</f>
        <v>-6.8534773940782709E-2</v>
      </c>
      <c r="G265">
        <f>(F266-F265)/'Datos excel'!$B$1</f>
        <v>-1.7141641803995662E-3</v>
      </c>
      <c r="H265">
        <f>(G266-G265)/'Datos excel'!$B$1</f>
        <v>5.2788076587366945E-3</v>
      </c>
      <c r="I265">
        <v>262</v>
      </c>
    </row>
    <row r="266" spans="1:9" x14ac:dyDescent="0.35">
      <c r="A266">
        <v>2.4150079803147002</v>
      </c>
      <c r="B266">
        <f>(A267-A266)/'Datos excel'!$B$1</f>
        <v>3.6890993328674716E-2</v>
      </c>
      <c r="C266">
        <f>(B267-B266)/'Datos excel'!$B$1</f>
        <v>-1.0717732132101181E-2</v>
      </c>
      <c r="D266">
        <f>(C267-C266)/'Datos excel'!$B$1</f>
        <v>-3.4760614458093685E-3</v>
      </c>
      <c r="E266">
        <v>-1.68299458497287</v>
      </c>
      <c r="F266">
        <f>(E267-E266)/'Datos excel'!$B$1</f>
        <v>-6.8714280793989044E-2</v>
      </c>
      <c r="G266">
        <f>(F267-F266)/'Datos excel'!$B$1</f>
        <v>-1.161368735052875E-3</v>
      </c>
      <c r="H266">
        <f>(G267-G266)/'Datos excel'!$B$1</f>
        <v>5.2768405226327995E-3</v>
      </c>
      <c r="I266">
        <v>263</v>
      </c>
    </row>
    <row r="267" spans="1:9" x14ac:dyDescent="0.35">
      <c r="A267">
        <v>2.4188711961022</v>
      </c>
      <c r="B267">
        <f>(A268-A267)/'Datos excel'!$B$1</f>
        <v>3.5768635044362972E-2</v>
      </c>
      <c r="C267">
        <f>(B268-B267)/'Datos excel'!$B$1</f>
        <v>-1.1081744435487229E-2</v>
      </c>
      <c r="D267">
        <f>(C268-C267)/'Datos excel'!$B$1</f>
        <v>-3.3610201967276591E-3</v>
      </c>
      <c r="E267">
        <v>-1.6901903276308401</v>
      </c>
      <c r="F267">
        <f>(E268-E267)/'Datos excel'!$B$1</f>
        <v>-6.883589904352741E-2</v>
      </c>
      <c r="G267">
        <f>(F268-F267)/'Datos excel'!$B$1</f>
        <v>-6.0877928771727074E-4</v>
      </c>
      <c r="H267">
        <f>(G268-G267)/'Datos excel'!$B$1</f>
        <v>5.2667238082706545E-3</v>
      </c>
      <c r="I267">
        <v>264</v>
      </c>
    </row>
    <row r="268" spans="1:9" x14ac:dyDescent="0.35">
      <c r="A268">
        <v>2.4226168788050102</v>
      </c>
      <c r="B268">
        <f>(A269-A268)/'Datos excel'!$B$1</f>
        <v>3.4608157480780097E-2</v>
      </c>
      <c r="C268">
        <f>(B269-B268)/'Datos excel'!$B$1</f>
        <v>-1.143370964744078E-2</v>
      </c>
      <c r="D268">
        <f>(C269-C268)/'Datos excel'!$B$1</f>
        <v>-3.2367447706815773E-3</v>
      </c>
      <c r="E268">
        <v>-1.6973988061221199</v>
      </c>
      <c r="F268">
        <f>(E269-E268)/'Datos excel'!$B$1</f>
        <v>-6.8899650261459083E-2</v>
      </c>
      <c r="G268">
        <f>(F269-F268)/'Datos excel'!$B$1</f>
        <v>-5.7249260232285923E-5</v>
      </c>
      <c r="H268">
        <f>(G269-G268)/'Datos excel'!$B$1</f>
        <v>5.2483918887926964E-3</v>
      </c>
      <c r="I268">
        <v>265</v>
      </c>
    </row>
    <row r="269" spans="1:9" x14ac:dyDescent="0.35">
      <c r="A269">
        <v>2.4262410365815401</v>
      </c>
      <c r="B269">
        <f>(A270-A269)/'Datos excel'!$B$1</f>
        <v>3.3410822206390807E-2</v>
      </c>
      <c r="C269">
        <f>(B270-B269)/'Datos excel'!$B$1</f>
        <v>-1.1772660767211394E-2</v>
      </c>
      <c r="D269">
        <f>(C270-C269)/'Datos excel'!$B$1</f>
        <v>-3.1032059104293469E-3</v>
      </c>
      <c r="E269">
        <v>-1.7046139606253301</v>
      </c>
      <c r="F269">
        <f>(E270-E269)/'Datos excel'!$B$1</f>
        <v>-6.890564538997139E-2</v>
      </c>
      <c r="G269">
        <f>(F270-F269)/'Datos excel'!$B$1</f>
        <v>4.9236105313409388E-4</v>
      </c>
      <c r="H269">
        <f>(G270-G269)/'Datos excel'!$B$1</f>
        <v>5.2217788658809553E-3</v>
      </c>
      <c r="I269">
        <v>266</v>
      </c>
    </row>
    <row r="270" spans="1:9" x14ac:dyDescent="0.35">
      <c r="A270">
        <v>2.4297398097013398</v>
      </c>
      <c r="B270">
        <f>(A271-A270)/'Datos excel'!$B$1</f>
        <v>3.2177992053741604E-2</v>
      </c>
      <c r="C270">
        <f>(B271-B270)/'Datos excel'!$B$1</f>
        <v>-1.2097627730237436E-2</v>
      </c>
      <c r="D270">
        <f>(C271-C270)/'Datos excel'!$B$1</f>
        <v>-2.9604004171093611E-3</v>
      </c>
      <c r="E270">
        <v>-1.71182974293693</v>
      </c>
      <c r="F270">
        <f>(E271-E270)/'Datos excel'!$B$1</f>
        <v>-6.885408546105673E-2</v>
      </c>
      <c r="G270">
        <f>(F271-F270)/'Datos excel'!$B$1</f>
        <v>1.0391844572581622E-3</v>
      </c>
      <c r="H270">
        <f>(G271-G270)/'Datos excel'!$B$1</f>
        <v>5.1868190807770765E-3</v>
      </c>
      <c r="I270">
        <v>267</v>
      </c>
    </row>
    <row r="271" spans="1:9" x14ac:dyDescent="0.35">
      <c r="A271">
        <v>2.43310948114945</v>
      </c>
      <c r="B271">
        <f>(A272-A271)/'Datos excel'!$B$1</f>
        <v>3.0911131440302334E-2</v>
      </c>
      <c r="C271">
        <f>(B272-B271)/'Datos excel'!$B$1</f>
        <v>-1.2407640136973267E-2</v>
      </c>
      <c r="D271">
        <f>(C272-C271)/'Datos excel'!$B$1</f>
        <v>-2.8083535985114101E-3</v>
      </c>
      <c r="E271">
        <v>-1.7190401259054</v>
      </c>
      <c r="F271">
        <f>(E272-E271)/'Datos excel'!$B$1</f>
        <v>-6.8745262319168499E-2</v>
      </c>
      <c r="G271">
        <f>(F272-F271)/'Datos excel'!$B$1</f>
        <v>1.5823468812471164E-3</v>
      </c>
      <c r="H271">
        <f>(G272-G271)/'Datos excel'!$B$1</f>
        <v>5.1434480329270484E-3</v>
      </c>
      <c r="I271">
        <v>268</v>
      </c>
    </row>
    <row r="272" spans="1:9" x14ac:dyDescent="0.35">
      <c r="A272">
        <v>2.4363464872643501</v>
      </c>
      <c r="B272">
        <f>(A273-A272)/'Datos excel'!$B$1</f>
        <v>2.9611806403545632E-2</v>
      </c>
      <c r="C272">
        <f>(B273-B272)/'Datos excel'!$B$1</f>
        <v>-1.2701730238098797E-2</v>
      </c>
      <c r="D272">
        <f>(C273-C272)/'Datos excel'!$B$1</f>
        <v>-2.6471221925914389E-3</v>
      </c>
      <c r="E272">
        <v>-1.7262391129411001</v>
      </c>
      <c r="F272">
        <f>(E273-E272)/'Datos excel'!$B$1</f>
        <v>-6.8579559341249943E-2</v>
      </c>
      <c r="G272">
        <f>(F273-F272)/'Datos excel'!$B$1</f>
        <v>2.1209674997259326E-3</v>
      </c>
      <c r="H272">
        <f>(G273-G272)/'Datos excel'!$B$1</f>
        <v>5.0916036891637852E-3</v>
      </c>
      <c r="I272">
        <v>269</v>
      </c>
    </row>
    <row r="273" spans="1:9" x14ac:dyDescent="0.35">
      <c r="A273">
        <v>2.4394474283795802</v>
      </c>
      <c r="B273">
        <f>(A274-A273)/'Datos excel'!$B$1</f>
        <v>2.8281684323415948E-2</v>
      </c>
      <c r="C273">
        <f>(B274-B273)/'Datos excel'!$B$1</f>
        <v>-1.297893622587879E-2</v>
      </c>
      <c r="D273">
        <f>(C274-C273)/'Datos excel'!$B$1</f>
        <v>-2.4767968973241519E-3</v>
      </c>
      <c r="E273">
        <v>-1.73342074760153</v>
      </c>
      <c r="F273">
        <f>(E274-E273)/'Datos excel'!$B$1</f>
        <v>-6.8357452144061887E-2</v>
      </c>
      <c r="G273">
        <f>(F274-F273)/'Datos excel'!$B$1</f>
        <v>2.6541589912215204E-3</v>
      </c>
      <c r="H273">
        <f>(G274-G273)/'Datos excel'!$B$1</f>
        <v>5.0312273480136779E-3</v>
      </c>
      <c r="I273">
        <v>270</v>
      </c>
    </row>
    <row r="274" spans="1:9" x14ac:dyDescent="0.35">
      <c r="A274">
        <v>2.4424090794362998</v>
      </c>
      <c r="B274">
        <f>(A275-A274)/'Datos excel'!$B$1</f>
        <v>2.692253330012824E-2</v>
      </c>
      <c r="C274">
        <f>(B275-B274)/'Datos excel'!$B$1</f>
        <v>-1.3238305790447708E-2</v>
      </c>
      <c r="D274">
        <f>(C275-C274)/'Datos excel'!$B$1</f>
        <v>-2.2975052509080726E-3</v>
      </c>
      <c r="E274">
        <v>-1.74057912325066</v>
      </c>
      <c r="F274">
        <f>(E275-E274)/'Datos excel'!$B$1</f>
        <v>-6.8079509264452526E-2</v>
      </c>
      <c r="G274">
        <f>(F275-F274)/'Datos excel'!$B$1</f>
        <v>3.181027887056848E-3</v>
      </c>
      <c r="H274">
        <f>(G275-G274)/'Datos excel'!$B$1</f>
        <v>4.9622654384818606E-3</v>
      </c>
      <c r="I274">
        <v>271</v>
      </c>
    </row>
    <row r="275" spans="1:9" x14ac:dyDescent="0.35">
      <c r="A275">
        <v>2.4452284005306901</v>
      </c>
      <c r="B275">
        <f>(A276-A275)/'Datos excel'!$B$1</f>
        <v>2.5536221159553382E-2</v>
      </c>
      <c r="C275">
        <f>(B276-B275)/'Datos excel'!$B$1</f>
        <v>-1.3478899977708934E-2</v>
      </c>
      <c r="D275">
        <f>(C276-C275)/'Datos excel'!$B$1</f>
        <v>-2.1094142331657051E-3</v>
      </c>
      <c r="E275">
        <v>-1.7477083927895001</v>
      </c>
      <c r="F275">
        <f>(E276-E275)/'Datos excel'!$B$1</f>
        <v>-6.7746392803091124E-2</v>
      </c>
      <c r="G275">
        <f>(F276-F275)/'Datos excel'!$B$1</f>
        <v>3.7006751086134195E-3</v>
      </c>
      <c r="H275">
        <f>(G276-G275)/'Datos excel'!$B$1</f>
        <v>4.8846707905585186E-3</v>
      </c>
      <c r="I275">
        <v>272</v>
      </c>
    </row>
    <row r="276" spans="1:9" x14ac:dyDescent="0.35">
      <c r="A276">
        <v>2.4479025473572</v>
      </c>
      <c r="B276">
        <f>(A277-A276)/'Datos excel'!$B$1</f>
        <v>2.4124714054605315E-2</v>
      </c>
      <c r="C276">
        <f>(B277-B276)/'Datos excel'!$B$1</f>
        <v>-1.3699797319651971E-2</v>
      </c>
      <c r="D276">
        <f>(C277-C276)/'Datos excel'!$B$1</f>
        <v>-1.9127326395406384E-3</v>
      </c>
      <c r="E276">
        <v>-1.7548027784540801</v>
      </c>
      <c r="F276">
        <f>(E277-E276)/'Datos excel'!$B$1</f>
        <v>-6.7358859011939706E-2</v>
      </c>
      <c r="G276">
        <f>(F277-F276)/'Datos excel'!$B$1</f>
        <v>4.2121966376408625E-3</v>
      </c>
      <c r="H276">
        <f>(G277-G276)/'Datos excel'!$B$1</f>
        <v>4.7984045222033049E-3</v>
      </c>
      <c r="I276">
        <v>273</v>
      </c>
    </row>
    <row r="277" spans="1:9" x14ac:dyDescent="0.35">
      <c r="A277">
        <v>2.4504288815053301</v>
      </c>
      <c r="B277">
        <f>(A278-A277)/'Datos excel'!$B$1</f>
        <v>2.269007463410239E-2</v>
      </c>
      <c r="C277">
        <f>(B278-B277)/'Datos excel'!$B$1</f>
        <v>-1.3900098213274047E-2</v>
      </c>
      <c r="D277">
        <f>(C278-C277)/'Datos excel'!$B$1</f>
        <v>-1.7077138004436565E-3</v>
      </c>
      <c r="E277">
        <v>-1.7618565816749501</v>
      </c>
      <c r="F277">
        <f>(E278-E277)/'Datos excel'!$B$1</f>
        <v>-6.6917758811530101E-2</v>
      </c>
      <c r="G277">
        <f>(F278-F277)/'Datos excel'!$B$1</f>
        <v>4.7146843841710607E-3</v>
      </c>
      <c r="H277">
        <f>(G278-G277)/'Datos excel'!$B$1</f>
        <v>4.7034378993784003E-3</v>
      </c>
      <c r="I277">
        <v>274</v>
      </c>
    </row>
    <row r="278" spans="1:9" x14ac:dyDescent="0.35">
      <c r="A278">
        <v>2.4528049805646601</v>
      </c>
      <c r="B278">
        <f>(A279-A278)/'Datos excel'!$B$1</f>
        <v>2.1234459753069111E-2</v>
      </c>
      <c r="C278">
        <f>(B279-B278)/'Datos excel'!$B$1</f>
        <v>-1.4078929584270971E-2</v>
      </c>
      <c r="D278">
        <f>(C279-C278)/'Datos excel'!$B$1</f>
        <v>-1.4946575151813415E-3</v>
      </c>
      <c r="E278">
        <v>-1.76886419299085</v>
      </c>
      <c r="F278">
        <f>(E279-E278)/'Datos excel'!$B$1</f>
        <v>-6.6424038217353223E-2</v>
      </c>
      <c r="G278">
        <f>(F279-F278)/'Datos excel'!$B$1</f>
        <v>5.2072272492144937E-3</v>
      </c>
      <c r="H278">
        <f>(G279-G278)/'Datos excel'!$B$1</f>
        <v>4.599754147223023E-3</v>
      </c>
      <c r="I278">
        <v>275</v>
      </c>
    </row>
    <row r="279" spans="1:9" x14ac:dyDescent="0.35">
      <c r="A279">
        <v>2.4550286479900998</v>
      </c>
      <c r="B279">
        <f>(A280-A279)/'Datos excel'!$B$1</f>
        <v>1.9760117694657322E-2</v>
      </c>
      <c r="C279">
        <f>(B280-B279)/'Datos excel'!$B$1</f>
        <v>-1.423544975324852E-2</v>
      </c>
      <c r="D279">
        <f>(C280-C279)/'Datos excel'!$B$1</f>
        <v>-1.2739120698039286E-3</v>
      </c>
      <c r="E279">
        <v>-1.7758201020070301</v>
      </c>
      <c r="F279">
        <f>(E280-E279)/'Datos excel'!$B$1</f>
        <v>-6.5878738654963062E-2</v>
      </c>
      <c r="G279">
        <f>(F280-F279)/'Datos excel'!$B$1</f>
        <v>5.6889123771223281E-3</v>
      </c>
      <c r="H279">
        <f>(G280-G279)/'Datos excel'!$B$1</f>
        <v>4.4873506838779709E-3</v>
      </c>
      <c r="I279">
        <v>276</v>
      </c>
    </row>
    <row r="280" spans="1:9" x14ac:dyDescent="0.35">
      <c r="A280">
        <v>2.45709792267622</v>
      </c>
      <c r="B280">
        <f>(A281-A280)/'Datos excel'!$B$1</f>
        <v>1.8269384882478916E-2</v>
      </c>
      <c r="C280">
        <f>(B281-B280)/'Datos excel'!$B$1</f>
        <v>-1.4368853513242366E-2</v>
      </c>
      <c r="D280">
        <f>(C281-C280)/'Datos excel'!$B$1</f>
        <v>-1.0458759854187598E-3</v>
      </c>
      <c r="E280">
        <v>-1.7827189073865699</v>
      </c>
      <c r="F280">
        <f>(E281-E280)/'Datos excel'!$B$1</f>
        <v>-6.528299714393361E-2</v>
      </c>
      <c r="G280">
        <f>(F281-F280)/'Datos excel'!$B$1</f>
        <v>6.158826641874067E-3</v>
      </c>
      <c r="H280">
        <f>(G281-G280)/'Datos excel'!$B$1</f>
        <v>4.3662411592075749E-3</v>
      </c>
      <c r="I280">
        <v>277</v>
      </c>
    </row>
    <row r="281" spans="1:9" x14ac:dyDescent="0.35">
      <c r="A281">
        <v>2.4590110881873</v>
      </c>
      <c r="B281">
        <f>(A282-A281)/'Datos excel'!$B$1</f>
        <v>1.6764682061221912E-2</v>
      </c>
      <c r="C281">
        <f>(B282-B281)/'Datos excel'!$B$1</f>
        <v>-1.4478377390320952E-2</v>
      </c>
      <c r="D281">
        <f>(C282-C281)/'Datos excel'!$B$1</f>
        <v>-8.1099908473128424E-4</v>
      </c>
      <c r="E281">
        <v>-1.7895553268609601</v>
      </c>
      <c r="F281">
        <f>(E282-E281)/'Datos excel'!$B$1</f>
        <v>-6.4638046326172122E-2</v>
      </c>
      <c r="G281">
        <f>(F282-F281)/'Datos excel'!$B$1</f>
        <v>6.6160583468596636E-3</v>
      </c>
      <c r="H281">
        <f>(G282-G281)/'Datos excel'!$B$1</f>
        <v>4.2364576644531417E-3</v>
      </c>
      <c r="I281">
        <v>278</v>
      </c>
    </row>
    <row r="282" spans="1:9" x14ac:dyDescent="0.35">
      <c r="A282">
        <v>2.4607666815874101</v>
      </c>
      <c r="B282">
        <f>(A283-A282)/'Datos excel'!$B$1</f>
        <v>1.5248509926377484E-2</v>
      </c>
      <c r="C282">
        <f>(B283-B282)/'Datos excel'!$B$1</f>
        <v>-1.456330501587628E-2</v>
      </c>
      <c r="D282">
        <f>(C283-C282)/'Datos excel'!$B$1</f>
        <v>-5.6978370206136144E-4</v>
      </c>
      <c r="E282">
        <v>-1.7963242072436501</v>
      </c>
      <c r="F282">
        <f>(E283-E282)/'Datos excel'!$B$1</f>
        <v>-6.3945214316231597E-2</v>
      </c>
      <c r="G282">
        <f>(F283-F282)/'Datos excel'!$B$1</f>
        <v>7.0596991560560023E-3</v>
      </c>
      <c r="H282">
        <f>(G283-G282)/'Datos excel'!$B$1</f>
        <v>4.0980529424830556E-3</v>
      </c>
      <c r="I282">
        <v>279</v>
      </c>
    </row>
    <row r="283" spans="1:9" x14ac:dyDescent="0.35">
      <c r="A283">
        <v>2.46236350181284</v>
      </c>
      <c r="B283">
        <f>(A284-A283)/'Datos excel'!$B$1</f>
        <v>1.3723444191382007E-2</v>
      </c>
      <c r="C283">
        <f>(B284-B283)/'Datos excel'!$B$1</f>
        <v>-1.4622972625627319E-2</v>
      </c>
      <c r="D283">
        <f>(C284-C283)/'Datos excel'!$B$1</f>
        <v>-3.2278467985937681E-4</v>
      </c>
      <c r="E283">
        <v>-1.80302053442792</v>
      </c>
      <c r="F283">
        <f>(E284-E283)/'Datos excel'!$B$1</f>
        <v>-6.3205924349390943E-2</v>
      </c>
      <c r="G283">
        <f>(F284-F283)/'Datos excel'!$B$1</f>
        <v>7.4888462566602291E-3</v>
      </c>
      <c r="H283">
        <f>(G284-G283)/'Datos excel'!$B$1</f>
        <v>3.9511024744595903E-3</v>
      </c>
      <c r="I283">
        <v>280</v>
      </c>
    </row>
    <row r="284" spans="1:9" x14ac:dyDescent="0.35">
      <c r="A284">
        <v>2.4638006175279599</v>
      </c>
      <c r="B284">
        <f>(A285-A284)/'Datos excel'!$B$1</f>
        <v>1.2192130078904826E-2</v>
      </c>
      <c r="C284">
        <f>(B285-B284)/'Datos excel'!$B$1</f>
        <v>-1.465677455825857E-2</v>
      </c>
      <c r="D284">
        <f>(C285-C284)/'Datos excel'!$B$1</f>
        <v>-7.0609725254356761E-5</v>
      </c>
      <c r="E284">
        <v>-1.8096394433478999</v>
      </c>
      <c r="F284">
        <f>(E285-E284)/'Datos excel'!$B$1</f>
        <v>-6.2421694203264703E-2</v>
      </c>
      <c r="G284">
        <f>(F285-F284)/'Datos excel'!$B$1</f>
        <v>7.9026047402383191E-3</v>
      </c>
      <c r="H284">
        <f>(G285-G284)/'Datos excel'!$B$1</f>
        <v>3.7957069387412274E-3</v>
      </c>
      <c r="I284">
        <v>281</v>
      </c>
    </row>
    <row r="285" spans="1:9" x14ac:dyDescent="0.35">
      <c r="A285">
        <v>2.4650773744042098</v>
      </c>
      <c r="B285">
        <f>(A286-A285)/'Datos excel'!$B$1</f>
        <v>1.0657276236319929E-2</v>
      </c>
      <c r="C285">
        <f>(B286-B285)/'Datos excel'!$B$1</f>
        <v>-1.4664168791396273E-2</v>
      </c>
      <c r="D285">
        <f>(C286-C285)/'Datos excel'!$B$1</f>
        <v>1.8608162362153182E-4</v>
      </c>
      <c r="E285">
        <v>-1.8161762278790201</v>
      </c>
      <c r="F285">
        <f>(E286-E285)/'Datos excel'!$B$1</f>
        <v>-6.1594135370059484E-2</v>
      </c>
      <c r="G285">
        <f>(F286-F285)/'Datos excel'!$B$1</f>
        <v>8.3000902413692939E-3</v>
      </c>
      <c r="H285">
        <f>(G286-G285)/'Datos excel'!$B$1</f>
        <v>3.6319938930538709E-3</v>
      </c>
      <c r="I285">
        <v>282</v>
      </c>
    </row>
    <row r="286" spans="1:9" x14ac:dyDescent="0.35">
      <c r="A286">
        <v>2.4661934017619198</v>
      </c>
      <c r="B286">
        <f>(A287-A286)/'Datos excel'!$B$1</f>
        <v>9.1216480714515543E-3</v>
      </c>
      <c r="C286">
        <f>(B287-B286)/'Datos excel'!$B$1</f>
        <v>-1.4644682369338358E-2</v>
      </c>
      <c r="D286">
        <f>(C287-C286)/'Datos excel'!$B$1</f>
        <v>4.4657889711485077E-4</v>
      </c>
      <c r="E286">
        <v>-1.8226263506517799</v>
      </c>
      <c r="F286">
        <f>(E287-E286)/'Datos excel'!$B$1</f>
        <v>-6.0724951952512214E-2</v>
      </c>
      <c r="G286">
        <f>(F287-F286)/'Datos excel'!$B$1</f>
        <v>8.680431752445995E-3</v>
      </c>
      <c r="H286">
        <f>(G287-G286)/'Datos excel'!$B$1</f>
        <v>3.460120083737272E-3</v>
      </c>
      <c r="I286">
        <v>283</v>
      </c>
    </row>
    <row r="287" spans="1:9" x14ac:dyDescent="0.35">
      <c r="A287">
        <v>2.4671486185142499</v>
      </c>
      <c r="B287">
        <f>(A288-A287)/'Datos excel'!$B$1</f>
        <v>7.5880605199292427E-3</v>
      </c>
      <c r="C287">
        <f>(B288-B287)/'Datos excel'!$B$1</f>
        <v>-1.4597916736590883E-2</v>
      </c>
      <c r="D287">
        <f>(C288-C287)/'Datos excel'!$B$1</f>
        <v>7.1012280045941781E-4</v>
      </c>
      <c r="E287">
        <v>-1.8289854527499001</v>
      </c>
      <c r="F287">
        <f>(E288-E287)/'Datos excel'!$B$1</f>
        <v>-5.9815939265063151E-2</v>
      </c>
      <c r="G287">
        <f>(F288-F287)/'Datos excel'!$B$1</f>
        <v>9.0427746802995788E-3</v>
      </c>
      <c r="H287">
        <f>(G288-G287)/'Datos excel'!$B$1</f>
        <v>3.2802732406446468E-3</v>
      </c>
      <c r="I287">
        <v>284</v>
      </c>
    </row>
    <row r="288" spans="1:9" x14ac:dyDescent="0.35">
      <c r="A288">
        <v>2.4679432383537301</v>
      </c>
      <c r="B288">
        <f>(A289-A288)/'Datos excel'!$B$1</f>
        <v>6.0593702540162626E-3</v>
      </c>
      <c r="C288">
        <f>(B289-B288)/'Datos excel'!$B$1</f>
        <v>-1.4523552850821886E-2</v>
      </c>
      <c r="D288">
        <f>(C289-C288)/'Datos excel'!$B$1</f>
        <v>9.7590753673463919E-4</v>
      </c>
      <c r="E288">
        <v>-1.83524936326199</v>
      </c>
      <c r="F288">
        <f>(E289-E288)/'Datos excel'!$B$1</f>
        <v>-5.8868982114939919E-2</v>
      </c>
      <c r="G288">
        <f>(F289-F288)/'Datos excel'!$B$1</f>
        <v>9.386284090785459E-3</v>
      </c>
      <c r="H288">
        <f>(G289-G288)/'Datos excel'!$B$1</f>
        <v>3.0926735130032842E-3</v>
      </c>
      <c r="I288">
        <v>285</v>
      </c>
    </row>
    <row r="289" spans="1:9" x14ac:dyDescent="0.35">
      <c r="A289">
        <v>2.46857777412291</v>
      </c>
      <c r="B289">
        <f>(A290-A289)/'Datos excel'!$B$1</f>
        <v>4.5384673560107582E-3</v>
      </c>
      <c r="C289">
        <f>(B290-B289)/'Datos excel'!$B$1</f>
        <v>-1.4421356052555604E-2</v>
      </c>
      <c r="D289">
        <f>(C290-C289)/'Datos excel'!$B$1</f>
        <v>1.24308398948288E-3</v>
      </c>
      <c r="E289">
        <v>-1.8414141086532101</v>
      </c>
      <c r="F289">
        <f>(E290-E289)/'Datos excel'!$B$1</f>
        <v>-5.7886052743469307E-2</v>
      </c>
      <c r="G289">
        <f>(F290-F289)/'Datos excel'!$B$1</f>
        <v>9.7101481037322208E-3</v>
      </c>
      <c r="H289">
        <f>(G290-G289)/'Datos excel'!$B$1</f>
        <v>2.8975753234807299E-3</v>
      </c>
      <c r="I289">
        <v>286</v>
      </c>
    </row>
    <row r="290" spans="1:9" x14ac:dyDescent="0.35">
      <c r="A290">
        <v>2.46905304131305</v>
      </c>
      <c r="B290">
        <f>(A291-A290)/'Datos excel'!$B$1</f>
        <v>3.0282664816937122E-3</v>
      </c>
      <c r="C290">
        <f>(B291-B290)/'Datos excel'!$B$1</f>
        <v>-1.4291180601583787E-2</v>
      </c>
      <c r="D290">
        <f>(C291-C290)/'Datos excel'!$B$1</f>
        <v>1.5107635774242237E-3</v>
      </c>
      <c r="E290">
        <v>-1.8474759219213499</v>
      </c>
      <c r="F290">
        <f>(E291-E290)/'Datos excel'!$B$1</f>
        <v>-5.686920841187084E-2</v>
      </c>
      <c r="G290">
        <f>(F291-F290)/'Datos excel'!$B$1</f>
        <v>1.0013581482047892E-2</v>
      </c>
      <c r="H290">
        <f>(G291-G290)/'Datos excel'!$B$1</f>
        <v>2.6952683738290829E-3</v>
      </c>
      <c r="I290">
        <v>287</v>
      </c>
    </row>
    <row r="291" spans="1:9" x14ac:dyDescent="0.35">
      <c r="A291">
        <v>2.4693701606374501</v>
      </c>
      <c r="B291">
        <f>(A292-A291)/'Datos excel'!$B$1</f>
        <v>1.5316975487250262E-3</v>
      </c>
      <c r="C291">
        <f>(B292-B291)/'Datos excel'!$B$1</f>
        <v>-1.4132973809712221E-2</v>
      </c>
      <c r="D291">
        <f>(C292-C291)/'Datos excel'!$B$1</f>
        <v>1.7780227375764118E-3</v>
      </c>
      <c r="E291">
        <v>-1.8534312515000899</v>
      </c>
      <c r="F291">
        <f>(E292-E291)/'Datos excel'!$B$1</f>
        <v>-5.5820588611200025E-2</v>
      </c>
      <c r="G291">
        <f>(F292-F291)/'Datos excel'!$B$1</f>
        <v>1.0295829326137037E-2</v>
      </c>
      <c r="H291">
        <f>(G292-G291)/'Datos excel'!$B$1</f>
        <v>2.4860785055069281E-3</v>
      </c>
      <c r="I291">
        <v>288</v>
      </c>
    </row>
    <row r="292" spans="1:9" x14ac:dyDescent="0.35">
      <c r="A292">
        <v>2.4695305596296699</v>
      </c>
      <c r="B292">
        <f>(A293-A292)/'Datos excel'!$B$1</f>
        <v>5.1695992259397531E-5</v>
      </c>
      <c r="C292">
        <f>(B293-B292)/'Datos excel'!$B$1</f>
        <v>-1.3946779704036032E-2</v>
      </c>
      <c r="D292">
        <f>(C293-C292)/'Datos excel'!$B$1</f>
        <v>2.0439077981745215E-3</v>
      </c>
      <c r="E292">
        <v>-1.8592767698700901</v>
      </c>
      <c r="F292">
        <f>(E293-E292)/'Datos excel'!$B$1</f>
        <v>-5.4742411885413143E-2</v>
      </c>
      <c r="G292">
        <f>(F293-F292)/'Datos excel'!$B$1</f>
        <v>1.0556170858441972E-2</v>
      </c>
      <c r="H292">
        <f>(G293-G292)/'Datos excel'!$B$1</f>
        <v>2.2703686821035794E-3</v>
      </c>
      <c r="I292">
        <v>289</v>
      </c>
    </row>
    <row r="293" spans="1:9" x14ac:dyDescent="0.35">
      <c r="A293">
        <v>2.46953597322132</v>
      </c>
      <c r="B293">
        <f>(A294-A293)/'Datos excel'!$B$1</f>
        <v>-1.4088073630550966E-3</v>
      </c>
      <c r="C293">
        <f>(B294-B293)/'Datos excel'!$B$1</f>
        <v>-1.3732742179924033E-2</v>
      </c>
      <c r="D293">
        <f>(C294-C293)/'Datos excel'!$B$1</f>
        <v>2.3074409815566571E-3</v>
      </c>
      <c r="E293">
        <v>-1.8650093818373901</v>
      </c>
      <c r="F293">
        <f>(E294-E293)/'Datos excel'!$B$1</f>
        <v>-5.3636972258115811E-2</v>
      </c>
      <c r="G293">
        <f>(F294-F293)/'Datos excel'!$B$1</f>
        <v>1.0793923310863204E-2</v>
      </c>
      <c r="H293">
        <f>(G294-G293)/'Datos excel'!$B$1</f>
        <v>2.0485390065631891E-3</v>
      </c>
      <c r="I293">
        <v>290</v>
      </c>
    </row>
    <row r="294" spans="1:9" x14ac:dyDescent="0.35">
      <c r="A294">
        <v>2.4693884432592501</v>
      </c>
      <c r="B294">
        <f>(A295-A294)/'Datos excel'!$B$1</f>
        <v>-2.8468967612581639E-3</v>
      </c>
      <c r="C294">
        <f>(B295-B294)/'Datos excel'!$B$1</f>
        <v>-1.3491107525382353E-2</v>
      </c>
      <c r="D294">
        <f>(C295-C294)/'Datos excel'!$B$1</f>
        <v>2.5676264855511188E-3</v>
      </c>
      <c r="E294">
        <v>-1.8706262324376199</v>
      </c>
      <c r="F294">
        <f>(E295-E294)/'Datos excel'!$B$1</f>
        <v>-5.250663525222183E-2</v>
      </c>
      <c r="G294">
        <f>(F295-F294)/'Datos excel'!$B$1</f>
        <v>1.1008445813983572E-2</v>
      </c>
      <c r="H294">
        <f>(G295-G294)/'Datos excel'!$B$1</f>
        <v>1.8210268946097961E-3</v>
      </c>
      <c r="I294">
        <v>291</v>
      </c>
    </row>
    <row r="295" spans="1:9" x14ac:dyDescent="0.35">
      <c r="A295">
        <v>2.4690903169275602</v>
      </c>
      <c r="B295">
        <f>(A296-A295)/'Datos excel'!$B$1</f>
        <v>-4.259682237609203E-3</v>
      </c>
      <c r="C295">
        <f>(B296-B295)/'Datos excel'!$B$1</f>
        <v>-1.3222226308576687E-2</v>
      </c>
      <c r="D295">
        <f>(C296-C295)/'Datos excel'!$B$1</f>
        <v>2.8234570583032313E-3</v>
      </c>
      <c r="E295">
        <v>-1.8761247144233899</v>
      </c>
      <c r="F295">
        <f>(E296-E295)/'Datos excel'!$B$1</f>
        <v>-5.1353833502333426E-2</v>
      </c>
      <c r="G295">
        <f>(F296-F295)/'Datos excel'!$B$1</f>
        <v>1.1199143304453424E-2</v>
      </c>
      <c r="H295">
        <f>(G296-G295)/'Datos excel'!$B$1</f>
        <v>1.5883065788006815E-3</v>
      </c>
      <c r="I295">
        <v>292</v>
      </c>
    </row>
    <row r="296" spans="1:9" x14ac:dyDescent="0.35">
      <c r="A296">
        <v>2.4686442440467502</v>
      </c>
      <c r="B296">
        <f>(A297-A296)/'Datos excel'!$B$1</f>
        <v>-5.6443105387800766E-3</v>
      </c>
      <c r="C296">
        <f>(B297-B296)/'Datos excel'!$B$1</f>
        <v>-1.2926554576840298E-2</v>
      </c>
      <c r="D296">
        <f>(C297-C296)/'Datos excel'!$B$1</f>
        <v>3.0739215507047542E-3</v>
      </c>
      <c r="E296">
        <v>-1.88150247529221</v>
      </c>
      <c r="F296">
        <f>(E297-E296)/'Datos excel'!$B$1</f>
        <v>-5.0181061957941087E-2</v>
      </c>
      <c r="G296">
        <f>(F297-F296)/'Datos excel'!$B$1</f>
        <v>1.1365470380440376E-2</v>
      </c>
      <c r="H296">
        <f>(G297-G296)/'Datos excel'!$B$1</f>
        <v>1.3508883339447011E-3</v>
      </c>
      <c r="I296">
        <v>293</v>
      </c>
    </row>
    <row r="297" spans="1:9" x14ac:dyDescent="0.35">
      <c r="A297">
        <v>2.4680531732293098</v>
      </c>
      <c r="B297">
        <f>(A298-A297)/'Datos excel'!$B$1</f>
        <v>-6.9979761686077098E-3</v>
      </c>
      <c r="C297">
        <f>(B298-B297)/'Datos excel'!$B$1</f>
        <v>-1.2604654264793451E-2</v>
      </c>
      <c r="D297">
        <f>(C298-C297)/'Datos excel'!$B$1</f>
        <v>3.3180120430546843E-3</v>
      </c>
      <c r="E297">
        <v>-1.8867574238120901</v>
      </c>
      <c r="F297">
        <f>(E298-E297)/'Datos excel'!$B$1</f>
        <v>-4.8990872682881624E-2</v>
      </c>
      <c r="G297">
        <f>(F298-F297)/'Datos excel'!$B$1</f>
        <v>1.150693507596507E-2</v>
      </c>
      <c r="H297">
        <f>(G298-G297)/'Datos excel'!$B$1</f>
        <v>1.1093174687610795E-3</v>
      </c>
      <c r="I297">
        <v>294</v>
      </c>
    </row>
    <row r="298" spans="1:9" x14ac:dyDescent="0.35">
      <c r="A298">
        <v>2.4673203468786</v>
      </c>
      <c r="B298">
        <f>(A299-A298)/'Datos excel'!$B$1</f>
        <v>-8.317932476584855E-3</v>
      </c>
      <c r="C298">
        <f>(B299-B298)/'Datos excel'!$B$1</f>
        <v>-1.2257192856160682E-2</v>
      </c>
      <c r="D298">
        <f>(C299-C298)/'Datos excel'!$B$1</f>
        <v>3.5547317559676398E-3</v>
      </c>
      <c r="E298">
        <v>-1.8918877360025399</v>
      </c>
      <c r="F298">
        <f>(E299-E298)/'Datos excel'!$B$1</f>
        <v>-4.7785869259548738E-2</v>
      </c>
      <c r="G298">
        <f>(F299-F298)/'Datos excel'!$B$1</f>
        <v>1.1623102529643691E-2</v>
      </c>
      <c r="H298">
        <f>(G299-G298)/'Datos excel'!$B$1</f>
        <v>8.6417236139635909E-4</v>
      </c>
      <c r="I298">
        <v>295</v>
      </c>
    </row>
    <row r="299" spans="1:9" x14ac:dyDescent="0.35">
      <c r="A299">
        <v>2.4664492950265502</v>
      </c>
      <c r="B299">
        <f>(A300-A299)/'Datos excel'!$B$1</f>
        <v>-9.6015027109364447E-3</v>
      </c>
      <c r="C299">
        <f>(B300-B299)/'Datos excel'!$B$1</f>
        <v>-1.1884942217159673E-2</v>
      </c>
      <c r="D299">
        <f>(C300-C299)/'Datos excel'!$B$1</f>
        <v>3.7831029999505776E-3</v>
      </c>
      <c r="E299">
        <v>-1.8968918605295799</v>
      </c>
      <c r="F299">
        <f>(E300-E299)/'Datos excel'!$B$1</f>
        <v>-4.6568700808913753E-2</v>
      </c>
      <c r="G299">
        <f>(F300-F299)/'Datos excel'!$B$1</f>
        <v>1.1713598447710296E-2</v>
      </c>
      <c r="H299">
        <f>(G300-G299)/'Datos excel'!$B$1</f>
        <v>6.1606307094162532E-4</v>
      </c>
      <c r="I299">
        <v>296</v>
      </c>
    </row>
    <row r="300" spans="1:9" x14ac:dyDescent="0.35">
      <c r="A300">
        <v>2.4654438280138802</v>
      </c>
      <c r="B300">
        <f>(A301-A300)/'Datos excel'!$B$1</f>
        <v>-1.0846090949528712E-2</v>
      </c>
      <c r="C300">
        <f>(B301-B300)/'Datos excel'!$B$1</f>
        <v>-1.1488776597412398E-2</v>
      </c>
      <c r="D300">
        <f>(C301-C300)/'Datos excel'!$B$1</f>
        <v>4.0021749401374044E-3</v>
      </c>
      <c r="E300">
        <v>-1.9017685234745301</v>
      </c>
      <c r="F300">
        <f>(E301-E300)/'Datos excel'!$B$1</f>
        <v>-4.5342055647899504E-2</v>
      </c>
      <c r="G300">
        <f>(F301-F300)/'Datos excel'!$B$1</f>
        <v>1.1778112421637569E-2</v>
      </c>
      <c r="H300">
        <f>(G301-G300)/'Datos excel'!$B$1</f>
        <v>3.6562831453483953E-4</v>
      </c>
      <c r="I300">
        <v>297</v>
      </c>
    </row>
    <row r="301" spans="1:9" x14ac:dyDescent="0.35">
      <c r="A301">
        <v>2.46430802802564</v>
      </c>
      <c r="B301">
        <f>(A302-A301)/'Datos excel'!$B$1</f>
        <v>-1.2049192821434216E-2</v>
      </c>
      <c r="C301">
        <f>(B302-B301)/'Datos excel'!$B$1</f>
        <v>-1.106966981773517E-2</v>
      </c>
      <c r="D301">
        <f>(C302-C301)/'Datos excel'!$B$1</f>
        <v>4.2110316255265633E-3</v>
      </c>
      <c r="E301">
        <v>-1.9065167324386001</v>
      </c>
      <c r="F301">
        <f>(E302-E301)/'Datos excel'!$B$1</f>
        <v>-4.4108654599333795E-2</v>
      </c>
      <c r="G301">
        <f>(F302-F301)/'Datos excel'!$B$1</f>
        <v>1.1816400929200471E-2</v>
      </c>
      <c r="H301">
        <f>(G302-G301)/'Datos excel'!$B$1</f>
        <v>1.1353340368069508E-4</v>
      </c>
      <c r="I301">
        <v>298</v>
      </c>
    </row>
    <row r="302" spans="1:9" x14ac:dyDescent="0.35">
      <c r="A302">
        <v>2.4630462395039898</v>
      </c>
      <c r="B302">
        <f>(A303-A302)/'Datos excel'!$B$1</f>
        <v>-1.3208405934002932E-2</v>
      </c>
      <c r="C302">
        <f>(B303-B302)/'Datos excel'!$B$1</f>
        <v>-1.0628691617108886E-2</v>
      </c>
      <c r="D302">
        <f>(C303-C302)/'Datos excel'!$B$1</f>
        <v>4.4087994969394277E-3</v>
      </c>
      <c r="E302">
        <v>-1.9111357799469</v>
      </c>
      <c r="F302">
        <f>(E303-E302)/'Datos excel'!$B$1</f>
        <v>-4.2871243987632202E-2</v>
      </c>
      <c r="G302">
        <f>(F303-F302)/'Datos excel'!$B$1</f>
        <v>1.1828290119431815E-2</v>
      </c>
      <c r="H302">
        <f>(G303-G302)/'Datos excel'!$B$1</f>
        <v>-1.395333896468116E-4</v>
      </c>
      <c r="I302">
        <v>299</v>
      </c>
    </row>
    <row r="303" spans="1:9" x14ac:dyDescent="0.35">
      <c r="A303">
        <v>2.46166305846906</v>
      </c>
      <c r="B303">
        <f>(A304-A303)/'Datos excel'!$B$1</f>
        <v>-1.4321439917388955E-2</v>
      </c>
      <c r="C303">
        <f>(B304-B303)/'Datos excel'!$B$1</f>
        <v>-1.016700321341771E-2</v>
      </c>
      <c r="D303">
        <f>(C304-C303)/'Datos excel'!$B$1</f>
        <v>4.5946548454780436E-3</v>
      </c>
      <c r="E303">
        <v>-1.91562524611896</v>
      </c>
      <c r="F303">
        <f>(E304-E303)/'Datos excel'!$B$1</f>
        <v>-4.1632588342841011E-2</v>
      </c>
      <c r="G303">
        <f>(F304-F303)/'Datos excel'!$B$1</f>
        <v>1.1813678217036985E-2</v>
      </c>
      <c r="H303">
        <f>(G304-G303)/'Datos excel'!$B$1</f>
        <v>-3.928638580476797E-4</v>
      </c>
      <c r="I303">
        <v>300</v>
      </c>
    </row>
    <row r="304" spans="1:9" x14ac:dyDescent="0.35">
      <c r="A304">
        <v>2.4601633207879501</v>
      </c>
      <c r="B304">
        <f>(A305-A304)/'Datos excel'!$B$1</f>
        <v>-1.5386126004198851E-2</v>
      </c>
      <c r="C304">
        <f>(B305-B304)/'Datos excel'!$B$1</f>
        <v>-9.6858520831398908E-3</v>
      </c>
      <c r="D304">
        <f>(C305-C304)/'Datos excel'!$B$1</f>
        <v>4.7678307307500133E-3</v>
      </c>
      <c r="E304">
        <v>-1.9199850005752199</v>
      </c>
      <c r="F304">
        <f>(E305-E304)/'Datos excel'!$B$1</f>
        <v>-4.0395462852890439E-2</v>
      </c>
      <c r="G304">
        <f>(F305-F304)/'Datos excel'!$B$1</f>
        <v>1.1772537610026867E-2</v>
      </c>
      <c r="H304">
        <f>(G305-G304)/'Datos excel'!$B$1</f>
        <v>-6.4573362542033629E-4</v>
      </c>
      <c r="I304">
        <v>301</v>
      </c>
    </row>
    <row r="305" spans="1:9" x14ac:dyDescent="0.35">
      <c r="A305">
        <v>2.4585520894405501</v>
      </c>
      <c r="B305">
        <f>(A306-A305)/'Datos excel'!$B$1</f>
        <v>-1.6400426062470507E-2</v>
      </c>
      <c r="C305">
        <f>(B306-B305)/'Datos excel'!$B$1</f>
        <v>-9.186566016563761E-3</v>
      </c>
      <c r="D305">
        <f>(C306-C305)/'Datos excel'!$B$1</f>
        <v>4.9276232915747937E-3</v>
      </c>
      <c r="E305">
        <v>-1.9242152035531199</v>
      </c>
      <c r="F305">
        <f>(E306-E305)/'Datos excel'!$B$1</f>
        <v>-3.9162645597231441E-2</v>
      </c>
      <c r="G305">
        <f>(F306-F305)/'Datos excel'!$B$1</f>
        <v>1.1704916542900319E-2</v>
      </c>
      <c r="H305">
        <f>(G306-G305)/'Datos excel'!$B$1</f>
        <v>-8.9740623836032085E-4</v>
      </c>
      <c r="I305">
        <v>302</v>
      </c>
    </row>
    <row r="306" spans="1:9" x14ac:dyDescent="0.35">
      <c r="A306">
        <v>2.4568346408394302</v>
      </c>
      <c r="B306">
        <f>(A307-A306)/'Datos excel'!$B$1</f>
        <v>-1.7362441006115652E-2</v>
      </c>
      <c r="C306">
        <f>(B307-B306)/'Datos excel'!$B$1</f>
        <v>-8.6705465121481168E-3</v>
      </c>
      <c r="D306">
        <f>(C307-C306)/'Datos excel'!$B$1</f>
        <v>5.0733975825833638E-3</v>
      </c>
      <c r="E306">
        <v>-1.9283163062099</v>
      </c>
      <c r="F306">
        <f>(E307-E306)/'Datos excel'!$B$1</f>
        <v>-3.7936909603162865E-2</v>
      </c>
      <c r="G306">
        <f>(F307-F306)/'Datos excel'!$B$1</f>
        <v>1.1610940381376372E-2</v>
      </c>
      <c r="H306">
        <f>(G307-G306)/'Datos excel'!$B$1</f>
        <v>-1.1471369502862605E-3</v>
      </c>
      <c r="I306">
        <v>303</v>
      </c>
    </row>
    <row r="307" spans="1:9" x14ac:dyDescent="0.35">
      <c r="A307">
        <v>2.4550164502689902</v>
      </c>
      <c r="B307">
        <f>(A308-A307)/'Datos excel'!$B$1</f>
        <v>-1.8270418513621423E-2</v>
      </c>
      <c r="C307">
        <f>(B308-B307)/'Datos excel'!$B$1</f>
        <v>-8.1392615596753131E-3</v>
      </c>
      <c r="D307">
        <f>(C308-C307)/'Datos excel'!$B$1</f>
        <v>5.2045925956347048E-3</v>
      </c>
      <c r="E307">
        <v>-1.9322890500935399</v>
      </c>
      <c r="F307">
        <f>(E308-E307)/'Datos excel'!$B$1</f>
        <v>-3.6721014769716162E-2</v>
      </c>
      <c r="G307">
        <f>(F308-F307)/'Datos excel'!$B$1</f>
        <v>1.1490812480853681E-2</v>
      </c>
      <c r="H307">
        <f>(G308-G307)/'Datos excel'!$B$1</f>
        <v>-1.3941773358572165E-3</v>
      </c>
      <c r="I307">
        <v>304</v>
      </c>
    </row>
    <row r="308" spans="1:9" x14ac:dyDescent="0.35">
      <c r="A308">
        <v>2.45310317651631</v>
      </c>
      <c r="B308">
        <f>(A309-A308)/'Datos excel'!$B$1</f>
        <v>-1.9122759991005482E-2</v>
      </c>
      <c r="C308">
        <f>(B309-B308)/'Datos excel'!$B$1</f>
        <v>-7.5942378975628524E-3</v>
      </c>
      <c r="D308">
        <f>(C309-C308)/'Datos excel'!$B$1</f>
        <v>5.3207254761068667E-3</v>
      </c>
      <c r="E308">
        <v>-1.93613446576797</v>
      </c>
      <c r="F308">
        <f>(E309-E308)/'Datos excel'!$B$1</f>
        <v>-3.5517699700595234E-2</v>
      </c>
      <c r="G308">
        <f>(F309-F308)/'Datos excel'!$B$1</f>
        <v>1.1344814571649334E-2</v>
      </c>
      <c r="H308">
        <f>(G309-G308)/'Datos excel'!$B$1</f>
        <v>-1.6377794964313431E-3</v>
      </c>
      <c r="I308">
        <v>305</v>
      </c>
    </row>
    <row r="309" spans="1:9" x14ac:dyDescent="0.35">
      <c r="A309">
        <v>2.4511006457728399</v>
      </c>
      <c r="B309">
        <f>(A310-A309)/'Datos excel'!$B$1</f>
        <v>-1.9918026723958704E-2</v>
      </c>
      <c r="C309">
        <f>(B310-B309)/'Datos excel'!$B$1</f>
        <v>-7.0370528286460062E-3</v>
      </c>
      <c r="D309">
        <f>(C310-C309)/'Datos excel'!$B$1</f>
        <v>5.4213949224540042E-3</v>
      </c>
      <c r="E309">
        <v>-1.9398538705830299</v>
      </c>
      <c r="F309">
        <f>(E310-E309)/'Datos excel'!$B$1</f>
        <v>-3.4329673496774168E-2</v>
      </c>
      <c r="G309">
        <f>(F310-F309)/'Datos excel'!$B$1</f>
        <v>1.1173306703843044E-2</v>
      </c>
      <c r="H309">
        <f>(G310-G309)/'Datos excel'!$B$1</f>
        <v>-1.8772003693534897E-3</v>
      </c>
      <c r="I309">
        <v>306</v>
      </c>
    </row>
    <row r="310" spans="1:9" x14ac:dyDescent="0.35">
      <c r="A310">
        <v>2.4490148348918401</v>
      </c>
      <c r="B310">
        <f>(A311-A310)/'Datos excel'!$B$1</f>
        <v>-2.0654945172938623E-2</v>
      </c>
      <c r="C310">
        <f>(B311-B310)/'Datos excel'!$B$1</f>
        <v>-6.469325679959656E-3</v>
      </c>
      <c r="D310">
        <f>(C311-C310)/'Datos excel'!$B$1</f>
        <v>5.5062835722050688E-3</v>
      </c>
      <c r="E310">
        <v>-1.94344886558495</v>
      </c>
      <c r="F310">
        <f>(E311-E310)/'Datos excel'!$B$1</f>
        <v>-3.3159607554870872E-2</v>
      </c>
      <c r="G310">
        <f>(F311-F310)/'Datos excel'!$B$1</f>
        <v>1.0976726740853811E-2</v>
      </c>
      <c r="H310">
        <f>(G311-G310)/'Datos excel'!$B$1</f>
        <v>-2.1117064781013099E-3</v>
      </c>
      <c r="I310">
        <v>307</v>
      </c>
    </row>
    <row r="311" spans="1:9" x14ac:dyDescent="0.35">
      <c r="A311">
        <v>2.44685185409132</v>
      </c>
      <c r="B311">
        <f>(A312-A311)/'Datos excel'!$B$1</f>
        <v>-2.1332411373933324E-2</v>
      </c>
      <c r="C311">
        <f>(B312-B311)/'Datos excel'!$B$1</f>
        <v>-5.8927090126589358E-3</v>
      </c>
      <c r="D311">
        <f>(C312-C311)/'Datos excel'!$B$1</f>
        <v>5.5751595685164445E-3</v>
      </c>
      <c r="E311">
        <v>-1.9469213315679601</v>
      </c>
      <c r="F311">
        <f>(E312-E311)/'Datos excel'!$B$1</f>
        <v>-3.201012741855324E-2</v>
      </c>
      <c r="G311">
        <f>(F312-F311)/'Datos excel'!$B$1</f>
        <v>1.0755589355582443E-2</v>
      </c>
      <c r="H311">
        <f>(G312-G311)/'Datos excel'!$B$1</f>
        <v>-2.3405779484521657E-3</v>
      </c>
      <c r="I311">
        <v>308</v>
      </c>
    </row>
    <row r="312" spans="1:9" x14ac:dyDescent="0.35">
      <c r="A312">
        <v>2.4446179291961299</v>
      </c>
      <c r="B312">
        <f>(A313-A312)/'Datos excel'!$B$1</f>
        <v>-2.194949441873038E-2</v>
      </c>
      <c r="C312">
        <f>(B313-B312)/'Datos excel'!$B$1</f>
        <v>-5.3088796678908657E-3</v>
      </c>
      <c r="D312">
        <f>(C313-C312)/'Datos excel'!$B$1</f>
        <v>5.6278770729563587E-3</v>
      </c>
      <c r="E312">
        <v>-1.9502734242725801</v>
      </c>
      <c r="F312">
        <f>(E313-E312)/'Datos excel'!$B$1</f>
        <v>-3.0883804735069027E-2</v>
      </c>
      <c r="G312">
        <f>(F313-F312)/'Datos excel'!$B$1</f>
        <v>1.0510484605982057E-2</v>
      </c>
      <c r="H312">
        <f>(G313-G312)/'Datos excel'!$B$1</f>
        <v>-2.5631129123237823E-3</v>
      </c>
      <c r="I312">
        <v>309</v>
      </c>
    </row>
    <row r="313" spans="1:9" x14ac:dyDescent="0.35">
      <c r="A313">
        <v>2.4423193835156001</v>
      </c>
      <c r="B313">
        <f>(A314-A313)/'Datos excel'!$B$1</f>
        <v>-2.2505438997511652E-2</v>
      </c>
      <c r="C313">
        <f>(B314-B313)/'Datos excel'!$B$1</f>
        <v>-4.7195297589673283E-3</v>
      </c>
      <c r="D313">
        <f>(C314-C313)/'Datos excel'!$B$1</f>
        <v>5.6643758865194248E-3</v>
      </c>
      <c r="E313">
        <v>-1.9535075687415999</v>
      </c>
      <c r="F313">
        <f>(E314-E313)/'Datos excel'!$B$1</f>
        <v>-2.9783149360941633E-2</v>
      </c>
      <c r="G313">
        <f>(F314-F313)/'Datos excel'!$B$1</f>
        <v>1.0242076049459472E-2</v>
      </c>
      <c r="H313">
        <f>(G314-G313)/'Datos excel'!$B$1</f>
        <v>-2.7786316927399819E-3</v>
      </c>
      <c r="I313">
        <v>310</v>
      </c>
    </row>
    <row r="314" spans="1:9" x14ac:dyDescent="0.35">
      <c r="A314">
        <v>2.4399626194549202</v>
      </c>
      <c r="B314">
        <f>(A315-A314)/'Datos excel'!$B$1</f>
        <v>-2.2999666998150658E-2</v>
      </c>
      <c r="C314">
        <f>(B315-B314)/'Datos excel'!$B$1</f>
        <v>-4.1263577032253085E-3</v>
      </c>
      <c r="D314">
        <f>(C315-C314)/'Datos excel'!$B$1</f>
        <v>5.6846800439511883E-3</v>
      </c>
      <c r="E314">
        <v>-1.95662645284937</v>
      </c>
      <c r="F314">
        <f>(E315-E314)/'Datos excel'!$B$1</f>
        <v>-2.8710601665125304E-2</v>
      </c>
      <c r="G314">
        <f>(F315-F314)/'Datos excel'!$B$1</f>
        <v>9.9510984190280156E-3</v>
      </c>
      <c r="H314">
        <f>(G315-G314)/'Datos excel'!$B$1</f>
        <v>-2.9864804118301465E-3</v>
      </c>
      <c r="I314">
        <v>311</v>
      </c>
    </row>
    <row r="315" spans="1:9" x14ac:dyDescent="0.35">
      <c r="A315">
        <v>2.4375540999590402</v>
      </c>
      <c r="B315">
        <f>(A316-A315)/'Datos excel'!$B$1</f>
        <v>-2.3431778166368534E-2</v>
      </c>
      <c r="C315">
        <f>(B316-B315)/'Datos excel'!$B$1</f>
        <v>-3.5310594010891233E-3</v>
      </c>
      <c r="D315">
        <f>(C316-C315)/'Datos excel'!$B$1</f>
        <v>5.6888955785583551E-3</v>
      </c>
      <c r="E315">
        <v>-1.95963302002508</v>
      </c>
      <c r="F315">
        <f>(E316-E315)/'Datos excel'!$B$1</f>
        <v>-2.7668525075513057E-2</v>
      </c>
      <c r="G315">
        <f>(F316-F315)/'Datos excel'!$B$1</f>
        <v>9.638354921631502E-3</v>
      </c>
      <c r="H315">
        <f>(G316-G315)/'Datos excel'!$B$1</f>
        <v>-3.1860349025788944E-3</v>
      </c>
      <c r="I315">
        <v>312</v>
      </c>
    </row>
    <row r="316" spans="1:9" x14ac:dyDescent="0.35">
      <c r="A316">
        <v>2.4351003298874399</v>
      </c>
      <c r="B316">
        <f>(A317-A316)/'Datos excel'!$B$1</f>
        <v>-2.3801549842163559E-2</v>
      </c>
      <c r="C316">
        <f>(B317-B316)/'Datos excel'!$B$1</f>
        <v>-2.9353196492011772E-3</v>
      </c>
      <c r="D316">
        <f>(C317-C316)/'Datos excel'!$B$1</f>
        <v>5.6772075994703892E-3</v>
      </c>
      <c r="E316">
        <v>-1.9625304611955099</v>
      </c>
      <c r="F316">
        <f>(E317-E316)/'Datos excel'!$B$1</f>
        <v>-2.6659198908363439E-2</v>
      </c>
      <c r="G316">
        <f>(F317-F316)/'Datos excel'!$B$1</f>
        <v>9.3047141268307512E-3</v>
      </c>
      <c r="H316">
        <f>(G317-G316)/'Datos excel'!$B$1</f>
        <v>-3.3767038730789091E-3</v>
      </c>
      <c r="I316">
        <v>313</v>
      </c>
    </row>
    <row r="317" spans="1:9" x14ac:dyDescent="0.35">
      <c r="A317">
        <v>2.4326078374165001</v>
      </c>
      <c r="B317">
        <f>(A318-A317)/'Datos excel'!$B$1</f>
        <v>-2.4108935797025832E-2</v>
      </c>
      <c r="C317">
        <f>(B318-B317)/'Datos excel'!$B$1</f>
        <v>-2.3408038596211666E-3</v>
      </c>
      <c r="D317">
        <f>(C318-C317)/'Datos excel'!$B$1</f>
        <v>5.6498761035747658E-3</v>
      </c>
      <c r="E317">
        <v>-1.96532220597688</v>
      </c>
      <c r="F317">
        <f>(E318-E317)/'Datos excel'!$B$1</f>
        <v>-2.5684811523543283E-2</v>
      </c>
      <c r="G317">
        <f>(F318-F317)/'Datos excel'!$B$1</f>
        <v>8.9511065241303211E-3</v>
      </c>
      <c r="H317">
        <f>(G318-G317)/'Datos excel'!$B$1</f>
        <v>-3.5579320367428594E-3</v>
      </c>
      <c r="I317">
        <v>314</v>
      </c>
    </row>
    <row r="318" spans="1:9" x14ac:dyDescent="0.35">
      <c r="A318">
        <v>2.43008315556364</v>
      </c>
      <c r="B318">
        <f>(A319-A318)/'Datos excel'!$B$1</f>
        <v>-2.4354064203988515E-2</v>
      </c>
      <c r="C318">
        <f>(B319-B318)/'Datos excel'!$B$1</f>
        <v>-1.7491502175983997E-3</v>
      </c>
      <c r="D318">
        <f>(C319-C318)/'Datos excel'!$B$1</f>
        <v>5.6072318272896576E-3</v>
      </c>
      <c r="E318">
        <v>-1.9680119131499201</v>
      </c>
      <c r="F318">
        <f>(E319-E318)/'Datos excel'!$B$1</f>
        <v>-2.4747453840286367E-2</v>
      </c>
      <c r="G318">
        <f>(F319-F318)/'Datos excel'!$B$1</f>
        <v>8.5785207525102165E-3</v>
      </c>
      <c r="H318">
        <f>(G319-G318)/'Datos excel'!$B$1</f>
        <v>-3.7292026382916756E-3</v>
      </c>
      <c r="I318">
        <v>315</v>
      </c>
    </row>
    <row r="319" spans="1:9" x14ac:dyDescent="0.35">
      <c r="A319">
        <v>2.4275328039240298</v>
      </c>
      <c r="B319">
        <f>(A320-A319)/'Datos excel'!$B$1</f>
        <v>-2.4537234786442919E-2</v>
      </c>
      <c r="C319">
        <f>(B320-B319)/'Datos excel'!$B$1</f>
        <v>-1.1619622737454643E-3</v>
      </c>
      <c r="D319">
        <f>(C320-C319)/'Datos excel'!$B$1</f>
        <v>5.5496707019333435E-3</v>
      </c>
      <c r="E319">
        <v>-1.9706034604559099</v>
      </c>
      <c r="F319">
        <f>(E320-E319)/'Datos excel'!$B$1</f>
        <v>-2.3849113247794578E-2</v>
      </c>
      <c r="G319">
        <f>(F320-F319)/'Datos excel'!$B$1</f>
        <v>8.1879995654367231E-3</v>
      </c>
      <c r="H319">
        <f>(G320-G319)/'Datos excel'!$B$1</f>
        <v>-3.8900399928817764E-3</v>
      </c>
      <c r="I319">
        <v>316</v>
      </c>
    </row>
    <row r="320" spans="1:9" x14ac:dyDescent="0.35">
      <c r="A320">
        <v>2.4249632707058799</v>
      </c>
      <c r="B320">
        <f>(A321-A320)/'Datos excel'!$B$1</f>
        <v>-2.4658915191207827E-2</v>
      </c>
      <c r="C320">
        <f>(B321-B320)/'Datos excel'!$B$1</f>
        <v>-5.8080211684425427E-4</v>
      </c>
      <c r="D320">
        <f>(C321-C320)/'Datos excel'!$B$1</f>
        <v>5.4776485894458046E-3</v>
      </c>
      <c r="E320">
        <v>-1.97310093375504</v>
      </c>
      <c r="F320">
        <f>(E321-E320)/'Datos excel'!$B$1</f>
        <v>-2.2991667938382164E-2</v>
      </c>
      <c r="G320">
        <f>(F321-F320)/'Datos excel'!$B$1</f>
        <v>7.7806355299764604E-3</v>
      </c>
      <c r="H320">
        <f>(G321-G320)/'Datos excel'!$B$1</f>
        <v>-4.0400111845335165E-3</v>
      </c>
      <c r="I320">
        <v>317</v>
      </c>
    </row>
    <row r="321" spans="1:9" x14ac:dyDescent="0.35">
      <c r="A321">
        <v>2.4223809951455402</v>
      </c>
      <c r="B321">
        <f>(A322-A321)/'Datos excel'!$B$1</f>
        <v>-2.4719736646656738E-2</v>
      </c>
      <c r="C321">
        <f>(B322-B321)/'Datos excel'!$B$1</f>
        <v>-7.1840979259398817E-6</v>
      </c>
      <c r="D321">
        <f>(C322-C321)/'Datos excel'!$B$1</f>
        <v>5.3916747926444891E-3</v>
      </c>
      <c r="E321">
        <v>-1.9755086155913399</v>
      </c>
      <c r="F321">
        <f>(E322-E321)/'Datos excel'!$B$1</f>
        <v>-2.2176881691007705E-2</v>
      </c>
      <c r="G321">
        <f>(F322-F321)/'Datos excel'!$B$1</f>
        <v>7.357566548051424E-3</v>
      </c>
      <c r="H321">
        <f>(G322-G321)/'Datos excel'!$B$1</f>
        <v>-4.1787277628194449E-3</v>
      </c>
      <c r="I321">
        <v>318</v>
      </c>
    </row>
    <row r="322" spans="1:9" x14ac:dyDescent="0.35">
      <c r="A322">
        <v>2.4197923503772798</v>
      </c>
      <c r="B322">
        <f>(A323-A322)/'Datos excel'!$B$1</f>
        <v>-2.4720488963632298E-2</v>
      </c>
      <c r="C322">
        <f>(B323-B322)/'Datos excel'!$B$1</f>
        <v>5.5743076604463336E-4</v>
      </c>
      <c r="D322">
        <f>(C323-C322)/'Datos excel'!$B$1</f>
        <v>5.2923061447588187E-3</v>
      </c>
      <c r="E322">
        <v>-1.9778309732113399</v>
      </c>
      <c r="F322">
        <f>(E323-E322)/'Datos excel'!$B$1</f>
        <v>-2.1406399123819159E-2</v>
      </c>
      <c r="G322">
        <f>(F323-F322)/'Datos excel'!$B$1</f>
        <v>6.919971200017248E-3</v>
      </c>
      <c r="H322">
        <f>(G323-G322)/'Datos excel'!$B$1</f>
        <v>-4.3058468190710656E-3</v>
      </c>
      <c r="I322">
        <v>319</v>
      </c>
    </row>
    <row r="323" spans="1:9" x14ac:dyDescent="0.35">
      <c r="A323">
        <v>2.41720362682657</v>
      </c>
      <c r="B323">
        <f>(A324-A323)/'Datos excel'!$B$1</f>
        <v>-2.4662114950315939E-2</v>
      </c>
      <c r="C323">
        <f>(B324-B323)/'Datos excel'!$B$1</f>
        <v>1.1116397695420475E-3</v>
      </c>
      <c r="D323">
        <f>(C324-C323)/'Datos excel'!$B$1</f>
        <v>5.1801400235302053E-3</v>
      </c>
      <c r="E323">
        <v>-1.98007264608558</v>
      </c>
      <c r="F323">
        <f>(E324-E323)/'Datos excel'!$B$1</f>
        <v>-2.0681741434318255E-2</v>
      </c>
      <c r="G323">
        <f>(F324-F323)/'Datos excel'!$B$1</f>
        <v>6.4690639755413601E-3</v>
      </c>
      <c r="H323">
        <f>(G324-G323)/'Datos excel'!$B$1</f>
        <v>-4.4210718218673619E-3</v>
      </c>
      <c r="I323">
        <v>320</v>
      </c>
    </row>
    <row r="324" spans="1:9" x14ac:dyDescent="0.35">
      <c r="A324">
        <v>2.41462101618824</v>
      </c>
      <c r="B324">
        <f>(A325-A324)/'Datos excel'!$B$1</f>
        <v>-2.4545704305868221E-2</v>
      </c>
      <c r="C324">
        <f>(B325-B324)/'Datos excel'!$B$1</f>
        <v>1.6541027642916792E-3</v>
      </c>
      <c r="D324">
        <f>(C325-C324)/'Datos excel'!$B$1</f>
        <v>5.0558080911691974E-3</v>
      </c>
      <c r="E324">
        <v>-1.9822384329840299</v>
      </c>
      <c r="F324">
        <f>(E325-E324)/'Datos excel'!$B$1</f>
        <v>-2.0004302638946151E-2</v>
      </c>
      <c r="G324">
        <f>(F325-F324)/'Datos excel'!$B$1</f>
        <v>6.0060904169889819E-3</v>
      </c>
      <c r="H324">
        <f>(G325-G324)/'Datos excel'!$B$1</f>
        <v>-4.5241529847936598E-3</v>
      </c>
      <c r="I324">
        <v>321</v>
      </c>
    </row>
    <row r="325" spans="1:9" x14ac:dyDescent="0.35">
      <c r="A325">
        <v>2.4120505960440899</v>
      </c>
      <c r="B325">
        <f>(A326-A325)/'Datos excel'!$B$1</f>
        <v>-2.4372487069448844E-2</v>
      </c>
      <c r="C325">
        <f>(B326-B325)/'Datos excel'!$B$1</f>
        <v>2.183545749530912E-3</v>
      </c>
      <c r="D325">
        <f>(C326-C325)/'Datos excel'!$B$1</f>
        <v>4.9199693842464356E-3</v>
      </c>
      <c r="E325">
        <v>-1.9843332786577199</v>
      </c>
      <c r="F325">
        <f>(E326-E325)/'Datos excel'!$B$1</f>
        <v>-1.937534632125253E-2</v>
      </c>
      <c r="G325">
        <f>(F326-F325)/'Datos excel'!$B$1</f>
        <v>5.5323222242975121E-3</v>
      </c>
      <c r="H325">
        <f>(G326-G325)/'Datos excel'!$B$1</f>
        <v>-4.614887257740923E-3</v>
      </c>
      <c r="I325">
        <v>322</v>
      </c>
    </row>
    <row r="326" spans="1:9" x14ac:dyDescent="0.35">
      <c r="A326">
        <v>2.4094983151665201</v>
      </c>
      <c r="B326">
        <f>(A327-A326)/'Datos excel'!$B$1</f>
        <v>-2.4143826693265393E-2</v>
      </c>
      <c r="C326">
        <f>(B327-B326)/'Datos excel'!$B$1</f>
        <v>2.698763738645422E-3</v>
      </c>
      <c r="D326">
        <f>(C327-C326)/'Datos excel'!$B$1</f>
        <v>4.7733038892974443E-3</v>
      </c>
      <c r="E326">
        <v>-1.9863622601798401</v>
      </c>
      <c r="F326">
        <f>(E327-E326)/'Datos excel'!$B$1</f>
        <v>-1.8796002892681043E-2</v>
      </c>
      <c r="G326">
        <f>(F327-F326)/'Datos excel'!$B$1</f>
        <v>5.0490523607620444E-3</v>
      </c>
      <c r="H326">
        <f>(G327-G326)/'Datos excel'!$B$1</f>
        <v>-4.6931181499860015E-3</v>
      </c>
      <c r="I326">
        <v>323</v>
      </c>
    </row>
    <row r="327" spans="1:9" x14ac:dyDescent="0.35">
      <c r="A327">
        <v>2.4069699795475499</v>
      </c>
      <c r="B327">
        <f>(A328-A327)/'Datos excel'!$B$1</f>
        <v>-2.3861212815428627E-2</v>
      </c>
      <c r="C327">
        <f>(B328-B327)/'Datos excel'!$B$1</f>
        <v>3.1986229530443699E-3</v>
      </c>
      <c r="D327">
        <f>(C328-C327)/'Datos excel'!$B$1</f>
        <v>4.6165062680815199E-3</v>
      </c>
      <c r="E327">
        <v>-1.9883305729999901</v>
      </c>
      <c r="F327">
        <f>(E328-E327)/'Datos excel'!$B$1</f>
        <v>-1.8267267365875701E-2</v>
      </c>
      <c r="G327">
        <f>(F328-F327)/'Datos excel'!$B$1</f>
        <v>4.5575901773478797E-3</v>
      </c>
      <c r="H327">
        <f>(G328-G327)/'Datos excel'!$B$1</f>
        <v>-4.7587350350837441E-3</v>
      </c>
      <c r="I327">
        <v>324</v>
      </c>
    </row>
    <row r="328" spans="1:9" x14ac:dyDescent="0.35">
      <c r="A328">
        <v>2.4044712391846601</v>
      </c>
      <c r="B328">
        <f>(A329-A328)/'Datos excel'!$B$1</f>
        <v>-2.3526253803065698E-2</v>
      </c>
      <c r="C328">
        <f>(B329-B328)/'Datos excel'!$B$1</f>
        <v>3.6820623589462411E-3</v>
      </c>
      <c r="D328">
        <f>(C329-C328)/'Datos excel'!$B$1</f>
        <v>4.4502796292429612E-3</v>
      </c>
      <c r="E328">
        <v>-1.9902435167652499</v>
      </c>
      <c r="F328">
        <f>(E329-E328)/'Datos excel'!$B$1</f>
        <v>-1.7789997638568065E-2</v>
      </c>
      <c r="G328">
        <f>(F329-F328)/'Datos excel'!$B$1</f>
        <v>4.0592566097945645E-3</v>
      </c>
      <c r="H328">
        <f>(G329-G328)/'Datos excel'!$B$1</f>
        <v>-4.8116722927571574E-3</v>
      </c>
      <c r="I328">
        <v>325</v>
      </c>
    </row>
    <row r="329" spans="1:9" x14ac:dyDescent="0.35">
      <c r="A329">
        <v>2.4020075756475201</v>
      </c>
      <c r="B329">
        <f>(A330-A329)/'Datos excel'!$B$1</f>
        <v>-2.3140669134501531E-2</v>
      </c>
      <c r="C329">
        <f>(B330-B329)/'Datos excel'!$B$1</f>
        <v>4.1480945519345742E-3</v>
      </c>
      <c r="D329">
        <f>(C330-C329)/'Datos excel'!$B$1</f>
        <v>4.2753299423000969E-3</v>
      </c>
      <c r="E329">
        <v>-1.9921064809615401</v>
      </c>
      <c r="F329">
        <f>(E330-E329)/'Datos excel'!$B$1</f>
        <v>-1.7364913280422518E-2</v>
      </c>
      <c r="G329">
        <f>(F330-F329)/'Datos excel'!$B$1</f>
        <v>3.5553794655809831E-3</v>
      </c>
      <c r="H329">
        <f>(G330-G329)/'Datos excel'!$B$1</f>
        <v>-4.8519080379787211E-3</v>
      </c>
      <c r="I329">
        <v>326</v>
      </c>
    </row>
    <row r="330" spans="1:9" x14ac:dyDescent="0.35">
      <c r="A330">
        <v>2.39958429044245</v>
      </c>
      <c r="B330">
        <f>(A331-A330)/'Datos excel'!$B$1</f>
        <v>-2.2706281688809747E-2</v>
      </c>
      <c r="C330">
        <f>(B331-B330)/'Datos excel'!$B$1</f>
        <v>4.5958060565479894E-3</v>
      </c>
      <c r="D330">
        <f>(C331-C330)/'Datos excel'!$B$1</f>
        <v>4.0923605177612772E-3</v>
      </c>
      <c r="E330">
        <v>-1.9939249304279401</v>
      </c>
      <c r="F330">
        <f>(E331-E330)/'Datos excel'!$B$1</f>
        <v>-1.699259481342941E-2</v>
      </c>
      <c r="G330">
        <f>(F331-F330)/'Datos excel'!$B$1</f>
        <v>3.0472888439807425E-3</v>
      </c>
      <c r="H330">
        <f>(G331-G330)/'Datos excel'!$B$1</f>
        <v>-4.8794629786340152E-3</v>
      </c>
      <c r="I330">
        <v>327</v>
      </c>
    </row>
    <row r="331" spans="1:9" x14ac:dyDescent="0.35">
      <c r="A331">
        <v>2.3972064941843199</v>
      </c>
      <c r="B331">
        <f>(A332-A331)/'Datos excel'!$B$1</f>
        <v>-2.2225010003990592E-2</v>
      </c>
      <c r="C331">
        <f>(B332-B331)/'Datos excel'!$B$1</f>
        <v>5.0243570478293144E-3</v>
      </c>
      <c r="D331">
        <f>(C332-C331)/'Datos excel'!$B$1</f>
        <v>3.9020672420910858E-3</v>
      </c>
      <c r="E331">
        <v>-1.99570439079565</v>
      </c>
      <c r="F331">
        <f>(E332-E331)/'Datos excel'!$B$1</f>
        <v>-1.6673483471908876E-2</v>
      </c>
      <c r="G331">
        <f>(F332-F331)/'Datos excel'!$B$1</f>
        <v>2.5363126757427428E-3</v>
      </c>
      <c r="H331">
        <f>(G332-G331)/'Datos excel'!$B$1</f>
        <v>-4.8943985322440669E-3</v>
      </c>
      <c r="I331">
        <v>328</v>
      </c>
    </row>
    <row r="332" spans="1:9" x14ac:dyDescent="0.35">
      <c r="A332">
        <v>2.39487909657917</v>
      </c>
      <c r="B332">
        <f>(A333-A332)/'Datos excel'!$B$1</f>
        <v>-2.169886056430817E-2</v>
      </c>
      <c r="C332">
        <f>(B333-B332)/'Datos excel'!$B$1</f>
        <v>5.4329805738815391E-3</v>
      </c>
      <c r="D332">
        <f>(C333-C332)/'Datos excel'!$B$1</f>
        <v>3.7051339635039851E-3</v>
      </c>
      <c r="E332">
        <v>-1.99745043390182</v>
      </c>
      <c r="F332">
        <f>(E333-E332)/'Datos excel'!$B$1</f>
        <v>-1.6407881429598207E-2</v>
      </c>
      <c r="G332">
        <f>(F333-F332)/'Datos excel'!$B$1</f>
        <v>2.0237724599881219E-3</v>
      </c>
      <c r="H332">
        <f>(G333-G332)/'Datos excel'!$B$1</f>
        <v>-4.8968152481981284E-3</v>
      </c>
      <c r="I332">
        <v>329</v>
      </c>
    </row>
    <row r="333" spans="1:9" x14ac:dyDescent="0.35">
      <c r="A333">
        <v>2.3926067972145</v>
      </c>
      <c r="B333">
        <f>(A334-A333)/'Datos excel'!$B$1</f>
        <v>-2.1129920169041427E-2</v>
      </c>
      <c r="C333">
        <f>(B334-B333)/'Datos excel'!$B$1</f>
        <v>5.8209812952252108E-3</v>
      </c>
      <c r="D333">
        <f>(C334-C333)/'Datos excel'!$B$1</f>
        <v>3.5022286492287333E-3</v>
      </c>
      <c r="E333">
        <v>-1.9991686632271599</v>
      </c>
      <c r="F333">
        <f>(E334-E333)/'Datos excel'!$B$1</f>
        <v>-1.6195952473170339E-2</v>
      </c>
      <c r="G333">
        <f>(F334-F333)/'Datos excel'!$B$1</f>
        <v>1.5109791663305979E-3</v>
      </c>
      <c r="H333">
        <f>(G334-G333)/'Datos excel'!$B$1</f>
        <v>-4.8868508515791855E-3</v>
      </c>
      <c r="I333">
        <v>330</v>
      </c>
    </row>
    <row r="334" spans="1:9" x14ac:dyDescent="0.35">
      <c r="A334">
        <v>2.3903940771487</v>
      </c>
      <c r="B334">
        <f>(A335-A334)/'Datos excel'!$B$1</f>
        <v>-2.0520348433249323E-2</v>
      </c>
      <c r="C334">
        <f>(B335-B334)/'Datos excel'!$B$1</f>
        <v>6.1877338217455006E-3</v>
      </c>
      <c r="D334">
        <f>(C335-C334)/'Datos excel'!$B$1</f>
        <v>3.2939999349100974E-3</v>
      </c>
      <c r="E334">
        <v>-2.00086469940408</v>
      </c>
      <c r="F334">
        <f>(E335-E334)/'Datos excel'!$B$1</f>
        <v>-1.6037723104881291E-2</v>
      </c>
      <c r="G334">
        <f>(F335-F334)/'Datos excel'!$B$1</f>
        <v>9.9922934184692482E-4</v>
      </c>
      <c r="H334">
        <f>(G335-G334)/'Datos excel'!$B$1</f>
        <v>-4.864678202892654E-3</v>
      </c>
      <c r="I334">
        <v>331</v>
      </c>
    </row>
    <row r="335" spans="1:9" x14ac:dyDescent="0.35">
      <c r="A335">
        <v>2.3882451912858</v>
      </c>
      <c r="B335">
        <f>(A336-A335)/'Datos excel'!$B$1</f>
        <v>-1.9872370462690497E-2</v>
      </c>
      <c r="C335">
        <f>(B336-B335)/'Datos excel'!$B$1</f>
        <v>6.5326806882934612E-3</v>
      </c>
      <c r="D335">
        <f>(C336-C335)/'Datos excel'!$B$1</f>
        <v>3.0810739621001774E-3</v>
      </c>
      <c r="E335">
        <v>-2.0025441658403</v>
      </c>
      <c r="F335">
        <f>(E336-E335)/'Datos excel'!$B$1</f>
        <v>-1.5933084052894703E-2</v>
      </c>
      <c r="G335">
        <f>(F336-F335)/'Datos excel'!$B$1</f>
        <v>4.8980143170405954E-4</v>
      </c>
      <c r="H335">
        <f>(G336-G335)/'Datos excel'!$B$1</f>
        <v>-4.8305031655564244E-3</v>
      </c>
      <c r="I335">
        <v>332</v>
      </c>
    </row>
    <row r="336" spans="1:9" x14ac:dyDescent="0.35">
      <c r="A336">
        <v>2.3861641615172999</v>
      </c>
      <c r="B336">
        <f>(A337-A336)/'Datos excel'!$B$1</f>
        <v>-1.9188269740737476E-2</v>
      </c>
      <c r="C336">
        <f>(B337-B336)/'Datos excel'!$B$1</f>
        <v>6.8553299991101517E-3</v>
      </c>
      <c r="D336">
        <f>(C337-C336)/'Datos excel'!$B$1</f>
        <v>2.8640522130689698E-3</v>
      </c>
      <c r="E336">
        <v>-2.0042126745006201</v>
      </c>
      <c r="F336">
        <f>(E337-E336)/'Datos excel'!$B$1</f>
        <v>-1.5881792166909395E-2</v>
      </c>
      <c r="G336">
        <f>(F337-F336)/'Datos excel'!$B$1</f>
        <v>-1.6047676897750593E-5</v>
      </c>
      <c r="H336">
        <f>(G337-G336)/'Datos excel'!$B$1</f>
        <v>-4.7845626147348663E-3</v>
      </c>
      <c r="I336">
        <v>333</v>
      </c>
    </row>
    <row r="337" spans="1:9" x14ac:dyDescent="0.35">
      <c r="A337">
        <v>2.3841547706088799</v>
      </c>
      <c r="B337">
        <f>(A338-A337)/'Datos excel'!$B$1</f>
        <v>-1.8470381261966203E-2</v>
      </c>
      <c r="C337">
        <f>(B338-B337)/'Datos excel'!$B$1</f>
        <v>7.1552528455126538E-3</v>
      </c>
      <c r="D337">
        <f>(C338-C337)/'Datos excel'!$B$1</f>
        <v>2.643509436505642E-3</v>
      </c>
      <c r="E337">
        <v>-2.0058758118872002</v>
      </c>
      <c r="F337">
        <f>(E338-E337)/'Datos excel'!$B$1</f>
        <v>-1.5883472675704367E-2</v>
      </c>
      <c r="G337">
        <f>(F338-F337)/'Datos excel'!$B$1</f>
        <v>-5.1708590226746476E-4</v>
      </c>
      <c r="H337">
        <f>(G338-G337)/'Datos excel'!$B$1</f>
        <v>-4.7271218657267012E-3</v>
      </c>
      <c r="I337">
        <v>334</v>
      </c>
    </row>
    <row r="338" spans="1:9" x14ac:dyDescent="0.35">
      <c r="A338">
        <v>2.3822205568061601</v>
      </c>
      <c r="B338">
        <f>(A339-A338)/'Datos excel'!$B$1</f>
        <v>-1.7721084936164869E-2</v>
      </c>
      <c r="C338">
        <f>(B339-B338)/'Datos excel'!$B$1</f>
        <v>7.4320805063600344E-3</v>
      </c>
      <c r="D338">
        <f>(C339-C338)/'Datos excel'!$B$1</f>
        <v>2.4199920716721332E-3</v>
      </c>
      <c r="E338">
        <v>-2.0075391252562498</v>
      </c>
      <c r="F338">
        <f>(E339-E338)/'Datos excel'!$B$1</f>
        <v>-1.5937621784765644E-2</v>
      </c>
      <c r="G338">
        <f>(F339-F338)/'Datos excel'!$B$1</f>
        <v>-1.0121089464671541E-3</v>
      </c>
      <c r="H338">
        <f>(G339-G338)/'Datos excel'!$B$1</f>
        <v>-4.6584728599095675E-3</v>
      </c>
      <c r="I338">
        <v>335</v>
      </c>
    </row>
    <row r="339" spans="1:9" x14ac:dyDescent="0.35">
      <c r="A339">
        <v>2.3803648091311902</v>
      </c>
      <c r="B339">
        <f>(A340-A339)/'Datos excel'!$B$1</f>
        <v>-1.694279928550925E-2</v>
      </c>
      <c r="C339">
        <f>(B340-B339)/'Datos excel'!$B$1</f>
        <v>7.6855014834970583E-3</v>
      </c>
      <c r="D339">
        <f>(C340-C339)/'Datos excel'!$B$1</f>
        <v>2.1940173585884553E-3</v>
      </c>
      <c r="E339">
        <v>-2.0092081091067402</v>
      </c>
      <c r="F339">
        <f>(E340-E339)/'Datos excel'!$B$1</f>
        <v>-1.6043609585794101E-2</v>
      </c>
      <c r="G339">
        <f>(F340-F339)/'Datos excel'!$B$1</f>
        <v>-1.499943083588465E-3</v>
      </c>
      <c r="H339">
        <f>(G340-G339)/'Datos excel'!$B$1</f>
        <v>-4.5789317396879607E-3</v>
      </c>
      <c r="I339">
        <v>336</v>
      </c>
    </row>
    <row r="340" spans="1:9" x14ac:dyDescent="0.35">
      <c r="A340">
        <v>2.3785905633389701</v>
      </c>
      <c r="B340">
        <f>(A341-A340)/'Datos excel'!$B$1</f>
        <v>-1.6137975452185656E-2</v>
      </c>
      <c r="C340">
        <f>(B341-B340)/'Datos excel'!$B$1</f>
        <v>7.9152584440167241E-3</v>
      </c>
      <c r="D340">
        <f>(C341-C340)/'Datos excel'!$B$1</f>
        <v>1.9660728032147609E-3</v>
      </c>
      <c r="E340">
        <v>-2.0108881919738</v>
      </c>
      <c r="F340">
        <f>(E341-E340)/'Datos excel'!$B$1</f>
        <v>-1.6200683258200912E-2</v>
      </c>
      <c r="G340">
        <f>(F341-F340)/'Datos excel'!$B$1</f>
        <v>-1.9794476940782259E-3</v>
      </c>
      <c r="H340">
        <f>(G341-G340)/'Datos excel'!$B$1</f>
        <v>-4.4888365317219819E-3</v>
      </c>
      <c r="I340">
        <v>337</v>
      </c>
    </row>
    <row r="341" spans="1:9" x14ac:dyDescent="0.35">
      <c r="A341">
        <v>2.3769005985014902</v>
      </c>
      <c r="B341">
        <f>(A342-A341)/'Datos excel'!$B$1</f>
        <v>-1.5309091526219405E-2</v>
      </c>
      <c r="C341">
        <f>(B342-B341)/'Datos excel'!$B$1</f>
        <v>8.1211451065167969E-3</v>
      </c>
      <c r="D341">
        <f>(C342-C341)/'Datos excel'!$B$1</f>
        <v>1.7366156472704312E-3</v>
      </c>
      <c r="E341">
        <v>-2.0125847235573699</v>
      </c>
      <c r="F341">
        <f>(E342-E341)/'Datos excel'!$B$1</f>
        <v>-1.640797053599696E-2</v>
      </c>
      <c r="G341">
        <f>(F342-F341)/'Datos excel'!$B$1</f>
        <v>-2.4495175564523347E-3</v>
      </c>
      <c r="H341">
        <f>(G342-G341)/'Datos excel'!$B$1</f>
        <v>-4.3885452195654619E-3</v>
      </c>
      <c r="I341">
        <v>338</v>
      </c>
    </row>
    <row r="342" spans="1:9" x14ac:dyDescent="0.35">
      <c r="A342">
        <v>2.37529743418576</v>
      </c>
      <c r="B342">
        <f>(A343-A342)/'Datos excel'!$B$1</f>
        <v>-1.4458647199373743E-2</v>
      </c>
      <c r="C342">
        <f>(B343-B342)/'Datos excel'!$B$1</f>
        <v>8.3030030718359259E-3</v>
      </c>
      <c r="D342">
        <f>(C343-C342)/'Datos excel'!$B$1</f>
        <v>1.506073389907022E-3</v>
      </c>
      <c r="E342">
        <v>-2.0143029622139101</v>
      </c>
      <c r="F342">
        <f>(E343-E342)/'Datos excel'!$B$1</f>
        <v>-1.6664483414669955E-2</v>
      </c>
      <c r="G342">
        <f>(F343-F342)/'Datos excel'!$B$1</f>
        <v>-2.9090849371767834E-3</v>
      </c>
      <c r="H342">
        <f>(G343-G342)/'Datos excel'!$B$1</f>
        <v>-4.2784334597635865E-3</v>
      </c>
      <c r="I342">
        <v>339</v>
      </c>
    </row>
    <row r="343" spans="1:9" x14ac:dyDescent="0.35">
      <c r="A343">
        <v>2.37378332819168</v>
      </c>
      <c r="B343">
        <f>(A344-A343)/'Datos excel'!$B$1</f>
        <v>-1.3589158750933302E-2</v>
      </c>
      <c r="C343">
        <f>(B344-B343)/'Datos excel'!$B$1</f>
        <v>8.4607187084192251E-3</v>
      </c>
      <c r="D343">
        <f>(C344-C343)/'Datos excel'!$B$1</f>
        <v>1.274843964820532E-3</v>
      </c>
      <c r="E343">
        <v>-2.01604806283629</v>
      </c>
      <c r="F343">
        <f>(E344-E343)/'Datos excel'!$B$1</f>
        <v>-1.6969122076913399E-2</v>
      </c>
      <c r="G343">
        <f>(F344-F343)/'Datos excel'!$B$1</f>
        <v>-3.3571214413789848E-3</v>
      </c>
      <c r="H343">
        <f>(G344-G343)/'Datos excel'!$B$1</f>
        <v>-4.1588925539522625E-3</v>
      </c>
      <c r="I343">
        <v>340</v>
      </c>
    </row>
    <row r="344" spans="1:9" x14ac:dyDescent="0.35">
      <c r="A344">
        <v>2.3723602748150001</v>
      </c>
      <c r="B344">
        <f>(A345-A344)/'Datos excel'!$B$1</f>
        <v>-1.2703154359651317E-2</v>
      </c>
      <c r="C344">
        <f>(B345-B344)/'Datos excel'!$B$1</f>
        <v>8.5942200562310073E-3</v>
      </c>
      <c r="D344">
        <f>(C345-C344)/'Datos excel'!$B$1</f>
        <v>1.0432966401224012E-3</v>
      </c>
      <c r="E344">
        <v>-2.01782506514478</v>
      </c>
      <c r="F344">
        <f>(E345-E344)/'Datos excel'!$B$1</f>
        <v>-1.7320679012161565E-2</v>
      </c>
      <c r="G344">
        <f>(F345-F344)/'Datos excel'!$B$1</f>
        <v>-3.7926396511978422E-3</v>
      </c>
      <c r="H344">
        <f>(G345-G344)/'Datos excel'!$B$1</f>
        <v>-4.0303272697494738E-3</v>
      </c>
      <c r="I344">
        <v>341</v>
      </c>
    </row>
    <row r="345" spans="1:9" x14ac:dyDescent="0.35">
      <c r="A345">
        <v>2.3710300036012102</v>
      </c>
      <c r="B345">
        <f>(A346-A345)/'Datos excel'!$B$1</f>
        <v>-1.1803169739918337E-2</v>
      </c>
      <c r="C345">
        <f>(B346-B345)/'Datos excel'!$B$1</f>
        <v>8.703473824901789E-3</v>
      </c>
      <c r="D345">
        <f>(C346-C345)/'Datos excel'!$B$1</f>
        <v>8.1177298317990716E-4</v>
      </c>
      <c r="E345">
        <v>-2.0196388824094398</v>
      </c>
      <c r="F345">
        <f>(E346-E345)/'Datos excel'!$B$1</f>
        <v>-1.7717843307692115E-2</v>
      </c>
      <c r="G345">
        <f>(F346-F345)/'Datos excel'!$B$1</f>
        <v>-4.214694535938094E-3</v>
      </c>
      <c r="H345">
        <f>(G346-G345)/'Datos excel'!$B$1</f>
        <v>-3.8931542471288476E-3</v>
      </c>
      <c r="I345">
        <v>342</v>
      </c>
    </row>
    <row r="346" spans="1:9" x14ac:dyDescent="0.35">
      <c r="A346">
        <v>2.3697939785564102</v>
      </c>
      <c r="B346">
        <f>(A347-A346)/'Datos excel'!$B$1</f>
        <v>-1.0891744092284253E-2</v>
      </c>
      <c r="C346">
        <f>(B347-B346)/'Datos excel'!$B$1</f>
        <v>8.7884824929131446E-3</v>
      </c>
      <c r="D346">
        <f>(C347-C346)/'Datos excel'!$B$1</f>
        <v>5.8058787263339569E-4</v>
      </c>
      <c r="E346">
        <v>-2.0214942906218698</v>
      </c>
      <c r="F346">
        <f>(E347-E346)/'Datos excel'!$B$1</f>
        <v>-1.8159205087399721E-2</v>
      </c>
      <c r="G346">
        <f>(F347-F346)/'Datos excel'!$B$1</f>
        <v>-4.6223846953404903E-3</v>
      </c>
      <c r="H346">
        <f>(G347-G346)/'Datos excel'!$B$1</f>
        <v>-3.7477996615377122E-3</v>
      </c>
      <c r="I346">
        <v>343</v>
      </c>
    </row>
    <row r="347" spans="1:9" x14ac:dyDescent="0.35">
      <c r="A347">
        <v>2.3686533977822402</v>
      </c>
      <c r="B347">
        <f>(A348-A347)/'Datos excel'!$B$1</f>
        <v>-9.9714163577529717E-3</v>
      </c>
      <c r="C347">
        <f>(B348-B347)/'Datos excel'!$B$1</f>
        <v>8.849281512760758E-3</v>
      </c>
      <c r="D347">
        <f>(C348-C347)/'Datos excel'!$B$1</f>
        <v>3.5003127377736606E-4</v>
      </c>
      <c r="E347">
        <v>-2.02339591813179</v>
      </c>
      <c r="F347">
        <f>(E348-E347)/'Datos excel'!$B$1</f>
        <v>-1.864326008076464E-2</v>
      </c>
      <c r="G347">
        <f>(F348-F347)/'Datos excel'!$B$1</f>
        <v>-5.0148533581342632E-3</v>
      </c>
      <c r="H347">
        <f>(G348-G347)/'Datos excel'!$B$1</f>
        <v>-3.5946977648397792E-3</v>
      </c>
      <c r="I347">
        <v>344</v>
      </c>
    </row>
    <row r="348" spans="1:9" x14ac:dyDescent="0.35">
      <c r="A348">
        <v>2.3676091935030601</v>
      </c>
      <c r="B348">
        <f>(A349-A348)/'Datos excel'!$B$1</f>
        <v>-9.0447217647517328E-3</v>
      </c>
      <c r="C348">
        <f>(B349-B348)/'Datos excel'!$B$1</f>
        <v>8.8859367020349463E-3</v>
      </c>
      <c r="D348">
        <f>(C349-C348)/'Datos excel'!$B$1</f>
        <v>1.2036922930898578E-4</v>
      </c>
      <c r="E348">
        <v>-2.0253482357620798</v>
      </c>
      <c r="F348">
        <f>(E349-E348)/'Datos excel'!$B$1</f>
        <v>-1.9168414296389463E-2</v>
      </c>
      <c r="G348">
        <f>(F349-F348)/'Datos excel'!$B$1</f>
        <v>-5.3912892277974732E-3</v>
      </c>
      <c r="H348">
        <f>(G349-G348)/'Datos excel'!$B$1</f>
        <v>-3.4342888744345254E-3</v>
      </c>
      <c r="I348">
        <v>345</v>
      </c>
    </row>
    <row r="349" spans="1:9" x14ac:dyDescent="0.35">
      <c r="A349">
        <v>2.3666620324547298</v>
      </c>
      <c r="B349">
        <f>(A350-A349)/'Datos excel'!$B$1</f>
        <v>-8.1141886493058361E-3</v>
      </c>
      <c r="C349">
        <f>(B350-B349)/'Datos excel'!$B$1</f>
        <v>8.8985417382521255E-3</v>
      </c>
      <c r="D349">
        <f>(C350-C349)/'Datos excel'!$B$1</f>
        <v>-1.0815401106405185E-4</v>
      </c>
      <c r="E349">
        <v>-2.0273555474132299</v>
      </c>
      <c r="F349">
        <f>(E350-E349)/'Datos excel'!$B$1</f>
        <v>-1.9732988784103674E-2</v>
      </c>
      <c r="G349">
        <f>(F350-F349)/'Datos excel'!$B$1</f>
        <v>-5.7509271177384287E-3</v>
      </c>
      <c r="H349">
        <f>(G350-G349)/'Datos excel'!$B$1</f>
        <v>-3.2670179053011566E-3</v>
      </c>
      <c r="I349">
        <v>346</v>
      </c>
    </row>
    <row r="350" spans="1:9" x14ac:dyDescent="0.35">
      <c r="A350">
        <v>2.3658123166063798</v>
      </c>
      <c r="B350">
        <f>(A351-A350)/'Datos excel'!$B$1</f>
        <v>-7.1823355375540019E-3</v>
      </c>
      <c r="C350">
        <f>(B351-B350)/'Datos excel'!$B$1</f>
        <v>8.887215876698289E-3</v>
      </c>
      <c r="D350">
        <f>(C351-C350)/'Datos excel'!$B$1</f>
        <v>-3.3531463752924388E-4</v>
      </c>
      <c r="E350">
        <v>-2.0294219811664802</v>
      </c>
      <c r="F350">
        <f>(E351-E350)/'Datos excel'!$B$1</f>
        <v>-2.0335224463584253E-2</v>
      </c>
      <c r="G350">
        <f>(F351-F350)/'Datos excel'!$B$1</f>
        <v>-6.0930484327531096E-3</v>
      </c>
      <c r="H350">
        <f>(G351-G350)/'Datos excel'!$B$1</f>
        <v>-3.0933326244030964E-3</v>
      </c>
      <c r="I350">
        <v>347</v>
      </c>
    </row>
    <row r="351" spans="1:9" x14ac:dyDescent="0.35">
      <c r="A351">
        <v>2.3650601841876999</v>
      </c>
      <c r="B351">
        <f>(A352-A351)/'Datos excel'!$B$1</f>
        <v>-6.2516684672506047E-3</v>
      </c>
      <c r="C351">
        <f>(B352-B351)/'Datos excel'!$B$1</f>
        <v>8.8521018099681891E-3</v>
      </c>
      <c r="D351">
        <f>(C352-C351)/'Datos excel'!$B$1</f>
        <v>-5.609073412101293E-4</v>
      </c>
      <c r="E351">
        <v>-2.0315514808926101</v>
      </c>
      <c r="F351">
        <f>(E352-E351)/'Datos excel'!$B$1</f>
        <v>-2.0973287003394386E-2</v>
      </c>
      <c r="G351">
        <f>(F352-F351)/'Datos excel'!$B$1</f>
        <v>-6.4169814676842563E-3</v>
      </c>
      <c r="H351">
        <f>(G352-G351)/'Datos excel'!$B$1</f>
        <v>-2.9136821784767008E-3</v>
      </c>
      <c r="I351">
        <v>348</v>
      </c>
    </row>
    <row r="352" spans="1:9" x14ac:dyDescent="0.35">
      <c r="A352">
        <v>2.3644055109967201</v>
      </c>
      <c r="B352">
        <f>(A353-A352)/'Datos excel'!$B$1</f>
        <v>-5.3246785334164388E-3</v>
      </c>
      <c r="C352">
        <f>(B353-B352)/'Datos excel'!$B$1</f>
        <v>8.7933637305518449E-3</v>
      </c>
      <c r="D352">
        <f>(C353-C352)/'Datos excel'!$B$1</f>
        <v>-7.847434784575034E-4</v>
      </c>
      <c r="E352">
        <v>-2.0337477983716599</v>
      </c>
      <c r="F352">
        <f>(E353-E352)/'Datos excel'!$B$1</f>
        <v>-2.1645271731297676E-2</v>
      </c>
      <c r="G352">
        <f>(F353-F352)/'Datos excel'!$B$1</f>
        <v>-6.7221015519108532E-3</v>
      </c>
      <c r="H352">
        <f>(G353-G352)/'Datos excel'!$B$1</f>
        <v>-2.7285156512299956E-3</v>
      </c>
      <c r="I352">
        <v>349</v>
      </c>
    </row>
    <row r="353" spans="1:9" x14ac:dyDescent="0.35">
      <c r="A353">
        <v>2.3638479119646099</v>
      </c>
      <c r="B353">
        <f>(A354-A353)/'Datos excel'!$B$1</f>
        <v>-4.4038396368749518E-3</v>
      </c>
      <c r="C353">
        <f>(B354-B353)/'Datos excel'!$B$1</f>
        <v>8.7111855856560252E-3</v>
      </c>
      <c r="D353">
        <f>(C354-C353)/'Datos excel'!$B$1</f>
        <v>-1.0066493654630993E-3</v>
      </c>
      <c r="E353">
        <v>-2.0360144859268599</v>
      </c>
      <c r="F353">
        <f>(E354-E353)/'Datos excel'!$B$1</f>
        <v>-2.2349208559703265E-2</v>
      </c>
      <c r="G353">
        <f>(F354-F353)/'Datos excel'!$B$1</f>
        <v>-7.0078310427478174E-3</v>
      </c>
      <c r="H353">
        <f>(G354-G353)/'Datos excel'!$B$1</f>
        <v>-2.5382805888110858E-3</v>
      </c>
      <c r="I353">
        <v>350</v>
      </c>
    </row>
    <row r="354" spans="1:9" x14ac:dyDescent="0.35">
      <c r="A354">
        <v>2.3633867429562501</v>
      </c>
      <c r="B354">
        <f>(A355-A354)/'Datos excel'!$B$1</f>
        <v>-3.4916064155431428E-3</v>
      </c>
      <c r="C354">
        <f>(B355-B354)/'Datos excel'!$B$1</f>
        <v>8.6057695106133685E-3</v>
      </c>
      <c r="D354">
        <f>(C355-C354)/'Datos excel'!$B$1</f>
        <v>-1.2264643075900435E-3</v>
      </c>
      <c r="E354">
        <v>-2.0383548895743502</v>
      </c>
      <c r="F354">
        <f>(E355-E354)/'Datos excel'!$B$1</f>
        <v>-2.3083066910419767E-2</v>
      </c>
      <c r="G354">
        <f>(F355-F354)/'Datos excel'!$B$1</f>
        <v>-7.2736391644331001E-3</v>
      </c>
      <c r="H354">
        <f>(G355-G354)/'Datos excel'!$B$1</f>
        <v>-2.343421787096101E-3</v>
      </c>
      <c r="I354">
        <v>351</v>
      </c>
    </row>
    <row r="355" spans="1:9" x14ac:dyDescent="0.35">
      <c r="A355">
        <v>2.3630211027874402</v>
      </c>
      <c r="B355">
        <f>(A356-A355)/'Datos excel'!$B$1</f>
        <v>-2.5904123397754767E-3</v>
      </c>
      <c r="C355">
        <f>(B356-B355)/'Datos excel'!$B$1</f>
        <v>8.4773344686595361E-3</v>
      </c>
      <c r="D355">
        <f>(C356-C355)/'Datos excel'!$B$1</f>
        <v>-1.4440387663710707E-3</v>
      </c>
      <c r="E355">
        <v>-2.0407721426886201</v>
      </c>
      <c r="F355">
        <f>(E356-E355)/'Datos excel'!$B$1</f>
        <v>-2.3844760622547968E-2</v>
      </c>
      <c r="G355">
        <f>(F356-F355)/'Datos excel'!$B$1</f>
        <v>-7.5190417201198793E-3</v>
      </c>
      <c r="H355">
        <f>(G356-G355)/'Datos excel'!$B$1</f>
        <v>-2.1443800356536068E-3</v>
      </c>
      <c r="I355">
        <v>352</v>
      </c>
    </row>
    <row r="356" spans="1:9" x14ac:dyDescent="0.35">
      <c r="A356">
        <v>2.3627498354415599</v>
      </c>
      <c r="B356">
        <f>(A357-A356)/'Datos excel'!$B$1</f>
        <v>-1.702667950149999E-3</v>
      </c>
      <c r="C356">
        <f>(B357-B356)/'Datos excel'!$B$1</f>
        <v>8.326115082661862E-3</v>
      </c>
      <c r="D356">
        <f>(C357-C356)/'Datos excel'!$B$1</f>
        <v>-1.6592326189322E-3</v>
      </c>
      <c r="E356">
        <v>-2.0432691601819002</v>
      </c>
      <c r="F356">
        <f>(E357-E356)/'Datos excel'!$B$1</f>
        <v>-2.4632152830213427E-2</v>
      </c>
      <c r="G356">
        <f>(F357-F356)/'Datos excel'!$B$1</f>
        <v>-7.7436006723370122E-3</v>
      </c>
      <c r="H356">
        <f>(G357-G356)/'Datos excel'!$B$1</f>
        <v>-1.9415907716128417E-3</v>
      </c>
      <c r="I356">
        <v>353</v>
      </c>
    </row>
    <row r="357" spans="1:9" x14ac:dyDescent="0.35">
      <c r="A357">
        <v>2.3625715324707701</v>
      </c>
      <c r="B357">
        <f>(A358-A357)/'Datos excel'!$B$1</f>
        <v>-8.3075921759554307E-4</v>
      </c>
      <c r="C357">
        <f>(B358-B357)/'Datos excel'!$B$1</f>
        <v>8.1523606491207302E-3</v>
      </c>
      <c r="D357">
        <f>(C358-C357)/'Datos excel'!$B$1</f>
        <v>-1.8719133501267238E-3</v>
      </c>
      <c r="E357">
        <v>-2.0458486331943502</v>
      </c>
      <c r="F357">
        <f>(E358-E357)/'Datos excel'!$B$1</f>
        <v>-2.5443060796364991E-2</v>
      </c>
      <c r="G357">
        <f>(F358-F357)/'Datos excel'!$B$1</f>
        <v>-7.9469235824829003E-3</v>
      </c>
      <c r="H357">
        <f>(G358-G357)/'Datos excel'!$B$1</f>
        <v>-1.7354833054707341E-3</v>
      </c>
      <c r="I357">
        <v>354</v>
      </c>
    </row>
    <row r="358" spans="1:9" x14ac:dyDescent="0.35">
      <c r="A358">
        <v>2.3624845355689401</v>
      </c>
      <c r="B358">
        <f>(A359-A358)/'Datos excel'!$B$1</f>
        <v>2.2953993227530304E-5</v>
      </c>
      <c r="C358">
        <f>(B359-B358)/'Datos excel'!$B$1</f>
        <v>7.9563343414902378E-3</v>
      </c>
      <c r="D358">
        <f>(C359-C358)/'Datos excel'!$B$1</f>
        <v>-2.0819540694916165E-3</v>
      </c>
      <c r="E358">
        <v>-2.0485130242904401</v>
      </c>
      <c r="F358">
        <f>(E359-E358)/'Datos excel'!$B$1</f>
        <v>-2.627526068787725E-2</v>
      </c>
      <c r="G358">
        <f>(F359-F358)/'Datos excel'!$B$1</f>
        <v>-8.1286629692460532E-3</v>
      </c>
      <c r="H358">
        <f>(G359-G358)/'Datos excel'!$B$1</f>
        <v>-1.5264794030289137E-3</v>
      </c>
      <c r="I358">
        <v>355</v>
      </c>
    </row>
    <row r="359" spans="1:9" x14ac:dyDescent="0.35">
      <c r="A359">
        <v>2.3624869393054899</v>
      </c>
      <c r="B359">
        <f>(A360-A359)/'Datos excel'!$B$1</f>
        <v>8.5613937711852739E-4</v>
      </c>
      <c r="C359">
        <f>(B360-B359)/'Datos excel'!$B$1</f>
        <v>7.7383126211626966E-3</v>
      </c>
      <c r="D359">
        <f>(C360-C359)/'Datos excel'!$B$1</f>
        <v>-2.2892321755542816E-3</v>
      </c>
      <c r="E359">
        <v>-2.0512645631553799</v>
      </c>
      <c r="F359">
        <f>(E360-E359)/'Datos excel'!$B$1</f>
        <v>-2.7126492283466943E-2</v>
      </c>
      <c r="G359">
        <f>(F360-F359)/'Datos excel'!$B$1</f>
        <v>-8.2885155185264455E-3</v>
      </c>
      <c r="H359">
        <f>(G360-G359)/'Datos excel'!$B$1</f>
        <v>-1.3149926569949509E-3</v>
      </c>
      <c r="I359">
        <v>356</v>
      </c>
    </row>
    <row r="360" spans="1:9" x14ac:dyDescent="0.35">
      <c r="A360">
        <v>2.3625765940114101</v>
      </c>
      <c r="B360">
        <f>(A361-A360)/'Datos excel'!$B$1</f>
        <v>1.6664935798460575E-3</v>
      </c>
      <c r="C360">
        <f>(B361-B360)/'Datos excel'!$B$1</f>
        <v>7.4985847883266062E-3</v>
      </c>
      <c r="D360">
        <f>(C361-C360)/'Datos excel'!$B$1</f>
        <v>-2.4936271608715752E-3</v>
      </c>
      <c r="E360">
        <v>-2.0541052427845599</v>
      </c>
      <c r="F360">
        <f>(E361-E360)/'Datos excel'!$B$1</f>
        <v>-2.7994463598872532E-2</v>
      </c>
      <c r="G360">
        <f>(F361-F360)/'Datos excel'!$B$1</f>
        <v>-8.4262212275511075E-3</v>
      </c>
      <c r="H360">
        <f>(G361-G360)/'Datos excel'!$B$1</f>
        <v>-1.101427418887689E-3</v>
      </c>
      <c r="I360">
        <v>357</v>
      </c>
    </row>
    <row r="361" spans="1:9" x14ac:dyDescent="0.35">
      <c r="A361">
        <v>2.362751108811</v>
      </c>
      <c r="B361">
        <f>(A362-A361)/'Datos excel'!$B$1</f>
        <v>2.4517435426236254E-3</v>
      </c>
      <c r="C361">
        <f>(B362-B361)/'Datos excel'!$B$1</f>
        <v>7.2374527626804025E-3</v>
      </c>
      <c r="D361">
        <f>(C362-C361)/'Datos excel'!$B$1</f>
        <v>-2.6950192488807935E-3</v>
      </c>
      <c r="E361">
        <v>-2.05703681615734</v>
      </c>
      <c r="F361">
        <f>(E362-E361)/'Datos excel'!$B$1</f>
        <v>-2.8876855422405763E-2</v>
      </c>
      <c r="G361">
        <f>(F362-F361)/'Datos excel'!$B$1</f>
        <v>-8.5415624371391052E-3</v>
      </c>
      <c r="H361">
        <f>(G362-G361)/'Datos excel'!$B$1</f>
        <v>-8.8617797496355871E-4</v>
      </c>
      <c r="I361">
        <v>358</v>
      </c>
    </row>
    <row r="362" spans="1:9" x14ac:dyDescent="0.35">
      <c r="A362">
        <v>2.3630078547943998</v>
      </c>
      <c r="B362">
        <f>(A363-A362)/'Datos excel'!$B$1</f>
        <v>3.2096478236216222E-3</v>
      </c>
      <c r="C362">
        <f>(B363-B362)/'Datos excel'!$B$1</f>
        <v>6.9552310068948364E-3</v>
      </c>
      <c r="D362">
        <f>(C363-C362)/'Datos excel'!$B$1</f>
        <v>-2.8932876950862221E-3</v>
      </c>
      <c r="E362">
        <v>-2.0600607933858002</v>
      </c>
      <c r="F362">
        <f>(E363-E362)/'Datos excel'!$B$1</f>
        <v>-2.9771325749162254E-2</v>
      </c>
      <c r="G362">
        <f>(F363-F362)/'Datos excel'!$B$1</f>
        <v>-8.6343627776697251E-3</v>
      </c>
      <c r="H362">
        <f>(G363-G362)/'Datos excel'!$B$1</f>
        <v>-6.6962805547919016E-4</v>
      </c>
      <c r="I362">
        <v>359</v>
      </c>
    </row>
    <row r="363" spans="1:9" x14ac:dyDescent="0.35">
      <c r="A363">
        <v>2.3633439683285098</v>
      </c>
      <c r="B363">
        <f>(A364-A363)/'Datos excel'!$B$1</f>
        <v>3.9379979114643141E-3</v>
      </c>
      <c r="C363">
        <f>(B364-B363)/'Datos excel'!$B$1</f>
        <v>6.6522466279746824E-3</v>
      </c>
      <c r="D363">
        <f>(C364-C363)/'Datos excel'!$B$1</f>
        <v>-3.0883089320160192E-3</v>
      </c>
      <c r="E363">
        <v>-2.0631784393278401</v>
      </c>
      <c r="F363">
        <f>(E364-E363)/'Datos excel'!$B$1</f>
        <v>-3.0675514104854133E-2</v>
      </c>
      <c r="G363">
        <f>(F364-F363)/'Datos excel'!$B$1</f>
        <v>-8.7044860636607598E-3</v>
      </c>
      <c r="H363">
        <f>(G364-G363)/'Datos excel'!$B$1</f>
        <v>-4.5214985477434223E-4</v>
      </c>
      <c r="I363">
        <v>360</v>
      </c>
    </row>
    <row r="364" spans="1:9" x14ac:dyDescent="0.35">
      <c r="A364">
        <v>2.3637563545054601</v>
      </c>
      <c r="B364">
        <f>(A365-A364)/'Datos excel'!$B$1</f>
        <v>4.6346195493414052E-3</v>
      </c>
      <c r="C364">
        <f>(B365-B364)/'Datos excel'!$B$1</f>
        <v>6.3288396728801068E-3</v>
      </c>
      <c r="D364">
        <f>(C365-C364)/'Datos excel'!$B$1</f>
        <v>-3.2799552014316944E-3</v>
      </c>
      <c r="E364">
        <v>-2.0663907716530701</v>
      </c>
      <c r="F364">
        <f>(E365-E364)/'Datos excel'!$B$1</f>
        <v>-3.1587045753883179E-2</v>
      </c>
      <c r="G364">
        <f>(F365-F364)/'Datos excel'!$B$1</f>
        <v>-8.7518350857301187E-3</v>
      </c>
      <c r="H364">
        <f>(G365-G364)/'Datos excel'!$B$1</f>
        <v>-2.3410386460002042E-4</v>
      </c>
      <c r="I364">
        <v>361</v>
      </c>
    </row>
    <row r="365" spans="1:9" x14ac:dyDescent="0.35">
      <c r="A365">
        <v>2.3642416907297399</v>
      </c>
      <c r="B365">
        <f>(A366-A365)/'Datos excel'!$B$1</f>
        <v>5.2973740900769976E-3</v>
      </c>
      <c r="C365">
        <f>(B366-B365)/'Datos excel'!$B$1</f>
        <v>5.9853635673827255E-3</v>
      </c>
      <c r="D365">
        <f>(C366-C365)/'Datos excel'!$B$1</f>
        <v>-3.4680927453040328E-3</v>
      </c>
      <c r="E365">
        <v>-2.0696985593493702</v>
      </c>
      <c r="F365">
        <f>(E366-E365)/'Datos excel'!$B$1</f>
        <v>-3.2503535780908484E-2</v>
      </c>
      <c r="G365">
        <f>(F366-F365)/'Datos excel'!$B$1</f>
        <v>-8.7763503851035988E-3</v>
      </c>
      <c r="H365">
        <f>(G366-G365)/'Datos excel'!$B$1</f>
        <v>-1.5837945238310341E-5</v>
      </c>
      <c r="I365">
        <v>362</v>
      </c>
    </row>
    <row r="366" spans="1:9" x14ac:dyDescent="0.35">
      <c r="A366">
        <v>2.36479643044723</v>
      </c>
      <c r="B366">
        <f>(A367-A366)/'Datos excel'!$B$1</f>
        <v>5.9241598971554498E-3</v>
      </c>
      <c r="C366">
        <f>(B367-B366)/'Datos excel'!$B$1</f>
        <v>5.6221857443622186E-3</v>
      </c>
      <c r="D366">
        <f>(C367-C366)/'Datos excel'!$B$1</f>
        <v>-3.6525803602933454E-3</v>
      </c>
      <c r="E366">
        <v>-2.07310232165687</v>
      </c>
      <c r="F366">
        <f>(E367-E366)/'Datos excel'!$B$1</f>
        <v>-3.3422593044080864E-2</v>
      </c>
      <c r="G366">
        <f>(F367-F366)/'Datos excel'!$B$1</f>
        <v>-8.7780089308505532E-3</v>
      </c>
      <c r="H366">
        <f>(G367-G366)/'Datos excel'!$B$1</f>
        <v>2.0231241810436302E-4</v>
      </c>
      <c r="I366">
        <v>363</v>
      </c>
    </row>
    <row r="367" spans="1:9" x14ac:dyDescent="0.35">
      <c r="A367">
        <v>2.3654168070209498</v>
      </c>
      <c r="B367">
        <f>(A368-A367)/'Datos excel'!$B$1</f>
        <v>6.5129138115423034E-3</v>
      </c>
      <c r="C367">
        <f>(B368-B367)/'Datos excel'!$B$1</f>
        <v>5.2396884234774208E-3</v>
      </c>
      <c r="D367">
        <f>(C368-C367)/'Datos excel'!$B$1</f>
        <v>-3.833267543093793E-3</v>
      </c>
      <c r="E367">
        <v>-2.0766023274159102</v>
      </c>
      <c r="F367">
        <f>(E368-E367)/'Datos excel'!$B$1</f>
        <v>-3.4341823989757721E-2</v>
      </c>
      <c r="G367">
        <f>(F368-F367)/'Datos excel'!$B$1</f>
        <v>-8.7568228239689981E-3</v>
      </c>
      <c r="H367">
        <f>(G368-G367)/'Datos excel'!$B$1</f>
        <v>4.2002504417143808E-4</v>
      </c>
      <c r="I367">
        <v>364</v>
      </c>
    </row>
    <row r="368" spans="1:9" x14ac:dyDescent="0.35">
      <c r="A368">
        <v>2.36609883776041</v>
      </c>
      <c r="B368">
        <f>(A369-A368)/'Datos excel'!$B$1</f>
        <v>7.061612700152175E-3</v>
      </c>
      <c r="C368">
        <f>(B369-B368)/'Datos excel'!$B$1</f>
        <v>4.838269585056499E-3</v>
      </c>
      <c r="D368">
        <f>(C369-C368)/'Datos excel'!$B$1</f>
        <v>-4.0099931497121167E-3</v>
      </c>
      <c r="E368">
        <v>-2.0801985948144801</v>
      </c>
      <c r="F368">
        <f>(E369-E368)/'Datos excel'!$B$1</f>
        <v>-3.5258836331510002E-2</v>
      </c>
      <c r="G368">
        <f>(F369-F368)/'Datos excel'!$B$1</f>
        <v>-8.7128379041992408E-3</v>
      </c>
      <c r="H368">
        <f>(G369-G368)/'Datos excel'!$B$1</f>
        <v>6.3699068016791541E-4</v>
      </c>
      <c r="I368">
        <v>365</v>
      </c>
    </row>
    <row r="369" spans="1:9" x14ac:dyDescent="0.35">
      <c r="A369">
        <v>2.3668383281131198</v>
      </c>
      <c r="B369">
        <f>(A370-A369)/'Datos excel'!$B$1</f>
        <v>7.5682751063021894E-3</v>
      </c>
      <c r="C369">
        <f>(B370-B369)/'Datos excel'!$B$1</f>
        <v>4.418344084387133E-3</v>
      </c>
      <c r="D369">
        <f>(C370-C369)/'Datos excel'!$B$1</f>
        <v>-4.182583635942148E-3</v>
      </c>
      <c r="E369">
        <v>-2.08389089152092</v>
      </c>
      <c r="F369">
        <f>(E370-E369)/'Datos excel'!$B$1</f>
        <v>-3.6171242583235036E-2</v>
      </c>
      <c r="G369">
        <f>(F370-F369)/'Datos excel'!$B$1</f>
        <v>-8.6461323961585512E-3</v>
      </c>
      <c r="H369">
        <f>(G370-G369)/'Datos excel'!$B$1</f>
        <v>8.5291334940772341E-4</v>
      </c>
      <c r="I369">
        <v>366</v>
      </c>
    </row>
    <row r="370" spans="1:9" x14ac:dyDescent="0.35">
      <c r="A370">
        <v>2.36763087602893</v>
      </c>
      <c r="B370">
        <f>(A371-A370)/'Datos excel'!$B$1</f>
        <v>8.0309630168536074E-3</v>
      </c>
      <c r="C370">
        <f>(B371-B370)/'Datos excel'!$B$1</f>
        <v>3.980344950263775E-3</v>
      </c>
      <c r="D370">
        <f>(C371-C370)/'Datos excel'!$B$1</f>
        <v>-4.3508513051852835E-3</v>
      </c>
      <c r="E370">
        <v>-2.0876787351866102</v>
      </c>
      <c r="F370">
        <f>(E371-E370)/'Datos excel'!$B$1</f>
        <v>-3.7076663450492917E-2</v>
      </c>
      <c r="G370">
        <f>(F371-F370)/'Datos excel'!$B$1</f>
        <v>-8.5568155190702856E-3</v>
      </c>
      <c r="H370">
        <f>(G371-G370)/'Datos excel'!$B$1</f>
        <v>1.0675102410979073E-3</v>
      </c>
      <c r="I370">
        <v>367</v>
      </c>
    </row>
    <row r="371" spans="1:9" x14ac:dyDescent="0.35">
      <c r="A371">
        <v>2.3684718765094299</v>
      </c>
      <c r="B371">
        <f>(A372-A371)/'Datos excel'!$B$1</f>
        <v>8.4477837653370042E-3</v>
      </c>
      <c r="C371">
        <f>(B372-B371)/'Datos excel'!$B$1</f>
        <v>3.52472486702272E-3</v>
      </c>
      <c r="D371">
        <f>(C372-C371)/'Datos excel'!$B$1</f>
        <v>-4.514592914751629E-3</v>
      </c>
      <c r="E371">
        <v>-2.0915613943037998</v>
      </c>
      <c r="F371">
        <f>(E372-E371)/'Datos excel'!$B$1</f>
        <v>-3.7972731076254061E-2</v>
      </c>
      <c r="G371">
        <f>(F372-F371)/'Datos excel'!$B$1</f>
        <v>-8.4450261080347838E-3</v>
      </c>
      <c r="H371">
        <f>(G372-G371)/'Datos excel'!$B$1</f>
        <v>1.2805113460688726E-3</v>
      </c>
      <c r="I371">
        <v>368</v>
      </c>
    </row>
    <row r="372" spans="1:9" x14ac:dyDescent="0.35">
      <c r="A372">
        <v>2.3693565263566398</v>
      </c>
      <c r="B372">
        <f>(A373-A372)/'Datos excel'!$B$1</f>
        <v>8.8168920902757988E-3</v>
      </c>
      <c r="C372">
        <f>(B373-B372)/'Datos excel'!$B$1</f>
        <v>3.0519578025249784E-3</v>
      </c>
      <c r="D372">
        <f>(C373-C372)/'Datos excel'!$B$1</f>
        <v>-4.6735877863986535E-3</v>
      </c>
      <c r="E372">
        <v>-2.0955378894033299</v>
      </c>
      <c r="F372">
        <f>(E373-E372)/'Datos excel'!$B$1</f>
        <v>-3.8857092142266597E-2</v>
      </c>
      <c r="G372">
        <f>(F373-F372)/'Datos excel'!$B$1</f>
        <v>-8.3109312734465056E-3</v>
      </c>
      <c r="H372">
        <f>(G373-G372)/'Datos excel'!$B$1</f>
        <v>1.4916595704563057E-3</v>
      </c>
      <c r="I372">
        <v>369</v>
      </c>
    </row>
    <row r="373" spans="1:9" x14ac:dyDescent="0.35">
      <c r="A373">
        <v>2.37027982913725</v>
      </c>
      <c r="B373">
        <f>(A374-A373)/'Datos excel'!$B$1</f>
        <v>9.1364923639917495E-3</v>
      </c>
      <c r="C373">
        <f>(B374-B373)/'Datos excel'!$B$1</f>
        <v>2.5625408340030787E-3</v>
      </c>
      <c r="D373">
        <f>(C374-C373)/'Datos excel'!$B$1</f>
        <v>-4.8275962641363638E-3</v>
      </c>
      <c r="E373">
        <v>-2.0996069945771301</v>
      </c>
      <c r="F373">
        <f>(E374-E373)/'Datos excel'!$B$1</f>
        <v>-3.9727410830038237E-2</v>
      </c>
      <c r="G373">
        <f>(F374-F373)/'Datos excel'!$B$1</f>
        <v>-8.1547250485064244E-3</v>
      </c>
      <c r="H373">
        <f>(G374-G373)/'Datos excel'!$B$1</f>
        <v>1.7007099216850997E-3</v>
      </c>
      <c r="I373">
        <v>370</v>
      </c>
    </row>
    <row r="374" spans="1:9" x14ac:dyDescent="0.35">
      <c r="A374">
        <v>2.3712366003802599</v>
      </c>
      <c r="B374">
        <f>(A375-A374)/'Datos excel'!$B$1</f>
        <v>9.4048410126126806E-3</v>
      </c>
      <c r="C374">
        <f>(B375-B374)/'Datos excel'!$B$1</f>
        <v>2.0569961354061344E-3</v>
      </c>
      <c r="D374">
        <f>(C375-C374)/'Datos excel'!$B$1</f>
        <v>-4.9763578831585236E-3</v>
      </c>
      <c r="E374">
        <v>-2.1037672393107898</v>
      </c>
      <c r="F374">
        <f>(E375-E374)/'Datos excel'!$B$1</f>
        <v>-4.0581371640185986E-2</v>
      </c>
      <c r="G374">
        <f>(F375-F374)/'Datos excel'!$B$1</f>
        <v>-7.976627121977985E-3</v>
      </c>
      <c r="H374">
        <f>(G375-G374)/'Datos excel'!$B$1</f>
        <v>1.9074291190507614E-3</v>
      </c>
      <c r="I374">
        <v>371</v>
      </c>
    </row>
    <row r="375" spans="1:9" x14ac:dyDescent="0.35">
      <c r="A375">
        <v>2.37222147302804</v>
      </c>
      <c r="B375">
        <f>(A376-A375)/'Datos excel'!$B$1</f>
        <v>9.6202491441944975E-3</v>
      </c>
      <c r="C375">
        <f>(B376-B375)/'Datos excel'!$B$1</f>
        <v>1.5358731564939854E-3</v>
      </c>
      <c r="D375">
        <f>(C376-C375)/'Datos excel'!$B$1</f>
        <v>-5.1195898895218814E-3</v>
      </c>
      <c r="E375">
        <v>-2.10801691061137</v>
      </c>
      <c r="F375">
        <f>(E376-E375)/'Datos excel'!$B$1</f>
        <v>-4.1416682079080357E-2</v>
      </c>
      <c r="G375">
        <f>(F376-F375)/'Datos excel'!$B$1</f>
        <v>-7.7768816117228809E-3</v>
      </c>
      <c r="H375">
        <f>(G376-G375)/'Datos excel'!$B$1</f>
        <v>2.1115951818756321E-3</v>
      </c>
      <c r="I375">
        <v>372</v>
      </c>
    </row>
    <row r="376" spans="1:9" x14ac:dyDescent="0.35">
      <c r="A376">
        <v>2.3732289031626101</v>
      </c>
      <c r="B376">
        <f>(A377-A376)/'Datos excel'!$B$1</f>
        <v>9.7810854050374065E-3</v>
      </c>
      <c r="C376">
        <f>(B377-B376)/'Datos excel'!$B$1</f>
        <v>9.9975095695016797E-4</v>
      </c>
      <c r="D376">
        <f>(C377-C376)/'Datos excel'!$B$1</f>
        <v>-5.2569853456571744E-3</v>
      </c>
      <c r="E376">
        <v>-2.1123540554165601</v>
      </c>
      <c r="F376">
        <f>(E377-E376)/'Datos excel'!$B$1</f>
        <v>-4.2231075217054562E-2</v>
      </c>
      <c r="G376">
        <f>(F377-F376)/'Datos excel'!$B$1</f>
        <v>-7.5557558813650113E-3</v>
      </c>
      <c r="H376">
        <f>(G377-G376)/'Datos excel'!$B$1</f>
        <v>2.3129962136924365E-3</v>
      </c>
      <c r="I376">
        <v>373</v>
      </c>
    </row>
    <row r="377" spans="1:9" x14ac:dyDescent="0.35">
      <c r="A377">
        <v>2.3742531760310301</v>
      </c>
      <c r="B377">
        <f>(A378-A377)/'Datos excel'!$B$1</f>
        <v>9.8857790804298736E-3</v>
      </c>
      <c r="C377">
        <f>(B378-B377)/'Datos excel'!$B$1</f>
        <v>4.4924073888530873E-4</v>
      </c>
      <c r="D377">
        <f>(C378-C377)/'Datos excel'!$B$1</f>
        <v>-5.3882115785056786E-3</v>
      </c>
      <c r="E377">
        <v>-2.11677648327173</v>
      </c>
      <c r="F377">
        <f>(E378-E377)/'Datos excel'!$B$1</f>
        <v>-4.3022312122695035E-2</v>
      </c>
      <c r="G377">
        <f>(F378-F377)/'Datos excel'!$B$1</f>
        <v>-7.3135394842744391E-3</v>
      </c>
      <c r="H377">
        <f>(G378-G377)/'Datos excel'!$B$1</f>
        <v>2.5114300120583238E-3</v>
      </c>
      <c r="I377">
        <v>374</v>
      </c>
    </row>
    <row r="378" spans="1:9" x14ac:dyDescent="0.35">
      <c r="A378">
        <v>2.3752884123954998</v>
      </c>
      <c r="B378">
        <f>(A379-A378)/'Datos excel'!$B$1</f>
        <v>9.9328234605957182E-3</v>
      </c>
      <c r="C378">
        <f>(B379-B378)/'Datos excel'!$B$1</f>
        <v>-1.1501145814872134E-4</v>
      </c>
      <c r="D378">
        <f>(C379-C378)/'Datos excel'!$B$1</f>
        <v>-5.512908552248643E-3</v>
      </c>
      <c r="E378">
        <v>-2.1212817692619002</v>
      </c>
      <c r="F378">
        <f>(E379-E378)/'Datos excel'!$B$1</f>
        <v>-4.3788184186546217E-2</v>
      </c>
      <c r="G378">
        <f>(F379-F378)/'Datos excel'!$B$1</f>
        <v>-7.0505431484115273E-3</v>
      </c>
      <c r="H378">
        <f>(G379-G378)/'Datos excel'!$B$1</f>
        <v>2.7067025716045602E-3</v>
      </c>
      <c r="I378">
        <v>375</v>
      </c>
    </row>
    <row r="379" spans="1:9" x14ac:dyDescent="0.35">
      <c r="A379">
        <v>2.3763285752359402</v>
      </c>
      <c r="B379">
        <f>(A380-A379)/'Datos excel'!$B$1</f>
        <v>9.9207794888624291E-3</v>
      </c>
      <c r="C379">
        <f>(B380-B379)/'Datos excel'!$B$1</f>
        <v>-6.9232189173727731E-4</v>
      </c>
      <c r="D379">
        <f>(C380-C379)/'Datos excel'!$B$1</f>
        <v>-5.6306872220850037E-3</v>
      </c>
      <c r="E379">
        <v>-2.1258672571870498</v>
      </c>
      <c r="F379">
        <f>(E380-E379)/'Datos excel'!$B$1</f>
        <v>-4.4526515338508467E-2</v>
      </c>
      <c r="G379">
        <f>(F380-F379)/'Datos excel'!$B$1</f>
        <v>-6.7670979179313443E-3</v>
      </c>
      <c r="H379">
        <f>(G380-G379)/'Datos excel'!$B$1</f>
        <v>2.8986274390023306E-3</v>
      </c>
      <c r="I379">
        <v>376</v>
      </c>
    </row>
    <row r="380" spans="1:9" x14ac:dyDescent="0.35">
      <c r="A380">
        <v>2.37736747683461</v>
      </c>
      <c r="B380">
        <f>(A381-A380)/'Datos excel'!$B$1</f>
        <v>9.8482797098957218E-3</v>
      </c>
      <c r="C380">
        <f>(B381-B380)/'Datos excel'!$B$1</f>
        <v>-1.2819660787894162E-3</v>
      </c>
      <c r="D380">
        <f>(C381-C380)/'Datos excel'!$B$1</f>
        <v>-5.741128165668726E-3</v>
      </c>
      <c r="E380">
        <v>-2.1305300629696302</v>
      </c>
      <c r="F380">
        <f>(E381-E380)/'Datos excel'!$B$1</f>
        <v>-4.5235164175344997E-2</v>
      </c>
      <c r="G380">
        <f>(F381-F380)/'Datos excel'!$B$1</f>
        <v>-6.4635543623358938E-3</v>
      </c>
      <c r="H380">
        <f>(G381-G380)/'Datos excel'!$B$1</f>
        <v>3.0870241146932023E-3</v>
      </c>
      <c r="I380">
        <v>377</v>
      </c>
    </row>
    <row r="381" spans="1:9" x14ac:dyDescent="0.35">
      <c r="A381">
        <v>2.3783987862741802</v>
      </c>
      <c r="B381">
        <f>(A382-A381)/'Datos excel'!$B$1</f>
        <v>9.7140325360531837E-3</v>
      </c>
      <c r="C381">
        <f>(B382-B381)/'Datos excel'!$B$1</f>
        <v>-1.8831756144088267E-3</v>
      </c>
      <c r="D381">
        <f>(C382-C381)/'Datos excel'!$B$1</f>
        <v>-5.8437800552220941E-3</v>
      </c>
      <c r="E381">
        <v>-2.1352670782848699</v>
      </c>
      <c r="F381">
        <f>(E382-E381)/'Datos excel'!$B$1</f>
        <v>-4.591202600537142E-2</v>
      </c>
      <c r="G381">
        <f>(F382-F381)/'Datos excel'!$B$1</f>
        <v>-6.1402819529967371E-3</v>
      </c>
      <c r="H381">
        <f>(G382-G381)/'Datos excel'!$B$1</f>
        <v>3.2717169047587805E-3</v>
      </c>
      <c r="I381">
        <v>378</v>
      </c>
    </row>
    <row r="382" spans="1:9" x14ac:dyDescent="0.35">
      <c r="A382">
        <v>2.3794160373825801</v>
      </c>
      <c r="B382">
        <f>(A383-A382)/'Datos excel'!$B$1</f>
        <v>9.5168268468649765E-3</v>
      </c>
      <c r="C382">
        <f>(B383-B382)/'Datos excel'!$B$1</f>
        <v>-2.4951348307648362E-3</v>
      </c>
      <c r="D382">
        <f>(C383-C382)/'Datos excel'!$B$1</f>
        <v>-5.9381585287310397E-3</v>
      </c>
      <c r="E382">
        <v>-2.1400749744051999</v>
      </c>
      <c r="F382">
        <f>(E383-E382)/'Datos excel'!$B$1</f>
        <v>-4.6555034827854905E-2</v>
      </c>
      <c r="G382">
        <f>(F383-F382)/'Datos excel'!$B$1</f>
        <v>-5.7976685599095464E-3</v>
      </c>
      <c r="H382">
        <f>(G383-G382)/'Datos excel'!$B$1</f>
        <v>3.4525333752309824E-3</v>
      </c>
      <c r="I382">
        <v>379</v>
      </c>
    </row>
    <row r="383" spans="1:9" x14ac:dyDescent="0.35">
      <c r="A383">
        <v>2.3804126371595</v>
      </c>
      <c r="B383">
        <f>(A384-A383)/'Datos excel'!$B$1</f>
        <v>9.2555369383967492E-3</v>
      </c>
      <c r="C383">
        <f>(B384-B383)/'Datos excel'!$B$1</f>
        <v>-3.1169773377552699E-3</v>
      </c>
      <c r="D383">
        <f>(C384-C383)/'Datos excel'!$B$1</f>
        <v>-6.0237450746744112E-3</v>
      </c>
      <c r="E383">
        <v>-2.1449502062519601</v>
      </c>
      <c r="F383">
        <f>(E384-E383)/'Datos excel'!$B$1</f>
        <v>-4.7162165259713583E-2</v>
      </c>
      <c r="G383">
        <f>(F384-F383)/'Datos excel'!$B$1</f>
        <v>-5.4361201103129055E-3</v>
      </c>
      <c r="H383">
        <f>(G384-G383)/'Datos excel'!$B$1</f>
        <v>3.6293030241469899E-3</v>
      </c>
      <c r="I383">
        <v>380</v>
      </c>
    </row>
    <row r="384" spans="1:9" x14ac:dyDescent="0.35">
      <c r="A384">
        <v>2.3813818747211899</v>
      </c>
      <c r="B384">
        <f>(A385-A384)/'Datos excel'!$B$1</f>
        <v>8.9291278348734883E-3</v>
      </c>
      <c r="C384">
        <f>(B385-B384)/'Datos excel'!$B$1</f>
        <v>-3.7477824468784308E-3</v>
      </c>
      <c r="D384">
        <f>(C385-C384)/'Datos excel'!$B$1</f>
        <v>-6.0999862427556766E-3</v>
      </c>
      <c r="E384">
        <v>-2.1498890166488702</v>
      </c>
      <c r="F384">
        <f>(E385-E384)/'Datos excel'!$B$1</f>
        <v>-4.7731434426466608E-2</v>
      </c>
      <c r="G384">
        <f>(F385-F384)/'Datos excel'!$B$1</f>
        <v>-5.0560603863691921E-3</v>
      </c>
      <c r="H384">
        <f>(G385-G384)/'Datos excel'!$B$1</f>
        <v>3.8018552501540028E-3</v>
      </c>
      <c r="I384">
        <v>381</v>
      </c>
    </row>
    <row r="385" spans="1:9" x14ac:dyDescent="0.35">
      <c r="A385">
        <v>2.38231693080149</v>
      </c>
      <c r="B385">
        <f>(A386-A385)/'Datos excel'!$B$1</f>
        <v>8.5366609747946198E-3</v>
      </c>
      <c r="C385">
        <f>(B386-B385)/'Datos excel'!$B$1</f>
        <v>-4.3865715124530988E-3</v>
      </c>
      <c r="D385">
        <f>(C386-C385)/'Datos excel'!$B$1</f>
        <v>-6.166292987265184E-3</v>
      </c>
      <c r="E385">
        <v>-2.1548874407735199</v>
      </c>
      <c r="F385">
        <f>(E386-E385)/'Datos excel'!$B$1</f>
        <v>-4.8260903831997402E-2</v>
      </c>
      <c r="G385">
        <f>(F386-F385)/'Datos excel'!$B$1</f>
        <v>-4.6579310355726721E-3</v>
      </c>
      <c r="H385">
        <f>(G386-G385)/'Datos excel'!$B$1</f>
        <v>3.9700182140472743E-3</v>
      </c>
      <c r="I385">
        <v>382</v>
      </c>
    </row>
    <row r="386" spans="1:9" x14ac:dyDescent="0.35">
      <c r="A386">
        <v>2.38321088784831</v>
      </c>
      <c r="B386">
        <f>(A387-A386)/'Datos excel'!$B$1</f>
        <v>8.0773002801956557E-3</v>
      </c>
      <c r="C386">
        <f>(B387-B386)/'Datos excel'!$B$1</f>
        <v>-5.0323042040755842E-3</v>
      </c>
      <c r="D386">
        <f>(C387-C386)/'Datos excel'!$B$1</f>
        <v>-6.222040601343291E-3</v>
      </c>
      <c r="E386">
        <v>-2.1599413108046601</v>
      </c>
      <c r="F386">
        <f>(E387-E386)/'Datos excel'!$B$1</f>
        <v>-4.8748681229406836E-2</v>
      </c>
      <c r="G386">
        <f>(F387-F386)/'Datos excel'!$B$1</f>
        <v>-4.2421917003770526E-3</v>
      </c>
      <c r="H386">
        <f>(G387-G386)/'Datos excel'!$B$1</f>
        <v>4.1336165266307109E-3</v>
      </c>
      <c r="I386">
        <v>383</v>
      </c>
    </row>
    <row r="387" spans="1:9" x14ac:dyDescent="0.35">
      <c r="A387">
        <v>2.3840567407556801</v>
      </c>
      <c r="B387">
        <f>(A388-A387)/'Datos excel'!$B$1</f>
        <v>7.5503186162572261E-3</v>
      </c>
      <c r="C387">
        <f>(B388-B387)/'Datos excel'!$B$1</f>
        <v>-5.6838747721928342E-3</v>
      </c>
      <c r="D387">
        <f>(C388-C387)/'Datos excel'!$B$1</f>
        <v>-6.2665687479163514E-3</v>
      </c>
      <c r="E387">
        <v>-2.16504626076541</v>
      </c>
      <c r="F387">
        <f>(E388-E387)/'Datos excel'!$B$1</f>
        <v>-4.9192922505440974E-2</v>
      </c>
      <c r="G387">
        <f>(F388-F387)/'Datos excel'!$B$1</f>
        <v>-3.8093203899497059E-3</v>
      </c>
      <c r="H387">
        <f>(G388-G387)/'Datos excel'!$B$1</f>
        <v>4.2924698341393263E-3</v>
      </c>
      <c r="I387">
        <v>384</v>
      </c>
    </row>
    <row r="388" spans="1:9" x14ac:dyDescent="0.35">
      <c r="A388">
        <v>2.3848474082722499</v>
      </c>
      <c r="B388">
        <f>(A389-A388)/'Datos excel'!$B$1</f>
        <v>6.9551046419823806E-3</v>
      </c>
      <c r="C388">
        <f>(B389-B388)/'Datos excel'!$B$1</f>
        <v>-6.3401083169151475E-3</v>
      </c>
      <c r="D388">
        <f>(C389-C388)/'Datos excel'!$B$1</f>
        <v>-6.2991821681465023E-3</v>
      </c>
      <c r="E388">
        <v>-2.1701977315638001</v>
      </c>
      <c r="F388">
        <f>(E389-E388)/'Datos excel'!$B$1</f>
        <v>-4.9591833603848834E-2</v>
      </c>
      <c r="G388">
        <f>(F389-F388)/'Datos excel'!$B$1</f>
        <v>-3.3598140000601091E-3</v>
      </c>
      <c r="H388">
        <f>(G389-G388)/'Datos excel'!$B$1</f>
        <v>4.4463908657398259E-3</v>
      </c>
      <c r="I388">
        <v>385</v>
      </c>
    </row>
    <row r="389" spans="1:9" x14ac:dyDescent="0.35">
      <c r="A389">
        <v>2.38557574512719</v>
      </c>
      <c r="B389">
        <f>(A390-A389)/'Datos excel'!$B$1</f>
        <v>6.2911700516029082E-3</v>
      </c>
      <c r="C389">
        <f>(B390-B389)/'Datos excel'!$B$1</f>
        <v>-6.9997571310175767E-3</v>
      </c>
      <c r="D389">
        <f>(C390-C389)/'Datos excel'!$B$1</f>
        <v>-6.3191517325088984E-3</v>
      </c>
      <c r="E389">
        <v>-2.1753909762347301</v>
      </c>
      <c r="F389">
        <f>(E390-E389)/'Datos excel'!$B$1</f>
        <v>-4.9943672503182733E-2</v>
      </c>
      <c r="G389">
        <f>(F390-F389)/'Datos excel'!$B$1</f>
        <v>-2.8941890374335425E-3</v>
      </c>
      <c r="H389">
        <f>(G390-G389)/'Datos excel'!$B$1</f>
        <v>4.5951834427571895E-3</v>
      </c>
      <c r="I389">
        <v>386</v>
      </c>
    </row>
    <row r="390" spans="1:9" x14ac:dyDescent="0.35">
      <c r="A390">
        <v>2.3862345549144099</v>
      </c>
      <c r="B390">
        <f>(A391-A390)/'Datos excel'!$B$1</f>
        <v>5.5581571989456553E-3</v>
      </c>
      <c r="C390">
        <f>(B391-B390)/'Datos excel'!$B$1</f>
        <v>-7.6614971530098823E-3</v>
      </c>
      <c r="D390">
        <f>(C391-C390)/'Datos excel'!$B$1</f>
        <v>-6.3257164191933826E-3</v>
      </c>
      <c r="E390">
        <v>-2.1806210653890399</v>
      </c>
      <c r="F390">
        <f>(E391-E390)/'Datos excel'!$B$1</f>
        <v>-5.0246751270452777E-2</v>
      </c>
      <c r="G390">
        <f>(F391-F390)/'Datos excel'!$B$1</f>
        <v>-2.4129825525780945E-3</v>
      </c>
      <c r="H390">
        <f>(G391-G390)/'Datos excel'!$B$1</f>
        <v>4.7386408873647786E-3</v>
      </c>
      <c r="I390">
        <v>387</v>
      </c>
    </row>
    <row r="391" spans="1:9" x14ac:dyDescent="0.35">
      <c r="A391">
        <v>2.3868166037752001</v>
      </c>
      <c r="B391">
        <f>(A392-A391)/'Datos excel'!$B$1</f>
        <v>4.75584709323249E-3</v>
      </c>
      <c r="C391">
        <f>(B392-B391)/'Datos excel'!$B$1</f>
        <v>-8.3239246273842243E-3</v>
      </c>
      <c r="D391">
        <f>(C392-C391)/'Datos excel'!$B$1</f>
        <v>-6.3180854657555411E-3</v>
      </c>
      <c r="E391">
        <v>-2.1858828928776401</v>
      </c>
      <c r="F391">
        <f>(E392-E391)/'Datos excel'!$B$1</f>
        <v>-5.0499438212466767E-2</v>
      </c>
      <c r="G391">
        <f>(F392-F391)/'Datos excel'!$B$1</f>
        <v>-1.9167532392532476E-3</v>
      </c>
      <c r="H391">
        <f>(G392-G391)/'Datos excel'!$B$1</f>
        <v>4.8765439722526045E-3</v>
      </c>
      <c r="I391">
        <v>388</v>
      </c>
    </row>
    <row r="392" spans="1:9" x14ac:dyDescent="0.35">
      <c r="A392">
        <v>2.38731463491819</v>
      </c>
      <c r="B392">
        <f>(A393-A392)/'Datos excel'!$B$1</f>
        <v>3.8841677446183089E-3</v>
      </c>
      <c r="C392">
        <f>(B393-B392)/'Datos excel'!$B$1</f>
        <v>-8.9855529901832262E-3</v>
      </c>
      <c r="D392">
        <f>(C393-C392)/'Datos excel'!$B$1</f>
        <v>-6.2954419361198576E-3</v>
      </c>
      <c r="E392">
        <v>-2.1911711816809301</v>
      </c>
      <c r="F392">
        <f>(E393-E392)/'Datos excel'!$B$1</f>
        <v>-5.0700160142306182E-2</v>
      </c>
      <c r="G392">
        <f>(F393-F392)/'Datos excel'!$B$1</f>
        <v>-1.406082748648702E-3</v>
      </c>
      <c r="H392">
        <f>(G393-G392)/'Datos excel'!$B$1</f>
        <v>5.0086594039555066E-3</v>
      </c>
      <c r="I392">
        <v>389</v>
      </c>
    </row>
    <row r="393" spans="1:9" x14ac:dyDescent="0.35">
      <c r="A393">
        <v>2.3877213840132501</v>
      </c>
      <c r="B393">
        <f>(A394-A393)/'Datos excel'!$B$1</f>
        <v>2.9432028358715948E-3</v>
      </c>
      <c r="C393">
        <f>(B394-B393)/'Datos excel'!$B$1</f>
        <v>-9.6448101281037344E-3</v>
      </c>
      <c r="D393">
        <f>(C394-C393)/'Datos excel'!$B$1</f>
        <v>-6.256946537399233E-3</v>
      </c>
      <c r="E393">
        <v>-2.1964804900355599</v>
      </c>
      <c r="F393">
        <f>(E394-E393)/'Datos excel'!$B$1</f>
        <v>-5.0847404783422652E-2</v>
      </c>
      <c r="G393">
        <f>(F394-F393)/'Datos excel'!$B$1</f>
        <v>-8.8157716238870028E-4</v>
      </c>
      <c r="H393">
        <f>(G394-G393)/'Datos excel'!$B$1</f>
        <v>5.1347378896917624E-3</v>
      </c>
      <c r="I393">
        <v>390</v>
      </c>
    </row>
    <row r="394" spans="1:9" x14ac:dyDescent="0.35">
      <c r="A394">
        <v>2.38802959549349</v>
      </c>
      <c r="B394">
        <f>(A395-A394)/'Datos excel'!$B$1</f>
        <v>1.9332006810809574E-3</v>
      </c>
      <c r="C394">
        <f>(B395-B394)/'Datos excel'!$B$1</f>
        <v>-1.0300036037296985E-2</v>
      </c>
      <c r="D394">
        <f>(C395-C394)/'Datos excel'!$B$1</f>
        <v>-6.2017427751131574E-3</v>
      </c>
      <c r="E394">
        <v>-2.2018052178129501</v>
      </c>
      <c r="F394">
        <f>(E395-E394)/'Datos excel'!$B$1</f>
        <v>-5.0939723327987081E-2</v>
      </c>
      <c r="G394">
        <f>(F395-F394)/'Datos excel'!$B$1</f>
        <v>-3.4386866797654039E-4</v>
      </c>
      <c r="H394">
        <f>(G395-G394)/'Datos excel'!$B$1</f>
        <v>5.2545128821099175E-3</v>
      </c>
      <c r="I394">
        <v>391</v>
      </c>
    </row>
    <row r="395" spans="1:9" x14ac:dyDescent="0.35">
      <c r="A395">
        <v>2.38823203979541</v>
      </c>
      <c r="B395">
        <f>(A396-A395)/'Datos excel'!$B$1</f>
        <v>8.545834295315462E-4</v>
      </c>
      <c r="C395">
        <f>(B396-B395)/'Datos excel'!$B$1</f>
        <v>-1.0949481022021954E-2</v>
      </c>
      <c r="D395">
        <f>(C396-C395)/'Datos excel'!$B$1</f>
        <v>-6.128963029934523E-3</v>
      </c>
      <c r="E395">
        <v>-2.2071396131657202</v>
      </c>
      <c r="F395">
        <f>(E396-E395)/'Datos excel'!$B$1</f>
        <v>-5.0975733170690908E-2</v>
      </c>
      <c r="G395">
        <f>(F396-F395)/'Datos excel'!$B$1</f>
        <v>2.0638263431110781E-4</v>
      </c>
      <c r="H395">
        <f>(G396-G395)/'Datos excel'!$B$1</f>
        <v>5.3676989968696413E-3</v>
      </c>
      <c r="I395">
        <v>392</v>
      </c>
    </row>
    <row r="396" spans="1:9" x14ac:dyDescent="0.35">
      <c r="A396">
        <v>2.3883215315628799</v>
      </c>
      <c r="B396">
        <f>(A397-A396)/'Datos excel'!$B$1</f>
        <v>-2.9204354178195488E-4</v>
      </c>
      <c r="C396">
        <f>(B397-B396)/'Datos excel'!$B$1</f>
        <v>-1.1591304529654145E-2</v>
      </c>
      <c r="D396">
        <f>(C397-C396)/'Datos excel'!$B$1</f>
        <v>-6.0377356101027572E-3</v>
      </c>
      <c r="E396">
        <v>-2.2124777794604</v>
      </c>
      <c r="F396">
        <f>(E397-E396)/'Datos excel'!$B$1</f>
        <v>-5.0954120831764899E-2</v>
      </c>
      <c r="G396">
        <f>(F397-F396)/'Datos excel'!$B$1</f>
        <v>7.6848675881934002E-4</v>
      </c>
      <c r="H396">
        <f>(G397-G396)/'Datos excel'!$B$1</f>
        <v>5.4739908900302931E-3</v>
      </c>
      <c r="I396">
        <v>393</v>
      </c>
    </row>
    <row r="397" spans="1:9" x14ac:dyDescent="0.35">
      <c r="A397">
        <v>2.3882909488347002</v>
      </c>
      <c r="B397">
        <f>(A398-A397)/'Datos excel'!$B$1</f>
        <v>-1.5058821136447399E-3</v>
      </c>
      <c r="C397">
        <f>(B398-B397)/'Datos excel'!$B$1</f>
        <v>-1.2223574724221356E-2</v>
      </c>
      <c r="D397">
        <f>(C398-C397)/'Datos excel'!$B$1</f>
        <v>-5.927193226927089E-3</v>
      </c>
      <c r="E397">
        <v>-2.21781368251624</v>
      </c>
      <c r="F397">
        <f>(E398-E397)/'Datos excel'!$B$1</f>
        <v>-5.0873645086568636E-2</v>
      </c>
      <c r="G397">
        <f>(F398-F397)/'Datos excel'!$B$1</f>
        <v>1.3417217443505607E-3</v>
      </c>
      <c r="H397">
        <f>(G398-G397)/'Datos excel'!$B$1</f>
        <v>5.5730623284007512E-3</v>
      </c>
      <c r="I397">
        <v>394</v>
      </c>
    </row>
    <row r="398" spans="1:9" x14ac:dyDescent="0.35">
      <c r="A398">
        <v>2.3881332532285202</v>
      </c>
      <c r="B398">
        <f>(A399-A398)/'Datos excel'!$B$1</f>
        <v>-2.7859318654520631E-3</v>
      </c>
      <c r="C398">
        <f>(B399-B398)/'Datos excel'!$B$1</f>
        <v>-1.2844268947492066E-2</v>
      </c>
      <c r="D398">
        <f>(C399-C398)/'Datos excel'!$B$1</f>
        <v>-5.7964825484337623E-3</v>
      </c>
      <c r="E398">
        <v>-2.22314115817175</v>
      </c>
      <c r="F398">
        <f>(E399-E398)/'Datos excel'!$B$1</f>
        <v>-5.0733140314061523E-2</v>
      </c>
      <c r="G398">
        <f>(F399-F398)/'Datos excel'!$B$1</f>
        <v>1.9253314666472883E-3</v>
      </c>
      <c r="H398">
        <f>(G399-G398)/'Datos excel'!$B$1</f>
        <v>5.6645654930751891E-3</v>
      </c>
      <c r="I398">
        <v>395</v>
      </c>
    </row>
    <row r="399" spans="1:9" x14ac:dyDescent="0.35">
      <c r="A399">
        <v>2.38784151112579</v>
      </c>
      <c r="B399">
        <f>(A400-A399)/'Datos excel'!$B$1</f>
        <v>-4.1309805643244824E-3</v>
      </c>
      <c r="C399">
        <f>(B400-B399)/'Datos excel'!$B$1</f>
        <v>-1.3451275180519431E-2</v>
      </c>
      <c r="D399">
        <f>(C400-C399)/'Datos excel'!$B$1</f>
        <v>-5.644774833092849E-3</v>
      </c>
      <c r="E399">
        <v>-2.2284539202018898</v>
      </c>
      <c r="F399">
        <f>(E400-E399)/'Datos excel'!$B$1</f>
        <v>-5.0531520074350043E-2</v>
      </c>
      <c r="G399">
        <f>(F400-F399)/'Datos excel'!$B$1</f>
        <v>2.5185233779413969E-3</v>
      </c>
      <c r="H399">
        <f>(G400-G399)/'Datos excel'!$B$1</f>
        <v>5.7481307133738172E-3</v>
      </c>
      <c r="I399">
        <v>396</v>
      </c>
    </row>
    <row r="400" spans="1:9" x14ac:dyDescent="0.35">
      <c r="A400">
        <v>2.3874089158526899</v>
      </c>
      <c r="B400">
        <f>(A401-A400)/'Datos excel'!$B$1</f>
        <v>-5.5395948072756345E-3</v>
      </c>
      <c r="C400">
        <f>(B401-B400)/'Datos excel'!$B$1</f>
        <v>-1.4042394618746533E-2</v>
      </c>
      <c r="D400">
        <f>(C401-C400)/'Datos excel'!$B$1</f>
        <v>-5.4712784526180329E-3</v>
      </c>
      <c r="E400">
        <v>-2.2337455686098999</v>
      </c>
      <c r="F400">
        <f>(E401-E400)/'Datos excel'!$B$1</f>
        <v>-5.0267780922948882E-2</v>
      </c>
      <c r="G400">
        <f>(F401-F400)/'Datos excel'!$B$1</f>
        <v>3.1204662186416982E-3</v>
      </c>
      <c r="H400">
        <f>(G401-G400)/'Datos excel'!$B$1</f>
        <v>5.8233663612847972E-3</v>
      </c>
      <c r="I400">
        <v>397</v>
      </c>
    </row>
    <row r="401" spans="1:9" x14ac:dyDescent="0.35">
      <c r="A401">
        <v>2.3868288108410098</v>
      </c>
      <c r="B401">
        <f>(A402-A401)/'Datos excel'!$B$1</f>
        <v>-7.0101109330443995E-3</v>
      </c>
      <c r="C401">
        <f>(B402-B401)/'Datos excel'!$B$1</f>
        <v>-1.4615345558496164E-2</v>
      </c>
      <c r="D401">
        <f>(C402-C401)/'Datos excel'!$B$1</f>
        <v>-5.2752521220572682E-3</v>
      </c>
      <c r="E401">
        <v>-2.2390095983185598</v>
      </c>
      <c r="F401">
        <f>(E402-E401)/'Datos excel'!$B$1</f>
        <v>-4.9941006464673553E-2</v>
      </c>
      <c r="G401">
        <f>(F402-F401)/'Datos excel'!$B$1</f>
        <v>3.7302877179675063E-3</v>
      </c>
      <c r="H401">
        <f>(G402-G401)/'Datos excel'!$B$1</f>
        <v>5.8898595084644206E-3</v>
      </c>
      <c r="I401">
        <v>398</v>
      </c>
    </row>
    <row r="402" spans="1:9" x14ac:dyDescent="0.35">
      <c r="A402">
        <v>2.3860947137407398</v>
      </c>
      <c r="B402">
        <f>(A403-A402)/'Datos excel'!$B$1</f>
        <v>-8.5406263409193248E-3</v>
      </c>
      <c r="C402">
        <f>(B403-B402)/'Datos excel'!$B$1</f>
        <v>-1.5167768668912467E-2</v>
      </c>
      <c r="D402">
        <f>(C403-C402)/'Datos excel'!$B$1</f>
        <v>-5.0560195808170821E-3</v>
      </c>
      <c r="E402">
        <v>-2.2442394082859698</v>
      </c>
      <c r="F402">
        <f>(E403-E402)/'Datos excel'!$B$1</f>
        <v>-4.9550371648322121E-2</v>
      </c>
      <c r="G402">
        <f>(F403-F402)/'Datos excel'!$B$1</f>
        <v>4.3470723633831001E-3</v>
      </c>
      <c r="H402">
        <f>(G403-G402)/'Datos excel'!$B$1</f>
        <v>5.9471767839700106E-3</v>
      </c>
      <c r="I402">
        <v>399</v>
      </c>
    </row>
    <row r="403" spans="1:9" x14ac:dyDescent="0.35">
      <c r="A403">
        <v>2.3852003414417502</v>
      </c>
      <c r="B403">
        <f>(A404-A403)/'Datos excel'!$B$1</f>
        <v>-1.0128991361639486E-2</v>
      </c>
      <c r="C403">
        <f>(B404-B403)/'Datos excel'!$B$1</f>
        <v>-1.5697233801295837E-2</v>
      </c>
      <c r="D403">
        <f>(C404-C403)/'Datos excel'!$B$1</f>
        <v>-4.8129857853307072E-3</v>
      </c>
      <c r="E403">
        <v>-2.2494283110710702</v>
      </c>
      <c r="F403">
        <f>(E404-E403)/'Datos excel'!$B$1</f>
        <v>-4.9095147294941202E-2</v>
      </c>
      <c r="G403">
        <f>(F404-F403)/'Datos excel'!$B$1</f>
        <v>4.9698592598537653E-3</v>
      </c>
      <c r="H403">
        <f>(G404-G403)/'Datos excel'!$B$1</f>
        <v>5.9948657385703319E-3</v>
      </c>
      <c r="I403">
        <v>400</v>
      </c>
    </row>
    <row r="404" spans="1:9" x14ac:dyDescent="0.35">
      <c r="A404">
        <v>2.3841396359467502</v>
      </c>
      <c r="B404">
        <f>(A405-A404)/'Datos excel'!$B$1</f>
        <v>-1.1772801841367232E-2</v>
      </c>
      <c r="C404">
        <f>(B405-B404)/'Datos excel'!$B$1</f>
        <v>-1.6201248494130072E-2</v>
      </c>
      <c r="D404">
        <f>(C405-C404)/'Datos excel'!$B$1</f>
        <v>-4.5456537834966358E-3</v>
      </c>
      <c r="E404">
        <v>-2.2545695428733601</v>
      </c>
      <c r="F404">
        <f>(E405-E404)/'Datos excel'!$B$1</f>
        <v>-4.8574704850270142E-2</v>
      </c>
      <c r="G404">
        <f>(F405-F404)/'Datos excel'!$B$1</f>
        <v>5.5976401319720887E-3</v>
      </c>
      <c r="H404">
        <f>(G405-G404)/'Datos excel'!$B$1</f>
        <v>6.0324571943800379E-3</v>
      </c>
      <c r="I404">
        <v>401</v>
      </c>
    </row>
    <row r="405" spans="1:9" x14ac:dyDescent="0.35">
      <c r="A405">
        <v>2.3829067910208499</v>
      </c>
      <c r="B405">
        <f>(A406-A405)/'Datos excel'!$B$1</f>
        <v>-1.346939261630529E-2</v>
      </c>
      <c r="C405">
        <f>(B406-B405)/'Datos excel'!$B$1</f>
        <v>-1.6677268245196594E-2</v>
      </c>
      <c r="D405">
        <f>(C406-C405)/'Datos excel'!$B$1</f>
        <v>-4.2536427944868654E-3</v>
      </c>
      <c r="E405">
        <v>-2.2596562740702901</v>
      </c>
      <c r="F405">
        <f>(E406-E405)/'Datos excel'!$B$1</f>
        <v>-4.7988521346402045E-2</v>
      </c>
      <c r="G405">
        <f>(F406-F405)/'Datos excel'!$B$1</f>
        <v>6.2293575721373961E-3</v>
      </c>
      <c r="H405">
        <f>(G406-G405)/'Datos excel'!$B$1</f>
        <v>6.0594675597098954E-3</v>
      </c>
      <c r="I405">
        <v>402</v>
      </c>
    </row>
    <row r="406" spans="1:9" x14ac:dyDescent="0.35">
      <c r="A406">
        <v>2.3814962795244599</v>
      </c>
      <c r="B406">
        <f>(A407-A406)/'Datos excel'!$B$1</f>
        <v>-1.5215832063007155E-2</v>
      </c>
      <c r="C406">
        <f>(B407-B406)/'Datos excel'!$B$1</f>
        <v>-1.7122708677001764E-2</v>
      </c>
      <c r="D406">
        <f>(C407-C406)/'Datos excel'!$B$1</f>
        <v>-3.9367069676177879E-3</v>
      </c>
      <c r="E406">
        <v>-2.2646816202742399</v>
      </c>
      <c r="F406">
        <f>(E407-E406)/'Datos excel'!$B$1</f>
        <v>-4.7336184546895019E-2</v>
      </c>
      <c r="G406">
        <f>(F407-F406)/'Datos excel'!$B$1</f>
        <v>6.8639035311457387E-3</v>
      </c>
      <c r="H406">
        <f>(G407-G406)/'Datos excel'!$B$1</f>
        <v>6.0754023732513792E-3</v>
      </c>
      <c r="I406">
        <v>403</v>
      </c>
    </row>
    <row r="407" spans="1:9" x14ac:dyDescent="0.35">
      <c r="A407">
        <v>2.3799028813168799</v>
      </c>
      <c r="B407">
        <f>(A408-A407)/'Datos excel'!$B$1</f>
        <v>-1.7008917922648054E-2</v>
      </c>
      <c r="C407">
        <f>(B408-B407)/'Datos excel'!$B$1</f>
        <v>-1.7534959666628557E-2</v>
      </c>
      <c r="D407">
        <f>(C408-C407)/'Datos excel'!$B$1</f>
        <v>-3.5947548198974983E-3</v>
      </c>
      <c r="E407">
        <v>-2.2696386539282898</v>
      </c>
      <c r="F407">
        <f>(E408-E407)/'Datos excel'!$B$1</f>
        <v>-4.6617398249948469E-2</v>
      </c>
      <c r="G407">
        <f>(F408-F407)/'Datos excel'!$B$1</f>
        <v>7.5001181799260229E-3</v>
      </c>
      <c r="H407">
        <f>(G408-G407)/'Datos excel'!$B$1</f>
        <v>6.0797603262385015E-3</v>
      </c>
      <c r="I407">
        <v>404</v>
      </c>
    </row>
    <row r="408" spans="1:9" x14ac:dyDescent="0.35">
      <c r="A408">
        <v>2.3781217115971698</v>
      </c>
      <c r="B408">
        <f>(A409-A408)/'Datos excel'!$B$1</f>
        <v>-1.8845174604970507E-2</v>
      </c>
      <c r="C408">
        <f>(B409-B408)/'Datos excel'!$B$1</f>
        <v>-1.791140151108344E-2</v>
      </c>
      <c r="D408">
        <f>(C409-C408)/'Datos excel'!$B$1</f>
        <v>-3.2278685235235627E-3</v>
      </c>
      <c r="E408">
        <v>-2.27452041645734</v>
      </c>
      <c r="F408">
        <f>(E409-E408)/'Datos excel'!$B$1</f>
        <v>-4.5831987710778108E-2</v>
      </c>
      <c r="G408">
        <f>(F409-F408)/'Datos excel'!$B$1</f>
        <v>8.1367891924759416E-3</v>
      </c>
      <c r="H408">
        <f>(G409-G408)/'Datos excel'!$B$1</f>
        <v>6.0720376871729095E-3</v>
      </c>
      <c r="I408">
        <v>405</v>
      </c>
    </row>
    <row r="409" spans="1:9" x14ac:dyDescent="0.35">
      <c r="A409">
        <v>2.37614824952735</v>
      </c>
      <c r="B409">
        <f>(A410-A409)/'Datos excel'!$B$1</f>
        <v>-2.0720852185061069E-2</v>
      </c>
      <c r="C409">
        <f>(B410-B409)/'Datos excel'!$B$1</f>
        <v>-1.8249423112425285E-2</v>
      </c>
      <c r="D409">
        <f>(C410-C409)/'Datos excel'!$B$1</f>
        <v>-2.8363234536444471E-3</v>
      </c>
      <c r="E409">
        <v>-2.27931993098706</v>
      </c>
      <c r="F409">
        <f>(E410-E409)/'Datos excel'!$B$1</f>
        <v>-4.4979905139081733E-2</v>
      </c>
      <c r="G409">
        <f>(F410-F409)/'Datos excel'!$B$1</f>
        <v>8.7726514921540339E-3</v>
      </c>
      <c r="H409">
        <f>(G410-G409)/'Datos excel'!$B$1</f>
        <v>6.0517341828916545E-3</v>
      </c>
      <c r="I409">
        <v>406</v>
      </c>
    </row>
    <row r="410" spans="1:9" x14ac:dyDescent="0.35">
      <c r="A410">
        <v>2.3739783669606598</v>
      </c>
      <c r="B410">
        <f>(A411-A410)/'Datos excel'!$B$1</f>
        <v>-2.2631927304469304E-2</v>
      </c>
      <c r="C410">
        <f>(B411-B410)/'Datos excel'!$B$1</f>
        <v>-1.8546442209931079E-2</v>
      </c>
      <c r="D410">
        <f>(C411-C410)/'Datos excel'!$B$1</f>
        <v>-2.4206068946344065E-3</v>
      </c>
      <c r="E410">
        <v>-2.2840302156385301</v>
      </c>
      <c r="F410">
        <f>(E411-E410)/'Datos excel'!$B$1</f>
        <v>-4.4061235223073245E-2</v>
      </c>
      <c r="G410">
        <f>(F411-F410)/'Datos excel'!$B$1</f>
        <v>9.4063876138357223E-3</v>
      </c>
      <c r="H410">
        <f>(G411-G410)/'Datos excel'!$B$1</f>
        <v>6.0183585768580758E-3</v>
      </c>
      <c r="I410">
        <v>407</v>
      </c>
    </row>
    <row r="411" spans="1:9" x14ac:dyDescent="0.35">
      <c r="A411">
        <v>2.3716083570754498</v>
      </c>
      <c r="B411">
        <f>(A412-A411)/'Datos excel'!$B$1</f>
        <v>-2.4574106191034208E-2</v>
      </c>
      <c r="C411">
        <f>(B412-B411)/'Datos excel'!$B$1</f>
        <v>-1.8799927571178154E-2</v>
      </c>
      <c r="D411">
        <f>(C412-C411)/'Datos excel'!$B$1</f>
        <v>-1.9814357482781444E-3</v>
      </c>
      <c r="E411">
        <v>-2.2886442974013601</v>
      </c>
      <c r="F411">
        <f>(E412-E411)/'Datos excel'!$B$1</f>
        <v>-4.3076200615591767E-2</v>
      </c>
      <c r="G411">
        <f>(F412-F411)/'Datos excel'!$B$1</f>
        <v>1.0036628650226604E-2</v>
      </c>
      <c r="H411">
        <f>(G412-G411)/'Datos excel'!$B$1</f>
        <v>5.9714359794937966E-3</v>
      </c>
      <c r="I411">
        <v>408</v>
      </c>
    </row>
    <row r="412" spans="1:9" x14ac:dyDescent="0.35">
      <c r="A412">
        <v>2.3690349626928402</v>
      </c>
      <c r="B412">
        <f>(A413-A412)/'Datos excel'!$B$1</f>
        <v>-2.6542830002555324E-2</v>
      </c>
      <c r="C412">
        <f>(B413-B412)/'Datos excel'!$B$1</f>
        <v>-1.9007423037523181E-2</v>
      </c>
      <c r="D412">
        <f>(C413-C412)/'Datos excel'!$B$1</f>
        <v>-1.5197726378826067E-3</v>
      </c>
      <c r="E412">
        <v>-2.2931552265813102</v>
      </c>
      <c r="F412">
        <f>(E413-E412)/'Datos excel'!$B$1</f>
        <v>-4.2025167321113076E-2</v>
      </c>
      <c r="G412">
        <f>(F413-F412)/'Datos excel'!$B$1</f>
        <v>1.066195596371192E-2</v>
      </c>
      <c r="H412">
        <f>(G413-G412)/'Datos excel'!$B$1</f>
        <v>5.9105148897744125E-3</v>
      </c>
      <c r="I412">
        <v>409</v>
      </c>
    </row>
    <row r="413" spans="1:9" x14ac:dyDescent="0.35">
      <c r="A413">
        <v>2.3662554040347898</v>
      </c>
      <c r="B413">
        <f>(A414-A413)/'Datos excel'!$B$1</f>
        <v>-2.8533282688500531E-2</v>
      </c>
      <c r="C413">
        <f>(B414-B413)/'Datos excel'!$B$1</f>
        <v>-1.9166573255999807E-2</v>
      </c>
      <c r="D413">
        <f>(C414-C413)/'Datos excel'!$B$1</f>
        <v>-1.0368401391694269E-3</v>
      </c>
      <c r="E413">
        <v>-2.2975560918120399</v>
      </c>
      <c r="F413">
        <f>(E414-E413)/'Datos excel'!$B$1</f>
        <v>-4.0908649903496568E-2</v>
      </c>
      <c r="G413">
        <f>(F414-F413)/'Datos excel'!$B$1</f>
        <v>1.1280903635600199E-2</v>
      </c>
      <c r="H413">
        <f>(G414-G413)/'Datos excel'!$B$1</f>
        <v>5.835175425172639E-3</v>
      </c>
      <c r="I413">
        <v>410</v>
      </c>
    </row>
    <row r="414" spans="1:9" x14ac:dyDescent="0.35">
      <c r="A414">
        <v>2.36326740565889</v>
      </c>
      <c r="B414">
        <f>(A415-A414)/'Datos excel'!$B$1</f>
        <v>-3.0540401546351851E-2</v>
      </c>
      <c r="C414">
        <f>(B415-B414)/'Datos excel'!$B$1</f>
        <v>-1.9275150901471864E-2</v>
      </c>
      <c r="D414">
        <f>(C415-C414)/'Datos excel'!$B$1</f>
        <v>-5.3413176861694816E-4</v>
      </c>
      <c r="E414">
        <v>-2.30184003561221</v>
      </c>
      <c r="F414">
        <f>(E415-E414)/'Datos excel'!$B$1</f>
        <v>-3.9727316437248035E-2</v>
      </c>
      <c r="G414">
        <f>(F415-F414)/'Datos excel'!$B$1</f>
        <v>1.1891961777204535E-2</v>
      </c>
      <c r="H414">
        <f>(G415-G414)/'Datos excel'!$B$1</f>
        <v>5.7450378017947354E-3</v>
      </c>
      <c r="I414">
        <v>411</v>
      </c>
    </row>
    <row r="415" spans="1:9" x14ac:dyDescent="0.35">
      <c r="A415">
        <v>2.3600692222877</v>
      </c>
      <c r="B415">
        <f>(A416-A415)/'Datos excel'!$B$1</f>
        <v>-3.2558890628648474E-2</v>
      </c>
      <c r="C415">
        <f>(B416-B415)/'Datos excel'!$B$1</f>
        <v>-1.9331085049483061E-2</v>
      </c>
      <c r="D415">
        <f>(C416-C415)/'Datos excel'!$B$1</f>
        <v>-1.3420184395833384E-5</v>
      </c>
      <c r="E415">
        <v>-2.3060002704610798</v>
      </c>
      <c r="F415">
        <f>(E416-E415)/'Datos excel'!$B$1</f>
        <v>-3.8481993112046822E-2</v>
      </c>
      <c r="G415">
        <f>(F416-F415)/'Datos excel'!$B$1</f>
        <v>1.2493580728961668E-2</v>
      </c>
      <c r="H415">
        <f>(G416-G415)/'Datos excel'!$B$1</f>
        <v>5.6397710999212241E-3</v>
      </c>
      <c r="I415">
        <v>412</v>
      </c>
    </row>
    <row r="416" spans="1:9" x14ac:dyDescent="0.35">
      <c r="A416">
        <v>2.3566596632341001</v>
      </c>
      <c r="B416">
        <f>(A417-A416)/'Datos excel'!$B$1</f>
        <v>-3.4583237121227656E-2</v>
      </c>
      <c r="C416">
        <f>(B417-B416)/'Datos excel'!$B$1</f>
        <v>-1.9332490407906654E-2</v>
      </c>
      <c r="D416">
        <f>(C417-C416)/'Datos excel'!$B$1</f>
        <v>5.2323887267324983E-4</v>
      </c>
      <c r="E416">
        <v>-2.3100300953562898</v>
      </c>
      <c r="F416">
        <f>(E417-E416)/'Datos excel'!$B$1</f>
        <v>-3.7173668397542256E-2</v>
      </c>
      <c r="G416">
        <f>(F417-F416)/'Datos excel'!$B$1</f>
        <v>1.3084176177476353E-2</v>
      </c>
      <c r="H416">
        <f>(G417-G416)/'Datos excel'!$B$1</f>
        <v>5.519102510220893E-3</v>
      </c>
      <c r="I416">
        <v>413</v>
      </c>
    </row>
    <row r="417" spans="1:9" x14ac:dyDescent="0.35">
      <c r="A417">
        <v>2.3530381151115201</v>
      </c>
      <c r="B417">
        <f>(A418-A417)/'Datos excel'!$B$1</f>
        <v>-3.6607730782596812E-2</v>
      </c>
      <c r="C417">
        <f>(B418-B417)/'Datos excel'!$B$1</f>
        <v>-1.9277696961291224E-2</v>
      </c>
      <c r="D417">
        <f>(C418-C417)/'Datos excel'!$B$1</f>
        <v>1.0735069894293385E-3</v>
      </c>
      <c r="E417">
        <v>-2.3139229128077798</v>
      </c>
      <c r="F417">
        <f>(E418-E417)/'Datos excel'!$B$1</f>
        <v>-3.5803496672294446E-2</v>
      </c>
      <c r="G417">
        <f>(F418-F417)/'Datos excel'!$B$1</f>
        <v>1.3662135240826984E-2</v>
      </c>
      <c r="H417">
        <f>(G418-G417)/'Datos excel'!$B$1</f>
        <v>5.3828265857612644E-3</v>
      </c>
      <c r="I417">
        <v>414</v>
      </c>
    </row>
    <row r="418" spans="1:9" x14ac:dyDescent="0.35">
      <c r="A418">
        <v>2.3492045625084801</v>
      </c>
      <c r="B418">
        <f>(A419-A418)/'Datos excel'!$B$1</f>
        <v>-3.8626486487654238E-2</v>
      </c>
      <c r="C418">
        <f>(B419-B418)/'Datos excel'!$B$1</f>
        <v>-1.9165279572238941E-2</v>
      </c>
      <c r="D418">
        <f>(C419-C418)/'Datos excel'!$B$1</f>
        <v>1.6347685182568545E-3</v>
      </c>
      <c r="E418">
        <v>-2.3176722462117301</v>
      </c>
      <c r="F418">
        <f>(E419-E418)/'Datos excel'!$B$1</f>
        <v>-3.4372801215463371E-2</v>
      </c>
      <c r="G418">
        <f>(F419-F418)/'Datos excel'!$B$1</f>
        <v>1.4225823522739498E-2</v>
      </c>
      <c r="H418">
        <f>(G419-G418)/'Datos excel'!$B$1</f>
        <v>5.2308140930083773E-3</v>
      </c>
      <c r="I418">
        <v>415</v>
      </c>
    </row>
    <row r="419" spans="1:9" x14ac:dyDescent="0.35">
      <c r="A419">
        <v>2.3451596063023601</v>
      </c>
      <c r="B419">
        <f>(A420-A419)/'Datos excel'!$B$1</f>
        <v>-4.0633469871258918E-2</v>
      </c>
      <c r="C419">
        <f>(B420-B419)/'Datos excel'!$B$1</f>
        <v>-1.8994087013329754E-2</v>
      </c>
      <c r="D419">
        <f>(C420-C419)/'Datos excel'!$B$1</f>
        <v>2.2041415623474947E-3</v>
      </c>
      <c r="E419">
        <v>-2.3212717575377901</v>
      </c>
      <c r="F419">
        <f>(E420-E419)/'Datos excel'!$B$1</f>
        <v>-3.2883076459786595E-2</v>
      </c>
      <c r="G419">
        <f>(F420-F419)/'Datos excel'!$B$1</f>
        <v>1.47735930936358E-2</v>
      </c>
      <c r="H419">
        <f>(G420-G419)/'Datos excel'!$B$1</f>
        <v>5.0630213454365084E-3</v>
      </c>
      <c r="I419">
        <v>416</v>
      </c>
    </row>
    <row r="420" spans="1:9" x14ac:dyDescent="0.35">
      <c r="A420">
        <v>2.3409044792877798</v>
      </c>
      <c r="B420">
        <f>(A421-A420)/'Datos excel'!$B$1</f>
        <v>-4.2622526012016319E-2</v>
      </c>
      <c r="C420">
        <f>(B421-B420)/'Datos excel'!$B$1</f>
        <v>-1.876326984867166E-2</v>
      </c>
      <c r="D420">
        <f>(C421-C420)/'Datos excel'!$B$1</f>
        <v>2.7784945086615194E-3</v>
      </c>
      <c r="E420">
        <v>-2.32471526525224</v>
      </c>
      <c r="F420">
        <f>(E421-E420)/'Datos excel'!$B$1</f>
        <v>-3.1335989408783557E-2</v>
      </c>
      <c r="G420">
        <f>(F421-F420)/'Datos excel'!$B$1</f>
        <v>1.5303791449095522E-2</v>
      </c>
      <c r="H420">
        <f>(G421-G420)/'Datos excel'!$B$1</f>
        <v>4.8794979663308573E-3</v>
      </c>
      <c r="I420">
        <v>417</v>
      </c>
    </row>
    <row r="421" spans="1:9" x14ac:dyDescent="0.35">
      <c r="A421">
        <v>2.3364410588012201</v>
      </c>
      <c r="B421">
        <f>(A422-A421)/'Datos excel'!$B$1</f>
        <v>-4.4587411035813311E-2</v>
      </c>
      <c r="C421">
        <f>(B422-B421)/'Datos excel'!$B$1</f>
        <v>-1.8472306584123306E-2</v>
      </c>
      <c r="D421">
        <f>(C422-C421)/'Datos excel'!$B$1</f>
        <v>3.3544688406766917E-3</v>
      </c>
      <c r="E421">
        <v>-2.3279967623895601</v>
      </c>
      <c r="F421">
        <f>(E422-E421)/'Datos excel'!$B$1</f>
        <v>-2.9733380115831931E-2</v>
      </c>
      <c r="G421">
        <f>(F422-F421)/'Datos excel'!$B$1</f>
        <v>1.5814771281236567E-2</v>
      </c>
      <c r="H421">
        <f>(G422-G421)/'Datos excel'!$B$1</f>
        <v>4.6803950603286851E-3</v>
      </c>
      <c r="I421">
        <v>418</v>
      </c>
    </row>
    <row r="422" spans="1:9" x14ac:dyDescent="0.35">
      <c r="A422">
        <v>2.3317718760361301</v>
      </c>
      <c r="B422">
        <f>(A423-A422)/'Datos excel'!$B$1</f>
        <v>-4.6521826457797982E-2</v>
      </c>
      <c r="C422">
        <f>(B423-B422)/'Datos excel'!$B$1</f>
        <v>-1.8121027428571114E-2</v>
      </c>
      <c r="D422">
        <f>(C423-C422)/'Datos excel'!$B$1</f>
        <v>3.9285078662308678E-3</v>
      </c>
      <c r="E422">
        <v>-2.3311104346741698</v>
      </c>
      <c r="F422">
        <f>(E423-E422)/'Datos excel'!$B$1</f>
        <v>-2.807726113998741E-2</v>
      </c>
      <c r="G422">
        <f>(F423-F422)/'Datos excel'!$B$1</f>
        <v>1.6304901105817452E-2</v>
      </c>
      <c r="H422">
        <f>(G423-G422)/'Datos excel'!$B$1</f>
        <v>4.4659713775667626E-3</v>
      </c>
      <c r="I422">
        <v>419</v>
      </c>
    </row>
    <row r="423" spans="1:9" x14ac:dyDescent="0.35">
      <c r="A423">
        <v>2.3269001217617502</v>
      </c>
      <c r="B423">
        <f>(A424-A423)/'Datos excel'!$B$1</f>
        <v>-4.8419456012634587E-2</v>
      </c>
      <c r="C423">
        <f>(B424-B423)/'Datos excel'!$B$1</f>
        <v>-1.770963504683376E-2</v>
      </c>
      <c r="D423">
        <f>(C424-C423)/'Datos excel'!$B$1</f>
        <v>4.4968912746109289E-3</v>
      </c>
      <c r="E423">
        <v>-2.33405067858518</v>
      </c>
      <c r="F423">
        <f>(E424-E423)/'Datos excel'!$B$1</f>
        <v>-2.6369815888935937E-2</v>
      </c>
      <c r="G423">
        <f>(F424-F423)/'Datos excel'!$B$1</f>
        <v>1.6772576534847653E-2</v>
      </c>
      <c r="H423">
        <f>(G424-G423)/'Datos excel'!$B$1</f>
        <v>4.2365992550818443E-3</v>
      </c>
      <c r="I423">
        <v>420</v>
      </c>
    </row>
    <row r="424" spans="1:9" x14ac:dyDescent="0.35">
      <c r="A424">
        <v>2.32182964818508</v>
      </c>
      <c r="B424">
        <f>(A425-A424)/'Datos excel'!$B$1</f>
        <v>-5.0274004657997563E-2</v>
      </c>
      <c r="C424">
        <f>(B425-B424)/'Datos excel'!$B$1</f>
        <v>-1.7238721693756769E-2</v>
      </c>
      <c r="D424">
        <f>(C425-C424)/'Datos excel'!$B$1</f>
        <v>5.0557757854926078E-3</v>
      </c>
      <c r="E424">
        <v>-2.3368121192476199</v>
      </c>
      <c r="F424">
        <f>(E425-E424)/'Datos excel'!$B$1</f>
        <v>-2.4613395781480939E-2</v>
      </c>
      <c r="G424">
        <f>(F425-F424)/'Datos excel'!$B$1</f>
        <v>1.7216232171379957E-2</v>
      </c>
      <c r="H424">
        <f>(G425-G424)/'Datos excel'!$B$1</f>
        <v>3.9927681896103472E-3</v>
      </c>
      <c r="I424">
        <v>421</v>
      </c>
    </row>
    <row r="425" spans="1:9" x14ac:dyDescent="0.35">
      <c r="A425">
        <v>2.3165649667284098</v>
      </c>
      <c r="B425">
        <f>(A426-A425)/'Datos excel'!$B$1</f>
        <v>-5.2079239372343739E-2</v>
      </c>
      <c r="C425">
        <f>(B426-B425)/'Datos excel'!$B$1</f>
        <v>-1.6709282091560078E-2</v>
      </c>
      <c r="D425">
        <f>(C426-C425)/'Datos excel'!$B$1</f>
        <v>5.6012400941892471E-3</v>
      </c>
      <c r="E425">
        <v>-2.3393896280265198</v>
      </c>
      <c r="F425">
        <f>(E426-E425)/'Datos excel'!$B$1</f>
        <v>-2.2810516164410821E-2</v>
      </c>
      <c r="G425">
        <f>(F426-F425)/'Datos excel'!$B$1</f>
        <v>1.763435387844552E-2</v>
      </c>
      <c r="H425">
        <f>(G426-G425)/'Datos excel'!$B$1</f>
        <v>3.7350878214398773E-3</v>
      </c>
      <c r="I425">
        <v>422</v>
      </c>
    </row>
    <row r="426" spans="1:9" x14ac:dyDescent="0.35">
      <c r="A426">
        <v>2.3111112415345199</v>
      </c>
      <c r="B426">
        <f>(A427-A426)/'Datos excel'!$B$1</f>
        <v>-5.3829031301197226E-2</v>
      </c>
      <c r="C426">
        <f>(B427-B426)/'Datos excel'!$B$1</f>
        <v>-1.612272160053016E-2</v>
      </c>
      <c r="D426">
        <f>(C427-C426)/'Datos excel'!$B$1</f>
        <v>6.1293353623290241E-3</v>
      </c>
      <c r="E426">
        <v>-2.34177833969341</v>
      </c>
      <c r="F426">
        <f>(E427-E426)/'Datos excel'!$B$1</f>
        <v>-2.0963850944566584E-2</v>
      </c>
      <c r="G426">
        <f>(F427-F426)/'Datos excel'!$B$1</f>
        <v>1.8025491360457127E-2</v>
      </c>
      <c r="H426">
        <f>(G427-G426)/'Datos excel'!$B$1</f>
        <v>3.4642881451648062E-3</v>
      </c>
      <c r="I426">
        <v>423</v>
      </c>
    </row>
    <row r="427" spans="1:9" x14ac:dyDescent="0.35">
      <c r="A427">
        <v>2.30547427855833</v>
      </c>
      <c r="B427">
        <f>(A428-A427)/'Datos excel'!$B$1</f>
        <v>-5.5517398759067194E-2</v>
      </c>
      <c r="C427">
        <f>(B428-B427)/'Datos excel'!$B$1</f>
        <v>-1.5480859102340793E-2</v>
      </c>
      <c r="D427">
        <f>(C428-C427)/'Datos excel'!$B$1</f>
        <v>6.6361382909680315E-3</v>
      </c>
      <c r="E427">
        <v>-2.34397366903069</v>
      </c>
      <c r="F427">
        <f>(E428-E427)/'Datos excel'!$B$1</f>
        <v>-1.9076225903387971E-2</v>
      </c>
      <c r="G427">
        <f>(F428-F427)/'Datos excel'!$B$1</f>
        <v>1.8388270766682726E-2</v>
      </c>
      <c r="H427">
        <f>(G428-G427)/'Datos excel'!$B$1</f>
        <v>3.1812185463913449E-3</v>
      </c>
      <c r="I427">
        <v>424</v>
      </c>
    </row>
    <row r="428" spans="1:9" x14ac:dyDescent="0.35">
      <c r="A428">
        <v>2.2996605101554</v>
      </c>
      <c r="B428">
        <f>(A429-A428)/'Datos excel'!$B$1</f>
        <v>-5.7138550533306277E-2</v>
      </c>
      <c r="C428">
        <f>(B429-B428)/'Datos excel'!$B$1</f>
        <v>-1.4785924325570424E-2</v>
      </c>
      <c r="D428">
        <f>(C429-C428)/'Datos excel'!$B$1</f>
        <v>7.1178070781673123E-3</v>
      </c>
      <c r="E428">
        <v>-2.3459713267359001</v>
      </c>
      <c r="F428">
        <f>(E429-E428)/'Datos excel'!$B$1</f>
        <v>-1.7150610691626957E-2</v>
      </c>
      <c r="G428">
        <f>(F429-F428)/'Datos excel'!$B$1</f>
        <v>1.8721407193842948E-2</v>
      </c>
      <c r="H428">
        <f>(G429-G428)/'Datos excel'!$B$1</f>
        <v>2.8868443252266815E-3</v>
      </c>
      <c r="I428">
        <v>425</v>
      </c>
    </row>
    <row r="429" spans="1:9" x14ac:dyDescent="0.35">
      <c r="A429">
        <v>2.2936769751356598</v>
      </c>
      <c r="B429">
        <f>(A430-A429)/'Datos excel'!$B$1</f>
        <v>-5.8686928907897833E-2</v>
      </c>
      <c r="C429">
        <f>(B430-B429)/'Datos excel'!$B$1</f>
        <v>-1.4040549311355762E-2</v>
      </c>
      <c r="D429">
        <f>(C430-C429)/'Datos excel'!$B$1</f>
        <v>7.5706388418077235E-3</v>
      </c>
      <c r="E429">
        <v>-2.3477673344876799</v>
      </c>
      <c r="F429">
        <f>(E430-E429)/'Datos excel'!$B$1</f>
        <v>-1.5190109514792287E-2</v>
      </c>
      <c r="G429">
        <f>(F430-F429)/'Datos excel'!$B$1</f>
        <v>1.9023716824649265E-2</v>
      </c>
      <c r="H429">
        <f>(G430-G429)/'Datos excel'!$B$1</f>
        <v>2.5822415971313551E-3</v>
      </c>
      <c r="I429">
        <v>426</v>
      </c>
    </row>
    <row r="430" spans="1:9" x14ac:dyDescent="0.35">
      <c r="A430">
        <v>2.2875312943116999</v>
      </c>
      <c r="B430">
        <f>(A431-A430)/'Datos excel'!$B$1</f>
        <v>-6.0157251793528516E-2</v>
      </c>
      <c r="C430">
        <f>(B431-B430)/'Datos excel'!$B$1</f>
        <v>-1.3247753865742272E-2</v>
      </c>
      <c r="D430">
        <f>(C431-C430)/'Datos excel'!$B$1</f>
        <v>7.9911263718613415E-3</v>
      </c>
      <c r="E430">
        <v>-2.3493580390363098</v>
      </c>
      <c r="F430">
        <f>(E431-E430)/'Datos excel'!$B$1</f>
        <v>-1.3197950547449265E-2</v>
      </c>
      <c r="G430">
        <f>(F431-F430)/'Datos excel'!$B$1</f>
        <v>1.929412853236066E-2</v>
      </c>
      <c r="H430">
        <f>(G431-G430)/'Datos excel'!$B$1</f>
        <v>2.268589394385219E-3</v>
      </c>
      <c r="I430">
        <v>427</v>
      </c>
    </row>
    <row r="431" spans="1:9" x14ac:dyDescent="0.35">
      <c r="A431">
        <v>2.2812316416352099</v>
      </c>
      <c r="B431">
        <f>(A432-A431)/'Datos excel'!$B$1</f>
        <v>-6.1544553334234572E-2</v>
      </c>
      <c r="C431">
        <f>(B432-B431)/'Datos excel'!$B$1</f>
        <v>-1.2410925068950697E-2</v>
      </c>
      <c r="D431">
        <f>(C432-C431)/'Datos excel'!$B$1</f>
        <v>8.3760140593446188E-3</v>
      </c>
      <c r="E431">
        <v>-2.3507401251857201</v>
      </c>
      <c r="F431">
        <f>(E432-E431)/'Datos excel'!$B$1</f>
        <v>-1.1177474132293216E-2</v>
      </c>
      <c r="G431">
        <f>(F432-F431)/'Datos excel'!$B$1</f>
        <v>1.9531694658207737E-2</v>
      </c>
      <c r="H431">
        <f>(G432-G431)/'Datos excel'!$B$1</f>
        <v>1.9471606665964192E-3</v>
      </c>
      <c r="I431">
        <v>428</v>
      </c>
    </row>
    <row r="432" spans="1:9" x14ac:dyDescent="0.35">
      <c r="A432">
        <v>2.2747867110811</v>
      </c>
      <c r="B432">
        <f>(A433-A432)/'Datos excel'!$B$1</f>
        <v>-6.2844222368263536E-2</v>
      </c>
      <c r="C432">
        <f>(B433-B432)/'Datos excel'!$B$1</f>
        <v>-1.1533790927777302E-2</v>
      </c>
      <c r="D432">
        <f>(C433-C432)/'Datos excel'!$B$1</f>
        <v>8.7223503124117686E-3</v>
      </c>
      <c r="E432">
        <v>-2.3519106275397101</v>
      </c>
      <c r="F432">
        <f>(E433-E432)/'Datos excel'!$B$1</f>
        <v>-9.132119850613735E-3</v>
      </c>
      <c r="G432">
        <f>(F433-F432)/'Datos excel'!$B$1</f>
        <v>1.9735600846392348E-2</v>
      </c>
      <c r="H432">
        <f>(G433-G432)/'Datos excel'!$B$1</f>
        <v>1.6193105939634647E-3</v>
      </c>
      <c r="I432">
        <v>429</v>
      </c>
    </row>
    <row r="433" spans="1:9" x14ac:dyDescent="0.35">
      <c r="A433">
        <v>2.26820567950401</v>
      </c>
      <c r="B433">
        <f>(A434-A433)/'Datos excel'!$B$1</f>
        <v>-6.4052038129821728E-2</v>
      </c>
      <c r="C433">
        <f>(B434-B433)/'Datos excel'!$B$1</f>
        <v>-1.0620388538993653E-2</v>
      </c>
      <c r="D433">
        <f>(C434-C433)/'Datos excel'!$B$1</f>
        <v>9.027535991681249E-3</v>
      </c>
      <c r="E433">
        <v>-2.3528669408941898</v>
      </c>
      <c r="F433">
        <f>(E434-E433)/'Datos excel'!$B$1</f>
        <v>-7.0654125628401782E-3</v>
      </c>
      <c r="G433">
        <f>(F434-F433)/'Datos excel'!$B$1</f>
        <v>1.9905174655254872E-2</v>
      </c>
      <c r="H433">
        <f>(G434-G433)/'Datos excel'!$B$1</f>
        <v>1.2864634747460206E-3</v>
      </c>
      <c r="I433">
        <v>430</v>
      </c>
    </row>
    <row r="434" spans="1:9" x14ac:dyDescent="0.35">
      <c r="A434">
        <v>2.2614981657561399</v>
      </c>
      <c r="B434">
        <f>(A435-A434)/'Datos excel'!$B$1</f>
        <v>-6.5164202616900785E-2</v>
      </c>
      <c r="C434">
        <f>(B435-B434)/'Datos excel'!$B$1</f>
        <v>-9.6750271806108779E-3</v>
      </c>
      <c r="D434">
        <f>(C435-C434)/'Datos excel'!$B$1</f>
        <v>9.2893671361580967E-3</v>
      </c>
      <c r="E434">
        <v>-2.3536068291675898</v>
      </c>
      <c r="F434">
        <f>(E435-E434)/'Datos excel'!$B$1</f>
        <v>-4.9809475473278301E-3</v>
      </c>
      <c r="G434">
        <f>(F435-F434)/'Datos excel'!$B$1</f>
        <v>2.0039892795300662E-2</v>
      </c>
      <c r="H434">
        <f>(G435-G434)/'Datos excel'!$B$1</f>
        <v>9.5009834161970119E-4</v>
      </c>
      <c r="I434">
        <v>431</v>
      </c>
    </row>
    <row r="435" spans="1:9" x14ac:dyDescent="0.35">
      <c r="A435">
        <v>2.2546741864155302</v>
      </c>
      <c r="B435">
        <f>(A436-A435)/'Datos excel'!$B$1</f>
        <v>-6.6177369094030408E-2</v>
      </c>
      <c r="C435">
        <f>(B436-B435)/'Datos excel'!$B$1</f>
        <v>-8.702246928895787E-3</v>
      </c>
      <c r="D435">
        <f>(C436-C435)/'Datos excel'!$B$1</f>
        <v>9.5060705141782869E-3</v>
      </c>
      <c r="E435">
        <v>-2.3541284327750098</v>
      </c>
      <c r="F435">
        <f>(E436-E435)/'Datos excel'!$B$1</f>
        <v>-2.8823748811797108E-3</v>
      </c>
      <c r="G435">
        <f>(F436-F435)/'Datos excel'!$B$1</f>
        <v>2.0139386860974672E-2</v>
      </c>
      <c r="H435">
        <f>(G436-G435)/'Datos excel'!$B$1</f>
        <v>6.117328246934068E-4</v>
      </c>
      <c r="I435">
        <v>432</v>
      </c>
    </row>
    <row r="436" spans="1:9" x14ac:dyDescent="0.35">
      <c r="A436">
        <v>2.24774410852954</v>
      </c>
      <c r="B436">
        <f>(A437-A436)/'Datos excel'!$B$1</f>
        <v>-6.7088666261415186E-2</v>
      </c>
      <c r="C436">
        <f>(B437-B436)/'Datos excel'!$B$1</f>
        <v>-7.7067735525008186E-3</v>
      </c>
      <c r="D436">
        <f>(C437-C436)/'Datos excel'!$B$1</f>
        <v>9.6763320260366392E-3</v>
      </c>
      <c r="E436">
        <v>-2.35443027436673</v>
      </c>
      <c r="F436">
        <f>(E437-E436)/'Datos excel'!$B$1</f>
        <v>-7.7338322083834955E-4</v>
      </c>
      <c r="G436">
        <f>(F437-F436)/'Datos excel'!$B$1</f>
        <v>2.0203447372575224E-2</v>
      </c>
      <c r="H436">
        <f>(G437-G436)/'Datos excel'!$B$1</f>
        <v>2.7290663593745315E-4</v>
      </c>
      <c r="I436">
        <v>433</v>
      </c>
    </row>
    <row r="437" spans="1:9" x14ac:dyDescent="0.35">
      <c r="A437">
        <v>2.24071859982734</v>
      </c>
      <c r="B437">
        <f>(A438-A437)/'Datos excel'!$B$1</f>
        <v>-6.7895717700595742E-2</v>
      </c>
      <c r="C437">
        <f>(B438-B437)/'Datos excel'!$B$1</f>
        <v>-6.6934704322777405E-3</v>
      </c>
      <c r="D437">
        <f>(C438-C437)/'Datos excel'!$B$1</f>
        <v>9.799315501524344E-3</v>
      </c>
      <c r="E437">
        <v>-2.3545112628682299</v>
      </c>
      <c r="F437">
        <f>(E438-E437)/'Datos excel'!$B$1</f>
        <v>1.3423168405906616E-3</v>
      </c>
      <c r="G437">
        <f>(F438-F437)/'Datos excel'!$B$1</f>
        <v>2.0232026088661124E-2</v>
      </c>
      <c r="H437">
        <f>(G438-G437)/'Datos excel'!$B$1</f>
        <v>-6.4835917413831953E-5</v>
      </c>
      <c r="I437">
        <v>434</v>
      </c>
    </row>
    <row r="438" spans="1:9" x14ac:dyDescent="0.35">
      <c r="A438">
        <v>2.2336085768960601</v>
      </c>
      <c r="B438">
        <f>(A439-A438)/'Datos excel'!$B$1</f>
        <v>-6.8596656285164551E-2</v>
      </c>
      <c r="C438">
        <f>(B439-B438)/'Datos excel'!$B$1</f>
        <v>-5.6672885126178253E-3</v>
      </c>
      <c r="D438">
        <f>(C439-C438)/'Datos excel'!$B$1</f>
        <v>9.874673288015003E-3</v>
      </c>
      <c r="E438">
        <v>-2.3543706957773902</v>
      </c>
      <c r="F438">
        <f>(E439-E438)/'Datos excel'!$B$1</f>
        <v>3.4610096581698222E-3</v>
      </c>
      <c r="G438">
        <f>(F439-F438)/'Datos excel'!$B$1</f>
        <v>2.0225236487266589E-2</v>
      </c>
      <c r="H438">
        <f>(G439-G438)/'Datos excel'!$B$1</f>
        <v>-3.9996323770611741E-4</v>
      </c>
      <c r="I438">
        <v>435</v>
      </c>
    </row>
    <row r="439" spans="1:9" x14ac:dyDescent="0.35">
      <c r="A439">
        <v>2.2264251518478502</v>
      </c>
      <c r="B439">
        <f>(A440-A439)/'Datos excel'!$B$1</f>
        <v>-6.919013335039835E-2</v>
      </c>
      <c r="C439">
        <f>(B440-B439)/'Datos excel'!$B$1</f>
        <v>-4.6332151440102486E-3</v>
      </c>
      <c r="D439">
        <f>(C440-C439)/'Datos excel'!$B$1</f>
        <v>9.9025469109822791E-3</v>
      </c>
      <c r="E439">
        <v>-2.3540082596935199</v>
      </c>
      <c r="F439">
        <f>(E440-E439)/'Datos excel'!$B$1</f>
        <v>5.578991470353587E-3</v>
      </c>
      <c r="G439">
        <f>(F440-F439)/'Datos excel'!$B$1</f>
        <v>2.0183352434957138E-2</v>
      </c>
      <c r="H439">
        <f>(G440-G439)/'Datos excel'!$B$1</f>
        <v>-7.3097378734271554E-4</v>
      </c>
      <c r="I439">
        <v>436</v>
      </c>
    </row>
    <row r="440" spans="1:9" x14ac:dyDescent="0.35">
      <c r="A440">
        <v>2.2191795780266999</v>
      </c>
      <c r="B440">
        <f>(A441-A440)/'Datos excel'!$B$1</f>
        <v>-6.9675322505695803E-2</v>
      </c>
      <c r="C440">
        <f>(B441-B440)/'Datos excel'!$B$1</f>
        <v>-3.5962228564312411E-3</v>
      </c>
      <c r="D440">
        <f>(C441-C440)/'Datos excel'!$B$1</f>
        <v>9.8835585033437597E-3</v>
      </c>
      <c r="E440">
        <v>-2.3534240290729298</v>
      </c>
      <c r="F440">
        <f>(E441-E440)/'Datos excel'!$B$1</f>
        <v>7.6925871948360872E-3</v>
      </c>
      <c r="G440">
        <f>(F441-F440)/'Datos excel'!$B$1</f>
        <v>2.0106805038947718E-2</v>
      </c>
      <c r="H440">
        <f>(G441-G440)/'Datos excel'!$B$1</f>
        <v>-1.0564129972508705E-3</v>
      </c>
      <c r="I440">
        <v>437</v>
      </c>
    </row>
    <row r="441" spans="1:9" x14ac:dyDescent="0.35">
      <c r="A441">
        <v>2.2118831953160201</v>
      </c>
      <c r="B441">
        <f>(A442-A441)/'Datos excel'!$B$1</f>
        <v>-7.0051918082577005E-2</v>
      </c>
      <c r="C441">
        <f>(B442-B441)/'Datos excel'!$B$1</f>
        <v>-2.5612190302502515E-3</v>
      </c>
      <c r="D441">
        <f>(C442-C441)/'Datos excel'!$B$1</f>
        <v>9.8187933645193428E-3</v>
      </c>
      <c r="E441">
        <v>-2.3526184632256499</v>
      </c>
      <c r="F441">
        <f>(E442-E441)/'Datos excel'!$B$1</f>
        <v>9.7981668947534333E-3</v>
      </c>
      <c r="G441">
        <f>(F442-F441)/'Datos excel'!$B$1</f>
        <v>1.9996177728570382E-2</v>
      </c>
      <c r="H441">
        <f>(G442-G441)/'Datos excel'!$B$1</f>
        <v>-1.3748886698909315E-3</v>
      </c>
      <c r="I441">
        <v>438</v>
      </c>
    </row>
    <row r="442" spans="1:9" x14ac:dyDescent="0.35">
      <c r="A442">
        <v>2.2045473756087501</v>
      </c>
      <c r="B442">
        <f>(A443-A442)/'Datos excel'!$B$1</f>
        <v>-7.0320128312232624E-2</v>
      </c>
      <c r="C442">
        <f>(B443-B442)/'Datos excel'!$B$1</f>
        <v>-1.5329973935472457E-3</v>
      </c>
      <c r="D442">
        <f>(C443-C442)/'Datos excel'!$B$1</f>
        <v>9.7097741792904133E-3</v>
      </c>
      <c r="E442">
        <v>-2.3515924015878098</v>
      </c>
      <c r="F442">
        <f>(E443-E442)/'Datos excel'!$B$1</f>
        <v>1.1892161729818518E-2</v>
      </c>
      <c r="G442">
        <f>(F443-F442)/'Datos excel'!$B$1</f>
        <v>1.9852199723742608E-2</v>
      </c>
      <c r="H442">
        <f>(G443-G442)/'Datos excel'!$B$1</f>
        <v>-1.6850859630760371E-3</v>
      </c>
      <c r="I442">
        <v>439</v>
      </c>
    </row>
    <row r="443" spans="1:9" x14ac:dyDescent="0.35">
      <c r="A443">
        <v>2.1971834689919101</v>
      </c>
      <c r="B443">
        <f>(A444-A443)/'Datos excel'!$B$1</f>
        <v>-7.0480663423883969E-2</v>
      </c>
      <c r="C443">
        <f>(B444-B443)/'Datos excel'!$B$1</f>
        <v>-5.161922192247582E-4</v>
      </c>
      <c r="D443">
        <f>(C444-C443)/'Datos excel'!$B$1</f>
        <v>9.558427354009684E-3</v>
      </c>
      <c r="E443">
        <v>-2.3503470573236198</v>
      </c>
      <c r="F443">
        <f>(E444-E443)/'Datos excel'!$B$1</f>
        <v>1.3971079223475421E-2</v>
      </c>
      <c r="G443">
        <f>(F444-F443)/'Datos excel'!$B$1</f>
        <v>1.967573793433371E-2</v>
      </c>
      <c r="H443">
        <f>(G444-G443)/'Datos excel'!$B$1</f>
        <v>-1.9857802066649464E-3</v>
      </c>
      <c r="I443">
        <v>440</v>
      </c>
    </row>
    <row r="444" spans="1:9" x14ac:dyDescent="0.35">
      <c r="A444">
        <v>2.1898027511774898</v>
      </c>
      <c r="B444">
        <f>(A445-A444)/'Datos excel'!$B$1</f>
        <v>-7.0534718946675859E-2</v>
      </c>
      <c r="C444">
        <f>(B445-B444)/'Datos excel'!$B$1</f>
        <v>4.8476395261619326E-4</v>
      </c>
      <c r="D444">
        <f>(C445-C444)/'Datos excel'!$B$1</f>
        <v>9.3670434632218934E-3</v>
      </c>
      <c r="E444">
        <v>-2.3488840093285801</v>
      </c>
      <c r="F444">
        <f>(E445-E444)/'Datos excel'!$B$1</f>
        <v>1.6031517681757448E-2</v>
      </c>
      <c r="G444">
        <f>(F445-F444)/'Datos excel'!$B$1</f>
        <v>1.9467787517370289E-2</v>
      </c>
      <c r="H444">
        <f>(G445-G444)/'Datos excel'!$B$1</f>
        <v>-2.2758481635382598E-3</v>
      </c>
      <c r="I444">
        <v>441</v>
      </c>
    </row>
    <row r="445" spans="1:9" x14ac:dyDescent="0.35">
      <c r="A445">
        <v>2.1824163726819599</v>
      </c>
      <c r="B445">
        <f>(A446-A445)/'Datos excel'!$B$1</f>
        <v>-7.0483954584267053E-2</v>
      </c>
      <c r="C445">
        <f>(B446-B445)/'Datos excel'!$B$1</f>
        <v>1.4656784502799997E-3</v>
      </c>
      <c r="D445">
        <f>(C446-C445)/'Datos excel'!$B$1</f>
        <v>9.138231826819403E-3</v>
      </c>
      <c r="E445">
        <v>-2.34720519272275</v>
      </c>
      <c r="F445">
        <f>(E446-E445)/'Datos excel'!$B$1</f>
        <v>1.8070179623298033E-2</v>
      </c>
      <c r="G445">
        <f>(F446-F445)/'Datos excel'!$B$1</f>
        <v>1.9229461254995035E-2</v>
      </c>
      <c r="H445">
        <f>(G446-G445)/'Datos excel'!$B$1</f>
        <v>-2.5542775229124032E-3</v>
      </c>
      <c r="I445">
        <v>442</v>
      </c>
    </row>
    <row r="446" spans="1:9" x14ac:dyDescent="0.35">
      <c r="A446">
        <v>2.1750353102180302</v>
      </c>
      <c r="B446">
        <f>(A447-A446)/'Datos excel'!$B$1</f>
        <v>-7.0330469095869569E-2</v>
      </c>
      <c r="C446">
        <f>(B447-B446)/'Datos excel'!$B$1</f>
        <v>2.4226318494112086E-3</v>
      </c>
      <c r="D446">
        <f>(C447-C446)/'Datos excel'!$B$1</f>
        <v>8.8748713902511347E-3</v>
      </c>
      <c r="E446">
        <v>-2.3453128879376299</v>
      </c>
      <c r="F446">
        <f>(E447-E446)/'Datos excel'!$B$1</f>
        <v>2.0083884097004099E-2</v>
      </c>
      <c r="G446">
        <f>(F447-F446)/'Datos excel'!$B$1</f>
        <v>1.8961977938287997E-2</v>
      </c>
      <c r="H446">
        <f>(G447-G446)/'Datos excel'!$B$1</f>
        <v>-2.8201740521419045E-3</v>
      </c>
      <c r="I446">
        <v>443</v>
      </c>
    </row>
    <row r="447" spans="1:9" x14ac:dyDescent="0.35">
      <c r="A447">
        <v>2.1676703207168599</v>
      </c>
      <c r="B447">
        <f>(A448-A447)/'Datos excel'!$B$1</f>
        <v>-7.0076771681854139E-2</v>
      </c>
      <c r="C447">
        <f>(B448-B447)/'Datos excel'!$B$1</f>
        <v>3.3520062081167819E-3</v>
      </c>
      <c r="D447">
        <f>(C448-C447)/'Datos excel'!$B$1</f>
        <v>8.5800591959184162E-3</v>
      </c>
      <c r="E447">
        <v>-2.34320970851314</v>
      </c>
      <c r="F447">
        <f>(E448-E447)/'Datos excel'!$B$1</f>
        <v>2.2069577783286009E-2</v>
      </c>
      <c r="G447">
        <f>(F448-F447)/'Datos excel'!$B$1</f>
        <v>1.8666650002152878E-2</v>
      </c>
      <c r="H447">
        <f>(G448-G447)/'Datos excel'!$B$1</f>
        <v>-3.0727667766842575E-3</v>
      </c>
      <c r="I447">
        <v>444</v>
      </c>
    </row>
    <row r="448" spans="1:9" x14ac:dyDescent="0.35">
      <c r="A448">
        <v>2.1603318983467599</v>
      </c>
      <c r="B448">
        <f>(A449-A448)/'Datos excel'!$B$1</f>
        <v>-6.972575041258057E-2</v>
      </c>
      <c r="C448">
        <f>(B449-B448)/'Datos excel'!$B$1</f>
        <v>4.2505079060255434E-3</v>
      </c>
      <c r="D448">
        <f>(C449-C448)/'Datos excel'!$B$1</f>
        <v>8.2570569655210403E-3</v>
      </c>
      <c r="E448">
        <v>-2.34089858773208</v>
      </c>
      <c r="F448">
        <f>(E449-E448)/'Datos excel'!$B$1</f>
        <v>2.4024344800415855E-2</v>
      </c>
      <c r="G448">
        <f>(F449-F448)/'Datos excel'!$B$1</f>
        <v>1.8344870617758677E-2</v>
      </c>
      <c r="H448">
        <f>(G449-G448)/'Datos excel'!$B$1</f>
        <v>-3.3114110180916048E-3</v>
      </c>
      <c r="I448">
        <v>445</v>
      </c>
    </row>
    <row r="449" spans="1:9" x14ac:dyDescent="0.35">
      <c r="A449">
        <v>2.1530302348380199</v>
      </c>
      <c r="B449">
        <f>(A450-A449)/'Datos excel'!$B$1</f>
        <v>-6.9280638265527397E-2</v>
      </c>
      <c r="C449">
        <f>(B450-B449)/'Datos excel'!$B$1</f>
        <v>5.1151848894639878E-3</v>
      </c>
      <c r="D449">
        <f>(C450-C449)/'Datos excel'!$B$1</f>
        <v>7.9092383227526725E-3</v>
      </c>
      <c r="E449">
        <v>-2.3383827642276702</v>
      </c>
      <c r="F449">
        <f>(E450-E449)/'Datos excel'!$B$1</f>
        <v>2.5945415159209385E-2</v>
      </c>
      <c r="G449">
        <f>(F450-F449)/'Datos excel'!$B$1</f>
        <v>1.7998100466843581E-2</v>
      </c>
      <c r="H449">
        <f>(G450-G449)/'Datos excel'!$B$1</f>
        <v>-3.535589356909191E-3</v>
      </c>
      <c r="I449">
        <v>446</v>
      </c>
    </row>
    <row r="450" spans="1:9" x14ac:dyDescent="0.35">
      <c r="A450">
        <v>2.1457751833643202</v>
      </c>
      <c r="B450">
        <f>(A451-A450)/'Datos excel'!$B$1</f>
        <v>-6.8744977356510945E-2</v>
      </c>
      <c r="C450">
        <f>(B451-B450)/'Datos excel'!$B$1</f>
        <v>5.9434383898056761E-3</v>
      </c>
      <c r="D450">
        <f>(C451-C450)/'Datos excel'!$B$1</f>
        <v>7.5400371398219668E-3</v>
      </c>
      <c r="E450">
        <v>-2.3356657667057199</v>
      </c>
      <c r="F450">
        <f>(E451-E450)/'Datos excel'!$B$1</f>
        <v>2.7830171832716279E-2</v>
      </c>
      <c r="G450">
        <f>(F451-F450)/'Datos excel'!$B$1</f>
        <v>1.7627854415184375E-2</v>
      </c>
      <c r="H450">
        <f>(G451-G450)/'Datos excel'!$B$1</f>
        <v>-3.7449104969159821E-3</v>
      </c>
      <c r="I450">
        <v>447</v>
      </c>
    </row>
    <row r="451" spans="1:9" x14ac:dyDescent="0.35">
      <c r="A451">
        <v>2.1385762261698398</v>
      </c>
      <c r="B451">
        <f>(A452-A451)/'Datos excel'!$B$1</f>
        <v>-6.8122581943761709E-2</v>
      </c>
      <c r="C451">
        <f>(B452-B451)/'Datos excel'!$B$1</f>
        <v>6.7330292326809723E-3</v>
      </c>
      <c r="D451">
        <f>(C452-C451)/'Datos excel'!$B$1</f>
        <v>7.1528977010630957E-3</v>
      </c>
      <c r="E451">
        <v>-2.3327513979264598</v>
      </c>
      <c r="F451">
        <f>(E452-E451)/'Datos excel'!$B$1</f>
        <v>2.96761564303594E-2</v>
      </c>
      <c r="G451">
        <f>(F452-F451)/'Datos excel'!$B$1</f>
        <v>1.723568830500229E-2</v>
      </c>
      <c r="H451">
        <f>(G452-G451)/'Datos excel'!$B$1</f>
        <v>-3.939106546558606E-3</v>
      </c>
      <c r="I451">
        <v>448</v>
      </c>
    </row>
    <row r="452" spans="1:9" x14ac:dyDescent="0.35">
      <c r="A452">
        <v>2.1314424460705701</v>
      </c>
      <c r="B452">
        <f>(A453-A452)/'Datos excel'!$B$1</f>
        <v>-6.7417500771301847E-2</v>
      </c>
      <c r="C452">
        <f>(B453-B452)/'Datos excel'!$B$1</f>
        <v>7.482078928332277E-3</v>
      </c>
      <c r="D452">
        <f>(C453-C452)/'Datos excel'!$B$1</f>
        <v>6.7512291215707622E-3</v>
      </c>
      <c r="E452">
        <v>-2.3296437180921798</v>
      </c>
      <c r="F452">
        <f>(E453-E452)/'Datos excel'!$B$1</f>
        <v>3.1481073488978023E-2</v>
      </c>
      <c r="G452">
        <f>(F453-F452)/'Datos excel'!$B$1</f>
        <v>1.6823186032056424E-2</v>
      </c>
      <c r="H452">
        <f>(G453-G452)/'Datos excel'!$B$1</f>
        <v>-4.1180282802181847E-3</v>
      </c>
      <c r="I452">
        <v>449</v>
      </c>
    </row>
    <row r="453" spans="1:9" x14ac:dyDescent="0.35">
      <c r="A453">
        <v>2.1243825018990199</v>
      </c>
      <c r="B453">
        <f>(A454-A453)/'Datos excel'!$B$1</f>
        <v>-6.6633979298140925E-2</v>
      </c>
      <c r="C453">
        <f>(B454-B453)/'Datos excel'!$B$1</f>
        <v>8.189065988699883E-3</v>
      </c>
      <c r="D453">
        <f>(C454-C453)/'Datos excel'!$B$1</f>
        <v>6.3383627144216999E-3</v>
      </c>
      <c r="E453">
        <v>-2.3263470277855101</v>
      </c>
      <c r="F453">
        <f>(E454-E453)/'Datos excel'!$B$1</f>
        <v>3.3242793410587453E-2</v>
      </c>
      <c r="G453">
        <f>(F454-F453)/'Datos excel'!$B$1</f>
        <v>1.6391947118976142E-2</v>
      </c>
      <c r="H453">
        <f>(G454-G453)/'Datos excel'!$B$1</f>
        <v>-4.2816392961960194E-3</v>
      </c>
      <c r="I453">
        <v>450</v>
      </c>
    </row>
    <row r="454" spans="1:9" x14ac:dyDescent="0.35">
      <c r="A454">
        <v>2.1174046079042701</v>
      </c>
      <c r="B454">
        <f>(A455-A454)/'Datos excel'!$B$1</f>
        <v>-6.5776422313145538E-2</v>
      </c>
      <c r="C454">
        <f>(B455-B454)/'Datos excel'!$B$1</f>
        <v>8.8528177800137053E-3</v>
      </c>
      <c r="D454">
        <f>(C455-C454)/'Datos excel'!$B$1</f>
        <v>5.9175149470742225E-3</v>
      </c>
      <c r="E454">
        <v>-2.3228658506000599</v>
      </c>
      <c r="F454">
        <f>(E455-E454)/'Datos excel'!$B$1</f>
        <v>3.4959354098821047E-2</v>
      </c>
      <c r="G454">
        <f>(F455-F454)/'Datos excel'!$B$1</f>
        <v>1.5943574900367782E-2</v>
      </c>
      <c r="H454">
        <f>(G455-G454)/'Datos excel'!$B$1</f>
        <v>-4.4300087535407429E-3</v>
      </c>
      <c r="I454">
        <v>451</v>
      </c>
    </row>
    <row r="455" spans="1:9" x14ac:dyDescent="0.35">
      <c r="A455">
        <v>2.1105165170669902</v>
      </c>
      <c r="B455">
        <f>(A456-A455)/'Datos excel'!$B$1</f>
        <v>-6.4849357403103533E-2</v>
      </c>
      <c r="C455">
        <f>(B456-B455)/'Datos excel'!$B$1</f>
        <v>9.4724984961882443E-3</v>
      </c>
      <c r="D455">
        <f>(C456-C455)/'Datos excel'!$B$1</f>
        <v>5.491754590789823E-3</v>
      </c>
      <c r="E455">
        <v>-2.3192049155996899</v>
      </c>
      <c r="F455">
        <f>(E456-E455)/'Datos excel'!$B$1</f>
        <v>3.6628961358119515E-2</v>
      </c>
      <c r="G455">
        <f>(F456-F455)/'Datos excel'!$B$1</f>
        <v>1.5479665468519047E-2</v>
      </c>
      <c r="H455">
        <f>(G456-G455)/'Datos excel'!$B$1</f>
        <v>-4.5633031069262859E-3</v>
      </c>
      <c r="I455">
        <v>452</v>
      </c>
    </row>
    <row r="456" spans="1:9" x14ac:dyDescent="0.35">
      <c r="A456">
        <v>2.1037255082400699</v>
      </c>
      <c r="B456">
        <f>(A457-A456)/'Datos excel'!$B$1</f>
        <v>-6.3857399680211355E-2</v>
      </c>
      <c r="C456">
        <f>(B457-B456)/'Datos excel'!$B$1</f>
        <v>1.0047593692113022E-2</v>
      </c>
      <c r="D456">
        <f>(C457-C456)/'Datos excel'!$B$1</f>
        <v>5.0639759847492909E-3</v>
      </c>
      <c r="E456">
        <v>-2.3153691397359801</v>
      </c>
      <c r="F456">
        <f>(E457-E456)/'Datos excel'!$B$1</f>
        <v>3.8249988135317083E-2</v>
      </c>
      <c r="G456">
        <f>(F457-F456)/'Datos excel'!$B$1</f>
        <v>1.5001797484624943E-2</v>
      </c>
      <c r="H456">
        <f>(G457-G456)/'Datos excel'!$B$1</f>
        <v>-4.6817771964707952E-3</v>
      </c>
      <c r="I456">
        <v>453</v>
      </c>
    </row>
    <row r="457" spans="1:9" x14ac:dyDescent="0.35">
      <c r="A457">
        <v>2.0970383769829799</v>
      </c>
      <c r="B457">
        <f>(A458-A457)/'Datos excel'!$B$1</f>
        <v>-6.2805218129231441E-2</v>
      </c>
      <c r="C457">
        <f>(B458-B457)/'Datos excel'!$B$1</f>
        <v>1.0577892017167806E-2</v>
      </c>
      <c r="D457">
        <f>(C458-C457)/'Datos excel'!$B$1</f>
        <v>4.6368766834718788E-3</v>
      </c>
      <c r="E457">
        <v>-2.3113636103451198</v>
      </c>
      <c r="F457">
        <f>(E458-E457)/'Datos excel'!$B$1</f>
        <v>3.9820972694261735E-2</v>
      </c>
      <c r="G457">
        <f>(F458-F457)/'Datos excel'!$B$1</f>
        <v>1.4511522923085714E-2</v>
      </c>
      <c r="H457">
        <f>(G458-G457)/'Datos excel'!$B$1</f>
        <v>-4.7857646542719418E-3</v>
      </c>
      <c r="I457">
        <v>454</v>
      </c>
    </row>
    <row r="458" spans="1:9" x14ac:dyDescent="0.35">
      <c r="A458">
        <v>2.09046142992025</v>
      </c>
      <c r="B458">
        <f>(A459-A458)/'Datos excel'!$B$1</f>
        <v>-6.1697503867511425E-2</v>
      </c>
      <c r="C458">
        <f>(B459-B458)/'Datos excel'!$B$1</f>
        <v>1.1063464607981041E-2</v>
      </c>
      <c r="D458">
        <f>(C459-C458)/'Datos excel'!$B$1</f>
        <v>4.2129412185427859E-3</v>
      </c>
      <c r="E458">
        <v>-2.3071935678359501</v>
      </c>
      <c r="F458">
        <f>(E459-E458)/'Datos excel'!$B$1</f>
        <v>4.13406158211806E-2</v>
      </c>
      <c r="G458">
        <f>(F459-F458)/'Datos excel'!$B$1</f>
        <v>1.4010358820430033E-2</v>
      </c>
      <c r="H458">
        <f>(G459-G458)/'Datos excel'!$B$1</f>
        <v>-4.8756681740289515E-3</v>
      </c>
      <c r="I458">
        <v>455</v>
      </c>
    </row>
    <row r="459" spans="1:9" x14ac:dyDescent="0.35">
      <c r="A459">
        <v>2.0840004824237499</v>
      </c>
      <c r="B459">
        <f>(A460-A459)/'Datos excel'!$B$1</f>
        <v>-6.0538940562988627E-2</v>
      </c>
      <c r="C459">
        <f>(B460-B459)/'Datos excel'!$B$1</f>
        <v>1.1504642780720362E-2</v>
      </c>
      <c r="D459">
        <f>(C460-C459)/'Datos excel'!$B$1</f>
        <v>3.794429245566232E-3</v>
      </c>
      <c r="E459">
        <v>-2.3028643886706601</v>
      </c>
      <c r="F459">
        <f>(E460-E459)/'Datos excel'!$B$1</f>
        <v>4.2807777165994598E-2</v>
      </c>
      <c r="G459">
        <f>(F460-F459)/'Datos excel'!$B$1</f>
        <v>1.3499780043201003E-2</v>
      </c>
      <c r="H459">
        <f>(G460-G459)/'Datos excel'!$B$1</f>
        <v>-4.9519495122883114E-3</v>
      </c>
      <c r="I459">
        <v>456</v>
      </c>
    </row>
    <row r="460" spans="1:9" x14ac:dyDescent="0.35">
      <c r="A460">
        <v>2.0776608593927901</v>
      </c>
      <c r="B460">
        <f>(A461-A460)/'Datos excel'!$B$1</f>
        <v>-5.9334177188252429E-2</v>
      </c>
      <c r="C460">
        <f>(B461-B460)/'Datos excel'!$B$1</f>
        <v>1.1901994482134933E-2</v>
      </c>
      <c r="D460">
        <f>(C461-C460)/'Datos excel'!$B$1</f>
        <v>3.3833687268895276E-3</v>
      </c>
      <c r="E460">
        <v>-2.2983815687286202</v>
      </c>
      <c r="F460">
        <f>(E461-E460)/'Datos excel'!$B$1</f>
        <v>4.4221470826287877E-2</v>
      </c>
      <c r="G460">
        <f>(F461-F460)/'Datos excel'!$B$1</f>
        <v>1.2981213102909252E-2</v>
      </c>
      <c r="H460">
        <f>(G461-G460)/'Datos excel'!$B$1</f>
        <v>-5.0151197263671159E-3</v>
      </c>
      <c r="I460">
        <v>457</v>
      </c>
    </row>
    <row r="461" spans="1:9" x14ac:dyDescent="0.35">
      <c r="A461">
        <v>2.0714473988874098</v>
      </c>
      <c r="B461">
        <f>(A462-A461)/'Datos excel'!$B$1</f>
        <v>-5.8087803240647717E-2</v>
      </c>
      <c r="C461">
        <f>(B462-B461)/'Datos excel'!$B$1</f>
        <v>1.225630002669432E-2</v>
      </c>
      <c r="D461">
        <f>(C462-C461)/'Datos excel'!$B$1</f>
        <v>2.9815535262599918E-3</v>
      </c>
      <c r="E461">
        <v>-2.2937507071326602</v>
      </c>
      <c r="F461">
        <f>(E462-E461)/'Datos excel'!$B$1</f>
        <v>4.5580860283580653E-2</v>
      </c>
      <c r="G461">
        <f>(F462-F461)/'Datos excel'!$B$1</f>
        <v>1.2456030993268313E-2</v>
      </c>
      <c r="H461">
        <f>(G462-G461)/'Datos excel'!$B$1</f>
        <v>-5.0657294548021627E-3</v>
      </c>
      <c r="I461">
        <v>458</v>
      </c>
    </row>
    <row r="462" spans="1:9" x14ac:dyDescent="0.35">
      <c r="A462">
        <v>2.0653644583566102</v>
      </c>
      <c r="B462">
        <f>(A463-A462)/'Datos excel'!$B$1</f>
        <v>-5.6804326503179209E-2</v>
      </c>
      <c r="C462">
        <f>(B463-B462)/'Datos excel'!$B$1</f>
        <v>1.2568527581840424E-2</v>
      </c>
      <c r="D462">
        <f>(C463-C462)/'Datos excel'!$B$1</f>
        <v>2.5905443145097322E-3</v>
      </c>
      <c r="E462">
        <v>-2.2889774906056202</v>
      </c>
      <c r="F462">
        <f>(E463-E462)/'Datos excel'!$B$1</f>
        <v>4.6885252798958603E-2</v>
      </c>
      <c r="G462">
        <f>(F463-F462)/'Datos excel'!$B$1</f>
        <v>1.1925549045258983E-2</v>
      </c>
      <c r="H462">
        <f>(G463-G462)/'Datos excel'!$B$1</f>
        <v>-5.1043598942658863E-3</v>
      </c>
      <c r="I462">
        <v>459</v>
      </c>
    </row>
    <row r="463" spans="1:9" x14ac:dyDescent="0.35">
      <c r="A463">
        <v>2.0594159231954601</v>
      </c>
      <c r="B463">
        <f>(A464-A463)/'Datos excel'!$B$1</f>
        <v>-5.548815337259419E-2</v>
      </c>
      <c r="C463">
        <f>(B464-B463)/'Datos excel'!$B$1</f>
        <v>1.283980874808251E-2</v>
      </c>
      <c r="D463">
        <f>(C464-C463)/'Datos excel'!$B$1</f>
        <v>2.2116738477372753E-3</v>
      </c>
      <c r="E463">
        <v>-2.2840676784137899</v>
      </c>
      <c r="F463">
        <f>(E464-E463)/'Datos excel'!$B$1</f>
        <v>4.8134093374645616E-2</v>
      </c>
      <c r="G463">
        <f>(F464-F463)/'Datos excel'!$B$1</f>
        <v>1.1391021727088847E-2</v>
      </c>
      <c r="H463">
        <f>(G464-G463)/'Datos excel'!$B$1</f>
        <v>-5.1316137784235749E-3</v>
      </c>
      <c r="I463">
        <v>460</v>
      </c>
    </row>
    <row r="464" spans="1:9" x14ac:dyDescent="0.35">
      <c r="A464">
        <v>2.0536052173622399</v>
      </c>
      <c r="B464">
        <f>(A465-A464)/'Datos excel'!$B$1</f>
        <v>-5.4143571744711724E-2</v>
      </c>
      <c r="C464">
        <f>(B465-B464)/'Datos excel'!$B$1</f>
        <v>1.3071414691822113E-2</v>
      </c>
      <c r="D464">
        <f>(C465-C464)/'Datos excel'!$B$1</f>
        <v>1.8460539802822805E-3</v>
      </c>
      <c r="E464">
        <v>-2.2790270879426902</v>
      </c>
      <c r="F464">
        <f>(E465-E464)/'Datos excel'!$B$1</f>
        <v>4.9326958380469084E-2</v>
      </c>
      <c r="G464">
        <f>(F465-F464)/'Datos excel'!$B$1</f>
        <v>1.0853640388843658E-2</v>
      </c>
      <c r="H464">
        <f>(G465-G464)/'Datos excel'!$B$1</f>
        <v>-5.1481076205410941E-3</v>
      </c>
      <c r="I464">
        <v>461</v>
      </c>
    </row>
    <row r="465" spans="1:9" x14ac:dyDescent="0.35">
      <c r="A465">
        <v>2.0479353157878299</v>
      </c>
      <c r="B465">
        <f>(A466-A465)/'Datos excel'!$B$1</f>
        <v>-5.277473639911659E-2</v>
      </c>
      <c r="C465">
        <f>(B466-B465)/'Datos excel'!$B$1</f>
        <v>1.3264733012574947E-2</v>
      </c>
      <c r="D465">
        <f>(C466-C465)/'Datos excel'!$B$1</f>
        <v>1.4945861182448876E-3</v>
      </c>
      <c r="E465">
        <v>-2.2738615809402898</v>
      </c>
      <c r="F465">
        <f>(E466-E465)/'Datos excel'!$B$1</f>
        <v>5.0463548944145641E-2</v>
      </c>
      <c r="G465">
        <f>(F466-F465)/'Datos excel'!$B$1</f>
        <v>1.031453181949094E-2</v>
      </c>
      <c r="H465">
        <f>(G466-G465)/'Datos excel'!$B$1</f>
        <v>-5.1544638752874256E-3</v>
      </c>
      <c r="I465">
        <v>462</v>
      </c>
    </row>
    <row r="466" spans="1:9" x14ac:dyDescent="0.35">
      <c r="A466">
        <v>2.0424087583156099</v>
      </c>
      <c r="B466">
        <f>(A467-A466)/'Datos excel'!$B$1</f>
        <v>-5.1385656806312074E-2</v>
      </c>
      <c r="C466">
        <f>(B467-B466)/'Datos excel'!$B$1</f>
        <v>1.3421245704882795E-2</v>
      </c>
      <c r="D466">
        <f>(C467-C466)/'Datos excel'!$B$1</f>
        <v>1.1579726958470154E-3</v>
      </c>
      <c r="E466">
        <v>-2.2685770504523899</v>
      </c>
      <c r="F466">
        <f>(E467-E466)/'Datos excel'!$B$1</f>
        <v>5.1543684190456671E-2</v>
      </c>
      <c r="G466">
        <f>(F467-F466)/'Datos excel'!$B$1</f>
        <v>9.7747576246977087E-3</v>
      </c>
      <c r="H466">
        <f>(G467-G466)/'Datos excel'!$B$1</f>
        <v>-5.1513043484275305E-3</v>
      </c>
      <c r="I466">
        <v>463</v>
      </c>
    </row>
    <row r="467" spans="1:9" x14ac:dyDescent="0.35">
      <c r="A467">
        <v>2.03702766491819</v>
      </c>
      <c r="B467">
        <f>(A468-A467)/'Datos excel'!$B$1</f>
        <v>-4.9980187242695963E-2</v>
      </c>
      <c r="C467">
        <f>(B468-B467)/'Datos excel'!$B$1</f>
        <v>1.3542508322027146E-2</v>
      </c>
      <c r="D467">
        <f>(C468-C467)/'Datos excel'!$B$1</f>
        <v>8.3673075395719197E-4</v>
      </c>
      <c r="E467">
        <v>-2.2631794084660002</v>
      </c>
      <c r="F467">
        <f>(E468-E467)/'Datos excel'!$B$1</f>
        <v>5.2567294415269042E-2</v>
      </c>
      <c r="G467">
        <f>(F468-F467)/'Datos excel'!$B$1</f>
        <v>9.2353142947835393E-3</v>
      </c>
      <c r="H467">
        <f>(G468-G467)/'Datos excel'!$B$1</f>
        <v>-5.1392441227949186E-3</v>
      </c>
      <c r="I467">
        <v>464</v>
      </c>
    </row>
    <row r="468" spans="1:9" x14ac:dyDescent="0.35">
      <c r="A468">
        <v>2.0317937519493001</v>
      </c>
      <c r="B468">
        <f>(A469-A468)/'Datos excel'!$B$1</f>
        <v>-4.8562019087507326E-2</v>
      </c>
      <c r="C468">
        <f>(B469-B468)/'Datos excel'!$B$1</f>
        <v>1.3630130561682632E-2</v>
      </c>
      <c r="D468">
        <f>(C469-C468)/'Datos excel'!$B$1</f>
        <v>5.3120617870777015E-4</v>
      </c>
      <c r="E468">
        <v>-2.2576745742675302</v>
      </c>
      <c r="F468">
        <f>(E469-E468)/'Datos excel'!$B$1</f>
        <v>5.3534414266671868E-2</v>
      </c>
      <c r="G468">
        <f>(F469-F468)/'Datos excel'!$B$1</f>
        <v>8.6971339087443048E-3</v>
      </c>
      <c r="H468">
        <f>(G469-G468)/'Datos excel'!$B$1</f>
        <v>-5.1188860283406905E-3</v>
      </c>
      <c r="I468">
        <v>465</v>
      </c>
    </row>
    <row r="469" spans="1:9" x14ac:dyDescent="0.35">
      <c r="A469">
        <v>2.0267083492023401</v>
      </c>
      <c r="B469">
        <f>(A470-A469)/'Datos excel'!$B$1</f>
        <v>-4.713467515283893E-2</v>
      </c>
      <c r="C469">
        <f>(B470-B469)/'Datos excel'!$B$1</f>
        <v>1.368575834263496E-2</v>
      </c>
      <c r="D469">
        <f>(C470-C469)/'Datos excel'!$B$1</f>
        <v>2.4158839567214871E-4</v>
      </c>
      <c r="E469">
        <v>-2.2520684635150499</v>
      </c>
      <c r="F469">
        <f>(E470-E469)/'Datos excel'!$B$1</f>
        <v>5.444517599983846E-2</v>
      </c>
      <c r="G469">
        <f>(F470-F469)/'Datos excel'!$B$1</f>
        <v>8.1610854173710199E-3</v>
      </c>
      <c r="H469">
        <f>(G470-G469)/'Datos excel'!$B$1</f>
        <v>-5.0908163539269483E-3</v>
      </c>
      <c r="I469">
        <v>466</v>
      </c>
    </row>
    <row r="470" spans="1:9" x14ac:dyDescent="0.35">
      <c r="A470">
        <v>2.0217724175626901</v>
      </c>
      <c r="B470">
        <f>(A471-A470)/'Datos excel'!$B$1</f>
        <v>-4.5701505890571356E-2</v>
      </c>
      <c r="C470">
        <f>(B471-B470)/'Datos excel'!$B$1</f>
        <v>1.3711057420269498E-2</v>
      </c>
      <c r="D470">
        <f>(C471-C470)/'Datos excel'!$B$1</f>
        <v>-3.2074062384138665E-5</v>
      </c>
      <c r="E470">
        <v>-2.2463669780169</v>
      </c>
      <c r="F470">
        <f>(E471-E470)/'Datos excel'!$B$1</f>
        <v>5.529980286625618E-2</v>
      </c>
      <c r="G470">
        <f>(F471-F470)/'Datos excel'!$B$1</f>
        <v>7.6279763754286307E-3</v>
      </c>
      <c r="H470">
        <f>(G471-G470)/'Datos excel'!$B$1</f>
        <v>-5.0556006348974778E-3</v>
      </c>
      <c r="I470">
        <v>467</v>
      </c>
    </row>
    <row r="471" spans="1:9" x14ac:dyDescent="0.35">
      <c r="A471">
        <v>2.0169865670572298</v>
      </c>
      <c r="B471">
        <f>(A472-A471)/'Datos excel'!$B$1</f>
        <v>-4.426568731508914E-2</v>
      </c>
      <c r="C471">
        <f>(B472-B471)/'Datos excel'!$B$1</f>
        <v>1.3707698632310939E-2</v>
      </c>
      <c r="D471">
        <f>(C472-C471)/'Datos excel'!$B$1</f>
        <v>-2.8985866141213853E-4</v>
      </c>
      <c r="E471">
        <v>-2.2405759962025802</v>
      </c>
      <c r="F471">
        <f>(E472-E471)/'Datos excel'!$B$1</f>
        <v>5.6098602684349616E-2</v>
      </c>
      <c r="G471">
        <f>(F472-F471)/'Datos excel'!$B$1</f>
        <v>7.0985551149593705E-3</v>
      </c>
      <c r="H471">
        <f>(G472-G471)/'Datos excel'!$B$1</f>
        <v>-5.0137805017847438E-3</v>
      </c>
      <c r="I471">
        <v>468</v>
      </c>
    </row>
    <row r="472" spans="1:9" x14ac:dyDescent="0.35">
      <c r="A472">
        <v>2.0123510751213902</v>
      </c>
      <c r="B472">
        <f>(A473-A472)/'Datos excel'!$B$1</f>
        <v>-4.2830220471059444E-2</v>
      </c>
      <c r="C472">
        <f>(B473-B472)/'Datos excel'!$B$1</f>
        <v>1.3677344704268547E-2</v>
      </c>
      <c r="D472">
        <f>(C473-C472)/'Datos excel'!$B$1</f>
        <v>-5.3195391938080775E-4</v>
      </c>
      <c r="E472">
        <v>-2.23470136426692</v>
      </c>
      <c r="F472">
        <f>(E473-E472)/'Datos excel'!$B$1</f>
        <v>5.684196163769157E-2</v>
      </c>
      <c r="G472">
        <f>(F473-F472)/'Datos excel'!$B$1</f>
        <v>6.5735132485887473E-3</v>
      </c>
      <c r="H472">
        <f>(G473-G472)/'Datos excel'!$B$1</f>
        <v>-4.9658711508544819E-3</v>
      </c>
      <c r="I472">
        <v>469</v>
      </c>
    </row>
    <row r="473" spans="1:9" x14ac:dyDescent="0.35">
      <c r="A473">
        <v>2.0078659049219398</v>
      </c>
      <c r="B473">
        <f>(A474-A473)/'Datos excel'!$B$1</f>
        <v>-4.1397932282941266E-2</v>
      </c>
      <c r="C473">
        <f>(B474-B473)/'Datos excel'!$B$1</f>
        <v>1.3621638620096046E-2</v>
      </c>
      <c r="D473">
        <f>(C474-C473)/'Datos excel'!$B$1</f>
        <v>-7.5864496191871097E-4</v>
      </c>
      <c r="E473">
        <v>-2.2287488879636999</v>
      </c>
      <c r="F473">
        <f>(E474-E473)/'Datos excel'!$B$1</f>
        <v>5.7530338335359622E-2</v>
      </c>
      <c r="G473">
        <f>(F474-F473)/'Datos excel'!$B$1</f>
        <v>6.0534884377154829E-3</v>
      </c>
      <c r="H473">
        <f>(G474-G473)/'Datos excel'!$B$1</f>
        <v>-4.9123592929894181E-3</v>
      </c>
      <c r="I473">
        <v>470</v>
      </c>
    </row>
    <row r="474" spans="1:9" x14ac:dyDescent="0.35">
      <c r="A474">
        <v>2.00353072359081</v>
      </c>
      <c r="B474">
        <f>(A475-A474)/'Datos excel'!$B$1</f>
        <v>-3.9971477622316308E-2</v>
      </c>
      <c r="C474">
        <f>(B475-B474)/'Datos excel'!$B$1</f>
        <v>1.3542193505461155E-2</v>
      </c>
      <c r="D474">
        <f>(C475-C474)/'Datos excel'!$B$1</f>
        <v>-9.702996833546065E-4</v>
      </c>
      <c r="E474">
        <v>-2.2227243250212698</v>
      </c>
      <c r="F474">
        <f>(E475-E474)/'Datos excel'!$B$1</f>
        <v>5.8164258162176879E-2</v>
      </c>
      <c r="G474">
        <f>(F475-F474)/'Datos excel'!$B$1</f>
        <v>5.539067375493846E-3</v>
      </c>
      <c r="H474">
        <f>(G475-G474)/'Datos excel'!$B$1</f>
        <v>-4.8537015720598042E-3</v>
      </c>
      <c r="I474">
        <v>471</v>
      </c>
    </row>
    <row r="475" spans="1:9" x14ac:dyDescent="0.35">
      <c r="A475">
        <v>1.99934492024243</v>
      </c>
      <c r="B475">
        <f>(A476-A475)/'Datos excel'!$B$1</f>
        <v>-3.8553342434641369E-2</v>
      </c>
      <c r="C475">
        <f>(B476-B475)/'Datos excel'!$B$1</f>
        <v>1.3440583960227577E-2</v>
      </c>
      <c r="D475">
        <f>(C476-C475)/'Datos excel'!$B$1</f>
        <v>-1.1673558917315668E-3</v>
      </c>
      <c r="E475">
        <v>-2.21663337814981</v>
      </c>
      <c r="F475">
        <f>(E476-E475)/'Datos excel'!$B$1</f>
        <v>5.8744307941329892E-2</v>
      </c>
      <c r="G475">
        <f>(F476-F475)/'Datos excel'!$B$1</f>
        <v>5.0307889354438357E-3</v>
      </c>
      <c r="H475">
        <f>(G476-G475)/'Datos excel'!$B$1</f>
        <v>-4.7903238050315327E-3</v>
      </c>
      <c r="I475">
        <v>472</v>
      </c>
    </row>
    <row r="476" spans="1:9" x14ac:dyDescent="0.35">
      <c r="A476">
        <v>1.99530762366363</v>
      </c>
      <c r="B476">
        <f>(A477-A476)/'Datos excel'!$B$1</f>
        <v>-3.714584777366111E-2</v>
      </c>
      <c r="C476">
        <f>(B477-B476)/'Datos excel'!$B$1</f>
        <v>1.3318338737107955E-2</v>
      </c>
      <c r="D476">
        <f>(C477-C476)/'Datos excel'!$B$1</f>
        <v>-1.3503090665618173E-3</v>
      </c>
      <c r="E476">
        <v>-2.21048168860752</v>
      </c>
      <c r="F476">
        <f>(E477-E476)/'Datos excel'!$B$1</f>
        <v>5.9271130926708264E-2</v>
      </c>
      <c r="G476">
        <f>(F477-F476)/'Datos excel'!$B$1</f>
        <v>4.5291473996370568E-3</v>
      </c>
      <c r="H476">
        <f>(G477-G476)/'Datos excel'!$B$1</f>
        <v>-4.7226202228614752E-3</v>
      </c>
      <c r="I476">
        <v>473</v>
      </c>
    </row>
    <row r="477" spans="1:9" x14ac:dyDescent="0.35">
      <c r="A477">
        <v>1.9914177195810601</v>
      </c>
      <c r="B477">
        <f>(A478-A477)/'Datos excel'!$B$1</f>
        <v>-3.5751154602510486E-2</v>
      </c>
      <c r="C477">
        <f>(B478-B477)/'Datos excel'!$B$1</f>
        <v>1.3176934702321745E-2</v>
      </c>
      <c r="D477">
        <f>(C478-C477)/'Datos excel'!$B$1</f>
        <v>-1.5197010665396748E-3</v>
      </c>
      <c r="E477">
        <v>-2.2042748302912099</v>
      </c>
      <c r="F477">
        <f>(E478-E477)/'Datos excel'!$B$1</f>
        <v>5.97454221332991E-2</v>
      </c>
      <c r="G477">
        <f>(F478-F477)/'Datos excel'!$B$1</f>
        <v>4.0345957663758501E-3</v>
      </c>
      <c r="H477">
        <f>(G478-G477)/'Datos excel'!$B$1</f>
        <v>-4.6509535845723395E-3</v>
      </c>
      <c r="I477">
        <v>474</v>
      </c>
    </row>
    <row r="478" spans="1:9" x14ac:dyDescent="0.35">
      <c r="A478">
        <v>1.9876738674258401</v>
      </c>
      <c r="B478">
        <f>(A479-A478)/'Datos excel'!$B$1</f>
        <v>-3.4371269227255606E-2</v>
      </c>
      <c r="C478">
        <f>(B479-B478)/'Datos excel'!$B$1</f>
        <v>1.3017791978778625E-2</v>
      </c>
      <c r="D478">
        <f>(C479-C478)/'Datos excel'!$B$1</f>
        <v>-1.6761099331804492E-3</v>
      </c>
      <c r="E478">
        <v>-2.1980183043158901</v>
      </c>
      <c r="F478">
        <f>(E479-E478)/'Datos excel'!$B$1</f>
        <v>6.0167924013960795E-2</v>
      </c>
      <c r="G478">
        <f>(F479-F478)/'Datos excel'!$B$1</f>
        <v>3.5475490459265309E-3</v>
      </c>
      <c r="H478">
        <f>(G479-G478)/'Datos excel'!$B$1</f>
        <v>-4.5756551691389889E-3</v>
      </c>
      <c r="I478">
        <v>475</v>
      </c>
    </row>
    <row r="479" spans="1:9" x14ac:dyDescent="0.35">
      <c r="A479">
        <v>1.98407451652921</v>
      </c>
      <c r="B479">
        <f>(A480-A479)/'Datos excel'!$B$1</f>
        <v>-3.3008049239039237E-2</v>
      </c>
      <c r="C479">
        <f>(B480-B479)/'Datos excel'!$B$1</f>
        <v>1.2842270157022339E-2</v>
      </c>
      <c r="D479">
        <f>(C480-C479)/'Datos excel'!$B$1</f>
        <v>-1.8201405502486084E-3</v>
      </c>
      <c r="E479">
        <v>-2.1917175340470898</v>
      </c>
      <c r="F479">
        <f>(E480-E479)/'Datos excel'!$B$1</f>
        <v>6.0539422481325204E-2</v>
      </c>
      <c r="G479">
        <f>(F480-F479)/'Datos excel'!$B$1</f>
        <v>3.0683875571022906E-3</v>
      </c>
      <c r="H479">
        <f>(G480-G479)/'Datos excel'!$B$1</f>
        <v>-4.4970254456459567E-3</v>
      </c>
      <c r="I479">
        <v>476</v>
      </c>
    </row>
    <row r="480" spans="1:9" x14ac:dyDescent="0.35">
      <c r="A480">
        <v>1.9806179216959201</v>
      </c>
      <c r="B480">
        <f>(A481-A480)/'Datos excel'!$B$1</f>
        <v>-3.1663209853015344E-2</v>
      </c>
      <c r="C480">
        <f>(B481-B480)/'Datos excel'!$B$1</f>
        <v>1.2651665484316942E-2</v>
      </c>
      <c r="D480">
        <f>(C481-C480)/'Datos excel'!$B$1</f>
        <v>-1.9524160851173442E-3</v>
      </c>
      <c r="E480">
        <v>-2.1853778605497598</v>
      </c>
      <c r="F480">
        <f>(E481-E480)/'Datos excel'!$B$1</f>
        <v>6.0860743274917167E-2</v>
      </c>
      <c r="G480">
        <f>(F481-F480)/'Datos excel'!$B$1</f>
        <v>2.5974601536673672E-3</v>
      </c>
      <c r="H480">
        <f>(G481-G480)/'Datos excel'!$B$1</f>
        <v>-4.4153348304718249E-3</v>
      </c>
      <c r="I480">
        <v>477</v>
      </c>
    </row>
    <row r="481" spans="1:9" x14ac:dyDescent="0.35">
      <c r="A481">
        <v>1.9773021581138099</v>
      </c>
      <c r="B481">
        <f>(A482-A481)/'Datos excel'!$B$1</f>
        <v>-3.0338330541641822E-2</v>
      </c>
      <c r="C481">
        <f>(B482-B481)/'Datos excel'!$B$1</f>
        <v>1.2447208949991769E-2</v>
      </c>
      <c r="D481">
        <f>(C482-C481)/'Datos excel'!$B$1</f>
        <v>-2.0735706728045459E-3</v>
      </c>
      <c r="E481">
        <v>-2.17900453841761</v>
      </c>
      <c r="F481">
        <f>(E482-E481)/'Datos excel'!$B$1</f>
        <v>6.1132748666142288E-2</v>
      </c>
      <c r="G481">
        <f>(F482-F481)/'Datos excel'!$B$1</f>
        <v>2.1350873714490533E-3</v>
      </c>
      <c r="H481">
        <f>(G482-G481)/'Datos excel'!$B$1</f>
        <v>-4.3308246614027724E-3</v>
      </c>
      <c r="I481">
        <v>478</v>
      </c>
    </row>
    <row r="482" spans="1:9" x14ac:dyDescent="0.35">
      <c r="A482">
        <v>1.9741251355687499</v>
      </c>
      <c r="B482">
        <f>(A483-A482)/'Datos excel'!$B$1</f>
        <v>-2.9034861868475446E-2</v>
      </c>
      <c r="C482">
        <f>(B483-B482)/'Datos excel'!$B$1</f>
        <v>1.2230065136912369E-2</v>
      </c>
      <c r="D482">
        <f>(C483-C482)/'Datos excel'!$B$1</f>
        <v>-2.1842427162477047E-3</v>
      </c>
      <c r="E482">
        <v>-2.1726027319474999</v>
      </c>
      <c r="F482">
        <f>(E483-E482)/'Datos excel'!$B$1</f>
        <v>6.1356334492839511E-2</v>
      </c>
      <c r="G482">
        <f>(F483-F482)/'Datos excel'!$B$1</f>
        <v>1.6815644734407716E-3</v>
      </c>
      <c r="H482">
        <f>(G483-G482)/'Datos excel'!$B$1</f>
        <v>-4.2437083612476036E-3</v>
      </c>
      <c r="I482">
        <v>479</v>
      </c>
    </row>
    <row r="483" spans="1:9" x14ac:dyDescent="0.35">
      <c r="A483">
        <v>1.97108461194395</v>
      </c>
      <c r="B483">
        <f>(A484-A483)/'Datos excel'!$B$1</f>
        <v>-2.7754132442240495E-2</v>
      </c>
      <c r="C483">
        <f>(B484-B483)/'Datos excel'!$B$1</f>
        <v>1.2001331774545008E-2</v>
      </c>
      <c r="D483">
        <f>(C484-C483)/'Datos excel'!$B$1</f>
        <v>-2.2850690696097644E-3</v>
      </c>
      <c r="E483">
        <v>-2.1661775116243698</v>
      </c>
      <c r="F483">
        <f>(E484-E483)/'Datos excel'!$B$1</f>
        <v>6.1532427512716148E-2</v>
      </c>
      <c r="G483">
        <f>(F484-F483)/'Datos excel'!$B$1</f>
        <v>1.2371643730516699E-3</v>
      </c>
      <c r="H483">
        <f>(G484-G483)/'Datos excel'!$B$1</f>
        <v>-4.154172846997527E-3</v>
      </c>
      <c r="I483">
        <v>480</v>
      </c>
    </row>
    <row r="484" spans="1:9" x14ac:dyDescent="0.35">
      <c r="A484">
        <v>1.96817820599104</v>
      </c>
      <c r="B484">
        <f>(A485-A484)/'Datos excel'!$B$1</f>
        <v>-2.649735591770035E-2</v>
      </c>
      <c r="C484">
        <f>(B485-B484)/'Datos excel'!$B$1</f>
        <v>1.1762039901143965E-2</v>
      </c>
      <c r="D484">
        <f>(C485-C484)/'Datos excel'!$B$1</f>
        <v>-2.3766800988533824E-3</v>
      </c>
      <c r="E484">
        <v>-2.1597338508833199</v>
      </c>
      <c r="F484">
        <f>(E485-E484)/'Datos excel'!$B$1</f>
        <v>6.1661983062904886E-2</v>
      </c>
      <c r="G484">
        <f>(F485-F484)/'Datos excel'!$B$1</f>
        <v>8.0214040978934895E-4</v>
      </c>
      <c r="H484">
        <f>(G485-G484)/'Datos excel'!$B$1</f>
        <v>-4.0623799088372846E-3</v>
      </c>
      <c r="I484">
        <v>481</v>
      </c>
    </row>
    <row r="485" spans="1:9" x14ac:dyDescent="0.35">
      <c r="A485">
        <v>1.9654034093680199</v>
      </c>
      <c r="B485">
        <f>(A486-A485)/'Datos excel'!$B$1</f>
        <v>-2.5265637979544887E-2</v>
      </c>
      <c r="C485">
        <f>(B486-B485)/'Datos excel'!$B$1</f>
        <v>1.151315454319427E-2</v>
      </c>
      <c r="D485">
        <f>(C486-C485)/'Datos excel'!$B$1</f>
        <v>-2.4596952666741585E-3</v>
      </c>
      <c r="E485">
        <v>-2.1532766231167799</v>
      </c>
      <c r="F485">
        <f>(E486-E485)/'Datos excel'!$B$1</f>
        <v>6.174598301018961E-2</v>
      </c>
      <c r="G485">
        <f>(F486-F485)/'Datos excel'!$B$1</f>
        <v>3.7672898053288276E-4</v>
      </c>
      <c r="H485">
        <f>(G486-G485)/'Datos excel'!$B$1</f>
        <v>-3.9684677446036251E-3</v>
      </c>
      <c r="I485">
        <v>482</v>
      </c>
    </row>
    <row r="486" spans="1:9" x14ac:dyDescent="0.35">
      <c r="A486">
        <v>1.96275759794586</v>
      </c>
      <c r="B486">
        <f>(A487-A486)/'Datos excel'!$B$1</f>
        <v>-2.4059983255126784E-2</v>
      </c>
      <c r="C486">
        <f>(B487-B486)/'Datos excel'!$B$1</f>
        <v>1.1255575857199166E-2</v>
      </c>
      <c r="D486">
        <f>(C487-C486)/'Datos excel'!$B$1</f>
        <v>-2.5347196608293036E-3</v>
      </c>
      <c r="E486">
        <v>-2.1468105988963302</v>
      </c>
      <c r="F486">
        <f>(E487-E486)/'Datos excel'!$B$1</f>
        <v>6.1785433976777493E-2</v>
      </c>
      <c r="G486">
        <f>(F487-F486)/'Datos excel'!$B$1</f>
        <v>-3.8847989882277312E-5</v>
      </c>
      <c r="H486">
        <f>(G487-G486)/'Datos excel'!$B$1</f>
        <v>-3.8725526636249679E-3</v>
      </c>
      <c r="I486">
        <v>483</v>
      </c>
    </row>
    <row r="487" spans="1:9" x14ac:dyDescent="0.35">
      <c r="A487">
        <v>1.9602380423912</v>
      </c>
      <c r="B487">
        <f>(A488-A487)/'Datos excel'!$B$1</f>
        <v>-2.2881302107630133E-2</v>
      </c>
      <c r="C487">
        <f>(B488-B487)/'Datos excel'!$B$1</f>
        <v>1.0990140635020134E-2</v>
      </c>
      <c r="D487">
        <f>(C488-C487)/'Datos excel'!$B$1</f>
        <v>-2.6023406645630715E-3</v>
      </c>
      <c r="E487">
        <v>-2.1403404433803201</v>
      </c>
      <c r="F487">
        <f>(E488-E487)/'Datos excel'!$B$1</f>
        <v>6.178136582479013E-2</v>
      </c>
      <c r="G487">
        <f>(F488-F487)/'Datos excel'!$B$1</f>
        <v>-4.4438075650507015E-4</v>
      </c>
      <c r="H487">
        <f>(G488-G487)/'Datos excel'!$B$1</f>
        <v>-3.774730566272894E-3</v>
      </c>
      <c r="I487">
        <v>484</v>
      </c>
    </row>
    <row r="488" spans="1:9" x14ac:dyDescent="0.35">
      <c r="A488">
        <v>1.95784191803767</v>
      </c>
      <c r="B488">
        <f>(A489-A488)/'Datos excel'!$B$1</f>
        <v>-2.1730417271600203E-2</v>
      </c>
      <c r="C488">
        <f>(B489-B488)/'Datos excel'!$B$1</f>
        <v>1.0717624157889157E-2</v>
      </c>
      <c r="D488">
        <f>(C489-C488)/'Datos excel'!$B$1</f>
        <v>-2.6631259029961172E-3</v>
      </c>
      <c r="E488">
        <v>-2.13387071388019</v>
      </c>
      <c r="F488">
        <f>(E489-E488)/'Datos excel'!$B$1</f>
        <v>6.173483038078903E-2</v>
      </c>
      <c r="G488">
        <f>(F489-F488)/'Datos excel'!$B$1</f>
        <v>-8.3966961704786227E-4</v>
      </c>
      <c r="H488">
        <f>(G489-G488)/'Datos excel'!$B$1</f>
        <v>-3.6750788415413718E-3</v>
      </c>
      <c r="I488">
        <v>485</v>
      </c>
    </row>
    <row r="489" spans="1:9" x14ac:dyDescent="0.35">
      <c r="A489">
        <v>1.95556631406234</v>
      </c>
      <c r="B489">
        <f>(A490-A489)/'Datos excel'!$B$1</f>
        <v>-2.06080702943215E-2</v>
      </c>
      <c r="C489">
        <f>(B490-B489)/'Datos excel'!$B$1</f>
        <v>1.0438742265474581E-2</v>
      </c>
      <c r="D489">
        <f>(C490-C489)/'Datos excel'!$B$1</f>
        <v>-2.7176206059581309E-3</v>
      </c>
      <c r="E489">
        <v>-2.12740585756036</v>
      </c>
      <c r="F489">
        <f>(E490-E489)/'Datos excel'!$B$1</f>
        <v>6.1646900384110359E-2</v>
      </c>
      <c r="G489">
        <f>(F490-F489)/'Datos excel'!$B$1</f>
        <v>-1.2245229733795176E-3</v>
      </c>
      <c r="H489">
        <f>(G490-G489)/'Datos excel'!$B$1</f>
        <v>-3.5736578237806145E-3</v>
      </c>
      <c r="I489">
        <v>486</v>
      </c>
    </row>
    <row r="490" spans="1:9" x14ac:dyDescent="0.35">
      <c r="A490">
        <v>1.95340824198763</v>
      </c>
      <c r="B490">
        <f>(A491-A490)/'Datos excel'!$B$1</f>
        <v>-1.951492776052376E-2</v>
      </c>
      <c r="C490">
        <f>(B491-B490)/'Datos excel'!$B$1</f>
        <v>1.0154153701110504E-2</v>
      </c>
      <c r="D490">
        <f>(C491-C490)/'Datos excel'!$B$1</f>
        <v>-2.7663466628721489E-3</v>
      </c>
      <c r="E490">
        <v>-2.12095020924825</v>
      </c>
      <c r="F490">
        <f>(E491-E490)/'Datos excel'!$B$1</f>
        <v>6.1518668638199658E-2</v>
      </c>
      <c r="G490">
        <f>(F491-F490)/'Datos excel'!$B$1</f>
        <v>-1.5987555455672798E-3</v>
      </c>
      <c r="H490">
        <f>(G491-G490)/'Datos excel'!$B$1</f>
        <v>-3.4705126577946489E-3</v>
      </c>
      <c r="I490">
        <v>487</v>
      </c>
    </row>
    <row r="491" spans="1:9" x14ac:dyDescent="0.35">
      <c r="A491">
        <v>1.9513646435313701</v>
      </c>
      <c r="B491">
        <f>(A492-A491)/'Datos excel'!$B$1</f>
        <v>-1.8451587271496081E-2</v>
      </c>
      <c r="C491">
        <f>(B492-B491)/'Datos excel'!$B$1</f>
        <v>9.8644625559984444E-3</v>
      </c>
      <c r="D491">
        <f>(C492-C491)/'Datos excel'!$B$1</f>
        <v>-2.8098008011627103E-3</v>
      </c>
      <c r="E491">
        <v>-2.1145079893331702</v>
      </c>
      <c r="F491">
        <f>(E492-E491)/'Datos excel'!$B$1</f>
        <v>6.1351247348971655E-2</v>
      </c>
      <c r="G491">
        <f>(F492-F491)/'Datos excel'!$B$1</f>
        <v>-1.962186781231215E-3</v>
      </c>
      <c r="H491">
        <f>(G492-G491)/'Datos excel'!$B$1</f>
        <v>-3.3656750042299738E-3</v>
      </c>
      <c r="I491">
        <v>488</v>
      </c>
    </row>
    <row r="492" spans="1:9" x14ac:dyDescent="0.35">
      <c r="A492">
        <v>1.94943239783073</v>
      </c>
      <c r="B492">
        <f>(A493-A492)/'Datos excel'!$B$1</f>
        <v>-1.7418583168244871E-2</v>
      </c>
      <c r="C492">
        <f>(B493-B492)/'Datos excel'!$B$1</f>
        <v>9.5702209041656616E-3</v>
      </c>
      <c r="D492">
        <f>(C493-C492)/'Datos excel'!$B$1</f>
        <v>-2.8484541011273745E-3</v>
      </c>
      <c r="E492">
        <v>-2.1080833017345002</v>
      </c>
      <c r="F492">
        <f>(E493-E492)/'Datos excel'!$B$1</f>
        <v>6.1145767629742089E-2</v>
      </c>
      <c r="G492">
        <f>(F493-F492)/'Datos excel'!$B$1</f>
        <v>-2.3146394434865377E-3</v>
      </c>
      <c r="H492">
        <f>(G493-G492)/'Datos excel'!$B$1</f>
        <v>-3.259164401949705E-3</v>
      </c>
      <c r="I492">
        <v>489</v>
      </c>
    </row>
    <row r="493" spans="1:9" x14ac:dyDescent="0.35">
      <c r="A493">
        <v>1.9476083280668199</v>
      </c>
      <c r="B493">
        <f>(A494-A493)/'Datos excel'!$B$1</f>
        <v>-1.6416391978719594E-2</v>
      </c>
      <c r="C493">
        <f>(B494-B493)/'Datos excel'!$B$1</f>
        <v>9.2719314882260123E-3</v>
      </c>
      <c r="D493">
        <f>(C494-C493)/'Datos excel'!$B$1</f>
        <v>-2.8827512658315662E-3</v>
      </c>
      <c r="E493">
        <v>-2.10168013192171</v>
      </c>
      <c r="F493">
        <f>(E494-E493)/'Datos excel'!$B$1</f>
        <v>6.0903379154029873E-2</v>
      </c>
      <c r="G493">
        <f>(F494-F493)/'Datos excel'!$B$1</f>
        <v>-2.6559383415534232E-3</v>
      </c>
      <c r="H493">
        <f>(G494-G493)/'Datos excel'!$B$1</f>
        <v>-3.1509903547143701E-3</v>
      </c>
      <c r="I493">
        <v>490</v>
      </c>
    </row>
    <row r="494" spans="1:9" x14ac:dyDescent="0.35">
      <c r="A494">
        <v>1.9458892075188601</v>
      </c>
      <c r="B494">
        <f>(A495-A494)/'Datos excel'!$B$1</f>
        <v>-1.5445437583786303E-2</v>
      </c>
      <c r="C494">
        <f>(B495-B494)/'Datos excel'!$B$1</f>
        <v>8.9700504815972415E-3</v>
      </c>
      <c r="D494">
        <f>(C495-C494)/'Datos excel'!$B$1</f>
        <v>-2.9131099990848939E-3</v>
      </c>
      <c r="E494">
        <v>-2.0953023449707402</v>
      </c>
      <c r="F494">
        <f>(E495-E494)/'Datos excel'!$B$1</f>
        <v>6.0625249941289483E-2</v>
      </c>
      <c r="G494">
        <f>(F495-F494)/'Datos excel'!$B$1</f>
        <v>-2.9859092798835219E-3</v>
      </c>
      <c r="H494">
        <f>(G495-G494)/'Datos excel'!$B$1</f>
        <v>-3.0411535651765033E-3</v>
      </c>
      <c r="I494">
        <v>491</v>
      </c>
    </row>
    <row r="495" spans="1:9" x14ac:dyDescent="0.35">
      <c r="A495">
        <v>1.94427176507737</v>
      </c>
      <c r="B495">
        <f>(A496-A495)/'Datos excel'!$B$1</f>
        <v>-1.4506096093942454E-2</v>
      </c>
      <c r="C495">
        <f>(B496-B495)/'Datos excel'!$B$1</f>
        <v>8.6649903158564391E-3</v>
      </c>
      <c r="D495">
        <f>(C496-C495)/'Datos excel'!$B$1</f>
        <v>-2.9399212658924676E-3</v>
      </c>
      <c r="E495">
        <v>-2.0889536836428202</v>
      </c>
      <c r="F495">
        <f>(E496-E495)/'Datos excel'!$B$1</f>
        <v>6.0312566252690561E-2</v>
      </c>
      <c r="G495">
        <f>(F496-F495)/'Datos excel'!$B$1</f>
        <v>-3.3043781365100855E-3</v>
      </c>
      <c r="H495">
        <f>(G496-G495)/'Datos excel'!$B$1</f>
        <v>-2.9296475381685809E-3</v>
      </c>
      <c r="I495">
        <v>492</v>
      </c>
    </row>
    <row r="496" spans="1:9" x14ac:dyDescent="0.35">
      <c r="A496">
        <v>1.9427526902466701</v>
      </c>
      <c r="B496">
        <f>(A497-A496)/'Datos excel'!$B$1</f>
        <v>-1.3598700429951744E-2</v>
      </c>
      <c r="C496">
        <f>(B497-B496)/'Datos excel'!$B$1</f>
        <v>8.3571224808210998E-3</v>
      </c>
      <c r="D496">
        <f>(C497-C496)/'Datos excel'!$B$1</f>
        <v>-2.9635488682339711E-3</v>
      </c>
      <c r="E496">
        <v>-2.0826377664742002</v>
      </c>
      <c r="F496">
        <f>(E497-E496)/'Datos excel'!$B$1</f>
        <v>5.9966532583412467E-2</v>
      </c>
      <c r="G496">
        <f>(F497-F496)/'Datos excel'!$B$1</f>
        <v>-3.6111701092940134E-3</v>
      </c>
      <c r="H496">
        <f>(G497-G496)/'Datos excel'!$B$1</f>
        <v>-2.8164604403943553E-3</v>
      </c>
      <c r="I496">
        <v>493</v>
      </c>
    </row>
    <row r="497" spans="1:9" x14ac:dyDescent="0.35">
      <c r="A497">
        <v>1.9413286376676999</v>
      </c>
      <c r="B497">
        <f>(A498-A497)/'Datos excel'!$B$1</f>
        <v>-1.2723544610255155E-2</v>
      </c>
      <c r="C497">
        <f>(B498-B497)/'Datos excel'!$B$1</f>
        <v>8.0467803690544935E-3</v>
      </c>
      <c r="D497">
        <f>(C498-C497)/'Datos excel'!$B$1</f>
        <v>-2.9843299311550996E-3</v>
      </c>
      <c r="E497">
        <v>-2.0763580858666901</v>
      </c>
      <c r="F497">
        <f>(E498-E497)/'Datos excel'!$B$1</f>
        <v>5.9588371733871763E-2</v>
      </c>
      <c r="G497">
        <f>(F498-F497)/'Datos excel'!$B$1</f>
        <v>-3.9061091569163194E-3</v>
      </c>
      <c r="H497">
        <f>(G498-G497)/'Datos excel'!$B$1</f>
        <v>-2.7015759163793148E-3</v>
      </c>
      <c r="I497">
        <v>494</v>
      </c>
    </row>
    <row r="498" spans="1:9" x14ac:dyDescent="0.35">
      <c r="A498">
        <v>1.9399962311918599</v>
      </c>
      <c r="B498">
        <f>(A499-A498)/'Datos excel'!$B$1</f>
        <v>-1.1880887740506083E-2</v>
      </c>
      <c r="C498">
        <f>(B499-B498)/'Datos excel'!$B$1</f>
        <v>7.7342620694676604E-3</v>
      </c>
      <c r="D498">
        <f>(C499-C498)/'Datos excel'!$B$1</f>
        <v>-3.0025748055131874E-3</v>
      </c>
      <c r="E498">
        <v>-2.0701180061707398</v>
      </c>
      <c r="F498">
        <f>(E499-E498)/'Datos excel'!$B$1</f>
        <v>5.9179324939488825E-2</v>
      </c>
      <c r="G498">
        <f>(F499-F498)/'Datos excel'!$B$1</f>
        <v>-4.1890175253167317E-3</v>
      </c>
      <c r="H498">
        <f>(G499-G498)/'Datos excel'!$B$1</f>
        <v>-2.5849753070237599E-3</v>
      </c>
      <c r="I498">
        <v>495</v>
      </c>
    </row>
    <row r="499" spans="1:9" x14ac:dyDescent="0.35">
      <c r="A499">
        <v>1.93875206753707</v>
      </c>
      <c r="B499">
        <f>(A500-A499)/'Datos excel'!$B$1</f>
        <v>-1.1070957710560157E-2</v>
      </c>
      <c r="C499">
        <f>(B500-B499)/'Datos excel'!$B$1</f>
        <v>7.4198331711058593E-3</v>
      </c>
      <c r="D499">
        <f>(C500-C499)/'Datos excel'!$B$1</f>
        <v>-3.0185677692723865E-3</v>
      </c>
      <c r="E499">
        <v>-2.0639207617549298</v>
      </c>
      <c r="F499">
        <f>(E500-E499)/'Datos excel'!$B$1</f>
        <v>5.8740652050045694E-2</v>
      </c>
      <c r="G499">
        <f>(F500-F499)/'Datos excel'!$B$1</f>
        <v>-4.4597155064586272E-3</v>
      </c>
      <c r="H499">
        <f>(G500-G499)/'Datos excel'!$B$1</f>
        <v>-2.4666382257986872E-3</v>
      </c>
      <c r="I499">
        <v>496</v>
      </c>
    </row>
    <row r="500" spans="1:9" x14ac:dyDescent="0.35">
      <c r="A500">
        <v>1.93759271955668</v>
      </c>
      <c r="B500">
        <f>(A501-A500)/'Datos excel'!$B$1</f>
        <v>-1.0293954597853223E-2</v>
      </c>
      <c r="C500">
        <f>(B501-B500)/'Datos excel'!$B$1</f>
        <v>7.1037294934955574E-3</v>
      </c>
      <c r="D500">
        <f>(C501-C500)/'Datos excel'!$B$1</f>
        <v>-3.0325672572091896E-3</v>
      </c>
      <c r="E500">
        <v>-2.0577694550566799</v>
      </c>
      <c r="F500">
        <f>(E501-E500)/'Datos excel'!$B$1</f>
        <v>5.8273631734305997E-2</v>
      </c>
      <c r="G500">
        <f>(F501-F500)/'Datos excel'!$B$1</f>
        <v>-4.7180212574330577E-3</v>
      </c>
      <c r="H500">
        <f>(G501-G500)/'Datos excel'!$B$1</f>
        <v>-2.3465445325077409E-3</v>
      </c>
      <c r="I500">
        <v>497</v>
      </c>
    </row>
    <row r="501" spans="1:9" x14ac:dyDescent="0.35">
      <c r="A501">
        <v>1.9365147391519799</v>
      </c>
      <c r="B501">
        <f>(A502-A501)/'Datos excel'!$B$1</f>
        <v>-9.5500537848580633E-3</v>
      </c>
      <c r="C501">
        <f>(B502-B501)/'Datos excel'!$B$1</f>
        <v>6.7861597929367128E-3</v>
      </c>
      <c r="D501">
        <f>(C502-C501)/'Datos excel'!$B$1</f>
        <v>-3.0448061954154843E-3</v>
      </c>
      <c r="E501">
        <v>-2.0516670546115301</v>
      </c>
      <c r="F501">
        <f>(E502-E501)/'Datos excel'!$B$1</f>
        <v>5.7779561703578258E-2</v>
      </c>
      <c r="G501">
        <f>(F502-F501)/'Datos excel'!$B$1</f>
        <v>-4.9637508262546448E-3</v>
      </c>
      <c r="H501">
        <f>(G502-G501)/'Datos excel'!$B$1</f>
        <v>-2.2246751306853113E-3</v>
      </c>
      <c r="I501">
        <v>498</v>
      </c>
    </row>
    <row r="502" spans="1:9" x14ac:dyDescent="0.35">
      <c r="A502">
        <v>1.93551465985825</v>
      </c>
      <c r="B502">
        <f>(A503-A502)/'Datos excel'!$B$1</f>
        <v>-8.8394087931388497E-3</v>
      </c>
      <c r="C502">
        <f>(B503-B502)/'Datos excel'!$B$1</f>
        <v>6.4673084337659803E-3</v>
      </c>
      <c r="D502">
        <f>(C503-C502)/'Datos excel'!$B$1</f>
        <v>-3.0554930531481866E-3</v>
      </c>
      <c r="E502">
        <v>-2.0456163930590101</v>
      </c>
      <c r="F502">
        <f>(E503-E502)/'Datos excel'!$B$1</f>
        <v>5.7259758932577863E-2</v>
      </c>
      <c r="G502">
        <f>(F503-F502)/'Datos excel'!$B$1</f>
        <v>-5.1967182611608077E-3</v>
      </c>
      <c r="H502">
        <f>(G503-G502)/'Datos excel'!$B$1</f>
        <v>-2.1010134718873674E-3</v>
      </c>
      <c r="I502">
        <v>499</v>
      </c>
    </row>
    <row r="503" spans="1:9" x14ac:dyDescent="0.35">
      <c r="A503">
        <v>1.9345889991340299</v>
      </c>
      <c r="B503">
        <f>(A504-A503)/'Datos excel'!$B$1</f>
        <v>-8.1621538376715659E-3</v>
      </c>
      <c r="C503">
        <f>(B504-B503)/'Datos excel'!$B$1</f>
        <v>6.1473379494704807E-3</v>
      </c>
      <c r="D503">
        <f>(C504-C503)/'Datos excel'!$B$1</f>
        <v>-3.0648117233354091E-3</v>
      </c>
      <c r="E503">
        <v>-2.0396201651253798</v>
      </c>
      <c r="F503">
        <f>(E504-E503)/'Datos excel'!$B$1</f>
        <v>5.6715559868843239E-2</v>
      </c>
      <c r="G503">
        <f>(F504-F503)/'Datos excel'!$B$1</f>
        <v>-5.416735877439959E-3</v>
      </c>
      <c r="H503">
        <f>(G504-G503)/'Datos excel'!$B$1</f>
        <v>-1.9755465267273582E-3</v>
      </c>
      <c r="I503">
        <v>500</v>
      </c>
    </row>
    <row r="504" spans="1:9" x14ac:dyDescent="0.35">
      <c r="A504">
        <v>1.9337342603829</v>
      </c>
      <c r="B504">
        <f>(A505-A504)/'Datos excel'!$B$1</f>
        <v>-7.5184061129652258E-3</v>
      </c>
      <c r="C504">
        <f>(B505-B504)/'Datos excel'!$B$1</f>
        <v>5.8263916163149342E-3</v>
      </c>
      <c r="D504">
        <f>(C505-C504)/'Datos excel'!$B$1</f>
        <v>-3.0729226749689675E-3</v>
      </c>
      <c r="E504">
        <v>-2.0336809255844401</v>
      </c>
      <c r="F504">
        <f>(E505-E504)/'Datos excel'!$B$1</f>
        <v>5.6148320614209851E-2</v>
      </c>
      <c r="G504">
        <f>(F505-F504)/'Datos excel'!$B$1</f>
        <v>-5.6236146259463424E-3</v>
      </c>
      <c r="H504">
        <f>(G505-G504)/'Datos excel'!$B$1</f>
        <v>-1.8482659117358955E-3</v>
      </c>
      <c r="I504">
        <v>501</v>
      </c>
    </row>
    <row r="505" spans="1:9" x14ac:dyDescent="0.35">
      <c r="A505">
        <v>1.9329469347358601</v>
      </c>
      <c r="B505">
        <f>(A506-A505)/'Datos excel'!$B$1</f>
        <v>-6.9082678096734872E-3</v>
      </c>
      <c r="C505">
        <f>(B506-B505)/'Datos excel'!$B$1</f>
        <v>5.5045959062905341E-3</v>
      </c>
      <c r="D505">
        <f>(C506-C505)/'Datos excel'!$B$1</f>
        <v>-3.0799632587997787E-3</v>
      </c>
      <c r="E505">
        <v>-2.0278010871993399</v>
      </c>
      <c r="F505">
        <f>(E506-E505)/'Datos excel'!$B$1</f>
        <v>5.5559417067693413E-2</v>
      </c>
      <c r="G505">
        <f>(F506-F505)/'Datos excel'!$B$1</f>
        <v>-5.81716457961934E-3</v>
      </c>
      <c r="H505">
        <f>(G506-G505)/'Datos excel'!$B$1</f>
        <v>-1.7191690974538122E-3</v>
      </c>
      <c r="I505">
        <v>502</v>
      </c>
    </row>
    <row r="506" spans="1:9" x14ac:dyDescent="0.35">
      <c r="A506">
        <v>1.9322235026225301</v>
      </c>
      <c r="B506">
        <f>(A507-A506)/'Datos excel'!$B$1</f>
        <v>-6.3318278743340608E-3</v>
      </c>
      <c r="C506">
        <f>(B507-B506)/'Datos excel'!$B$1</f>
        <v>5.182062908051472E-3</v>
      </c>
      <c r="D506">
        <f>(C507-C506)/'Datos excel'!$B$1</f>
        <v>-3.0860484449830002E-3</v>
      </c>
      <c r="E506">
        <v>-2.02198291864942</v>
      </c>
      <c r="F506">
        <f>(E507-E506)/'Datos excel'!$B$1</f>
        <v>5.4950245017424917E-2</v>
      </c>
      <c r="G506">
        <f>(F507-F506)/'Datos excel'!$B$1</f>
        <v>-5.9971955465139897E-3</v>
      </c>
      <c r="H506">
        <f>(G507-G506)/'Datos excel'!$B$1</f>
        <v>-1.5882600259878195E-3</v>
      </c>
      <c r="I506">
        <v>503</v>
      </c>
    </row>
    <row r="507" spans="1:9" x14ac:dyDescent="0.35">
      <c r="A507">
        <v>1.93156043515807</v>
      </c>
      <c r="B507">
        <f>(A508-A507)/'Datos excel'!$B$1</f>
        <v>-5.7891635155882387E-3</v>
      </c>
      <c r="C507">
        <f>(B508-B507)/'Datos excel'!$B$1</f>
        <v>4.8588926706054454E-3</v>
      </c>
      <c r="D507">
        <f>(C508-C507)/'Datos excel'!$B$1</f>
        <v>-3.0912714700444656E-3</v>
      </c>
      <c r="E507">
        <v>-2.01622854244743</v>
      </c>
      <c r="F507">
        <f>(E508-E507)/'Datos excel'!$B$1</f>
        <v>5.4322220168389258E-2</v>
      </c>
      <c r="G507">
        <f>(F508-F507)/'Datos excel'!$B$1</f>
        <v>-6.1635177475017787E-3</v>
      </c>
      <c r="H507">
        <f>(G508-G507)/'Datos excel'!$B$1</f>
        <v>-1.4555504631594855E-3</v>
      </c>
      <c r="I507">
        <v>504</v>
      </c>
    </row>
    <row r="508" spans="1:9" x14ac:dyDescent="0.35">
      <c r="A508">
        <v>1.9309541953723699</v>
      </c>
      <c r="B508">
        <f>(A509-A508)/'Datos excel'!$B$1</f>
        <v>-5.2803414649697268E-3</v>
      </c>
      <c r="C508">
        <f>(B509-B508)/'Datos excel'!$B$1</f>
        <v>4.5351754792539983E-3</v>
      </c>
      <c r="D508">
        <f>(C509-C508)/'Datos excel'!$B$1</f>
        <v>-3.0957043200722408E-3</v>
      </c>
      <c r="E508">
        <v>-2.01053993285384</v>
      </c>
      <c r="F508">
        <f>(E509-E508)/'Datos excel'!$B$1</f>
        <v>5.3676778099195195E-2</v>
      </c>
      <c r="G508">
        <f>(F509-F508)/'Datos excel'!$B$1</f>
        <v>-6.3159426355681473E-3</v>
      </c>
      <c r="H508">
        <f>(G509-G508)/'Datos excel'!$B$1</f>
        <v>-1.3210604710456946E-3</v>
      </c>
      <c r="I508">
        <v>505</v>
      </c>
    </row>
    <row r="509" spans="1:9" x14ac:dyDescent="0.35">
      <c r="A509">
        <v>1.9304012393072101</v>
      </c>
      <c r="B509">
        <f>(A510-A509)/'Datos excel'!$B$1</f>
        <v>-4.8054189993575625E-3</v>
      </c>
      <c r="C509">
        <f>(B510-B509)/'Datos excel'!$B$1</f>
        <v>4.2109940809331604E-3</v>
      </c>
      <c r="D509">
        <f>(C510-C509)/'Datos excel'!$B$1</f>
        <v>-3.0993987317135692E-3</v>
      </c>
      <c r="E509">
        <v>-2.00491891379568</v>
      </c>
      <c r="F509">
        <f>(E510-E509)/'Datos excel'!$B$1</f>
        <v>5.301537413304868E-2</v>
      </c>
      <c r="G509">
        <f>(F510-F509)/'Datos excel'!$B$1</f>
        <v>-6.4542837645943148E-3</v>
      </c>
      <c r="H509">
        <f>(G510-G509)/'Datos excel'!$B$1</f>
        <v>-1.1848194399270737E-3</v>
      </c>
      <c r="I509">
        <v>506</v>
      </c>
    </row>
    <row r="510" spans="1:9" x14ac:dyDescent="0.35">
      <c r="A510">
        <v>1.92989801700635</v>
      </c>
      <c r="B510">
        <f>(A511-A510)/'Datos excel'!$B$1</f>
        <v>-4.3644447303919053E-3</v>
      </c>
      <c r="C510">
        <f>(B511-B510)/'Datos excel'!$B$1</f>
        <v>3.8864258047299313E-3</v>
      </c>
      <c r="D510">
        <f>(C511-C510)/'Datos excel'!$B$1</f>
        <v>-3.1023864079590875E-3</v>
      </c>
      <c r="E510">
        <v>-1.99936715679889</v>
      </c>
      <c r="F510">
        <f>(E511-E510)/'Datos excel'!$B$1</f>
        <v>5.2339483117747568E-2</v>
      </c>
      <c r="G510">
        <f>(F511-F510)/'Datos excel'!$B$1</f>
        <v>-6.5783577662044904E-3</v>
      </c>
      <c r="H510">
        <f>(G511-G510)/'Datos excel'!$B$1</f>
        <v>-1.0468667886023842E-3</v>
      </c>
      <c r="I510">
        <v>507</v>
      </c>
    </row>
    <row r="511" spans="1:9" x14ac:dyDescent="0.35">
      <c r="A511">
        <v>1.9294409734229501</v>
      </c>
      <c r="B511">
        <f>(A512-A511)/'Datos excel'!$B$1</f>
        <v>-3.9574591718298602E-3</v>
      </c>
      <c r="C511">
        <f>(B512-B511)/'Datos excel'!$B$1</f>
        <v>3.5615446598018948E-3</v>
      </c>
      <c r="D511">
        <f>(C512-C511)/'Datos excel'!$B$1</f>
        <v>-3.1046800378935176E-3</v>
      </c>
      <c r="E511">
        <v>-1.9938861789437099</v>
      </c>
      <c r="F511">
        <f>(E512-E511)/'Datos excel'!$B$1</f>
        <v>5.1650599103381122E-2</v>
      </c>
      <c r="G511">
        <f>(F512-F511)/'Datos excel'!$B$1</f>
        <v>-6.6879853999498367E-3</v>
      </c>
      <c r="H511">
        <f>(G512-G511)/'Datos excel'!$B$1</f>
        <v>-9.0725248588008562E-4</v>
      </c>
      <c r="I511">
        <v>508</v>
      </c>
    </row>
    <row r="512" spans="1:9" x14ac:dyDescent="0.35">
      <c r="A512">
        <v>1.92902654926758</v>
      </c>
      <c r="B512">
        <f>(A513-A512)/'Datos excel'!$B$1</f>
        <v>-3.5844950872076739E-3</v>
      </c>
      <c r="C512">
        <f>(B513-B512)/'Datos excel'!$B$1</f>
        <v>3.2364233265087896E-3</v>
      </c>
      <c r="D512">
        <f>(C513-C512)/'Datos excel'!$B$1</f>
        <v>-3.1062738912618665E-3</v>
      </c>
      <c r="E512">
        <v>-1.9884773408538201</v>
      </c>
      <c r="F512">
        <f>(E513-E512)/'Datos excel'!$B$1</f>
        <v>5.0950234910054515E-2</v>
      </c>
      <c r="G512">
        <f>(F513-F512)/'Datos excel'!$B$1</f>
        <v>-6.7829926581029019E-3</v>
      </c>
      <c r="H512">
        <f>(G513-G512)/'Datos excel'!$B$1</f>
        <v>-7.660378767780059E-4</v>
      </c>
      <c r="I512">
        <v>509</v>
      </c>
    </row>
    <row r="513" spans="1:9" x14ac:dyDescent="0.35">
      <c r="A513">
        <v>1.92865118181982</v>
      </c>
      <c r="B513">
        <f>(A514-A513)/'Datos excel'!$B$1</f>
        <v>-3.2455776289921187E-3</v>
      </c>
      <c r="C513">
        <f>(B514-B513)/'Datos excel'!$B$1</f>
        <v>2.9111350852812543E-3</v>
      </c>
      <c r="D513">
        <f>(C514-C513)/'Datos excel'!$B$1</f>
        <v>-3.1071443252509868E-3</v>
      </c>
      <c r="E513">
        <v>-1.9831418447307501</v>
      </c>
      <c r="F513">
        <f>(E514-E513)/'Datos excel'!$B$1</f>
        <v>5.0239921579919529E-2</v>
      </c>
      <c r="G513">
        <f>(F514-F513)/'Datos excel'!$B$1</f>
        <v>-6.8632119569714788E-3</v>
      </c>
      <c r="H513">
        <f>(G514-G513)/'Datos excel'!$B$1</f>
        <v>-6.2329601237473239E-4</v>
      </c>
      <c r="I513">
        <v>510</v>
      </c>
    </row>
    <row r="514" spans="1:9" x14ac:dyDescent="0.35">
      <c r="A514">
        <v>1.9283113057252901</v>
      </c>
      <c r="B514">
        <f>(A515-A514)/'Datos excel'!$B$1</f>
        <v>-2.9407242757412159E-3</v>
      </c>
      <c r="C514">
        <f>(B515-B514)/'Datos excel'!$B$1</f>
        <v>2.5857556924195305E-3</v>
      </c>
      <c r="D514">
        <f>(C515-C514)/'Datos excel'!$B$1</f>
        <v>-3.1072508144900186E-3</v>
      </c>
      <c r="E514">
        <v>-1.97788073244567</v>
      </c>
      <c r="F514">
        <f>(E515-E514)/'Datos excel'!$B$1</f>
        <v>4.9521207704451155E-2</v>
      </c>
      <c r="G514">
        <f>(F515-F514)/'Datos excel'!$B$1</f>
        <v>-6.9284833627544212E-3</v>
      </c>
      <c r="H514">
        <f>(G515-G514)/'Datos excel'!$B$1</f>
        <v>-4.7911230955710523E-4</v>
      </c>
      <c r="I514">
        <v>511</v>
      </c>
    </row>
    <row r="515" spans="1:9" x14ac:dyDescent="0.35">
      <c r="A515">
        <v>1.92800335379926</v>
      </c>
      <c r="B515">
        <f>(A516-A515)/'Datos excel'!$B$1</f>
        <v>-2.6699445728317764E-3</v>
      </c>
      <c r="C515">
        <f>(B516-B515)/'Datos excel'!$B$1</f>
        <v>2.2603651480307724E-3</v>
      </c>
      <c r="D515">
        <f>(C516-C515)/'Datos excel'!$B$1</f>
        <v>-3.1065363739155179E-3</v>
      </c>
      <c r="E515">
        <v>-1.97269488370163</v>
      </c>
      <c r="F515">
        <f>(E516-E515)/'Datos excel'!$B$1</f>
        <v>4.8795658623352875E-2</v>
      </c>
      <c r="G515">
        <f>(F516-F515)/'Datos excel'!$B$1</f>
        <v>-6.9786558864860558E-3</v>
      </c>
      <c r="H515">
        <f>(G516-G515)/'Datos excel'!$B$1</f>
        <v>-3.3358479249972399E-4</v>
      </c>
      <c r="I515">
        <v>512</v>
      </c>
    </row>
    <row r="516" spans="1:9" x14ac:dyDescent="0.35">
      <c r="A516">
        <v>1.92772375785741</v>
      </c>
      <c r="B516">
        <f>(A517-A516)/'Datos excel'!$B$1</f>
        <v>-2.4332396880489804E-3</v>
      </c>
      <c r="C516">
        <f>(B517-B516)/'Datos excel'!$B$1</f>
        <v>1.9350494196840235E-3</v>
      </c>
      <c r="D516">
        <f>(C517-C516)/'Datos excel'!$B$1</f>
        <v>-3.1049285528088103E-3</v>
      </c>
      <c r="E516">
        <v>-1.96758501427969</v>
      </c>
      <c r="F516">
        <f>(E517-E516)/'Datos excel'!$B$1</f>
        <v>4.8064855487855683E-2</v>
      </c>
      <c r="G516">
        <f>(F517-F516)/'Datos excel'!$B$1</f>
        <v>-7.0135888042682695E-3</v>
      </c>
      <c r="H516">
        <f>(G517-G516)/'Datos excel'!$B$1</f>
        <v>-1.8682451341593727E-4</v>
      </c>
      <c r="I516">
        <v>513</v>
      </c>
    </row>
    <row r="517" spans="1:9" x14ac:dyDescent="0.35">
      <c r="A517">
        <v>1.9274689495931301</v>
      </c>
      <c r="B517">
        <f>(A518-A517)/'Datos excel'!$B$1</f>
        <v>-2.2306017866752298E-3</v>
      </c>
      <c r="C517">
        <f>(B518-B517)/'Datos excel'!$B$1</f>
        <v>1.6099020619698453E-3</v>
      </c>
      <c r="D517">
        <f>(C518-C517)/'Datos excel'!$B$1</f>
        <v>-3.1023400473412293E-3</v>
      </c>
      <c r="E517">
        <v>-1.9625516743831399</v>
      </c>
      <c r="F517">
        <f>(E518-E517)/'Datos excel'!$B$1</f>
        <v>4.7330394185762723E-2</v>
      </c>
      <c r="G517">
        <f>(F518-F517)/'Datos excel'!$B$1</f>
        <v>-7.033153021563536E-3</v>
      </c>
      <c r="H517">
        <f>(G518-G517)/'Datos excel'!$B$1</f>
        <v>-3.895582092989122E-5</v>
      </c>
      <c r="I517">
        <v>514</v>
      </c>
    </row>
    <row r="518" spans="1:9" x14ac:dyDescent="0.35">
      <c r="A518">
        <v>1.92723536152026</v>
      </c>
      <c r="B518">
        <f>(A519-A518)/'Datos excel'!$B$1</f>
        <v>-2.0620132369791122E-3</v>
      </c>
      <c r="C518">
        <f>(B519-B518)/'Datos excel'!$B$1</f>
        <v>1.2850257719143581E-3</v>
      </c>
      <c r="D518">
        <f>(C519-C518)/'Datos excel'!$B$1</f>
        <v>-3.0986695743452346E-3</v>
      </c>
      <c r="E518">
        <v>-1.9575952470942899</v>
      </c>
      <c r="F518">
        <f>(E519-E518)/'Datos excel'!$B$1</f>
        <v>4.6593884123625494E-2</v>
      </c>
      <c r="G518">
        <f>(F519-F518)/'Datos excel'!$B$1</f>
        <v>-7.0372324655917995E-3</v>
      </c>
      <c r="H518">
        <f>(G519-G518)/'Datos excel'!$B$1</f>
        <v>1.0988343767470669E-4</v>
      </c>
      <c r="I518">
        <v>515</v>
      </c>
    </row>
    <row r="519" spans="1:9" x14ac:dyDescent="0.35">
      <c r="A519">
        <v>1.92701942799903</v>
      </c>
      <c r="B519">
        <f>(A520-A519)/'Datos excel'!$B$1</f>
        <v>-1.9274456528217889E-3</v>
      </c>
      <c r="C519">
        <f>(B520-B519)/'Datos excel'!$B$1</f>
        <v>9.6053385289218479E-4</v>
      </c>
      <c r="D519">
        <f>(C520-C519)/'Datos excel'!$B$1</f>
        <v>-3.0938027470155342E-3</v>
      </c>
      <c r="E519">
        <v>-1.95271594695879</v>
      </c>
      <c r="F519">
        <f>(E520-E519)/'Datos excel'!$B$1</f>
        <v>4.5856946863108601E-2</v>
      </c>
      <c r="G519">
        <f>(F520-F519)/'Datos excel'!$B$1</f>
        <v>-7.0257254989067978E-3</v>
      </c>
      <c r="H519">
        <f>(G520-G519)/'Datos excel'!$B$1</f>
        <v>2.5954188435324099E-4</v>
      </c>
      <c r="I519">
        <v>516</v>
      </c>
    </row>
    <row r="520" spans="1:9" x14ac:dyDescent="0.35">
      <c r="A520">
        <v>1.9268175863622601</v>
      </c>
      <c r="B520">
        <f>(A521-A520)/'Datos excel'!$B$1</f>
        <v>-1.826858782962776E-3</v>
      </c>
      <c r="C520">
        <f>(B521-B520)/'Datos excel'!$B$1</f>
        <v>6.3655158683618735E-4</v>
      </c>
      <c r="D520">
        <f>(C521-C520)/'Datos excel'!$B$1</f>
        <v>-3.087612874044323E-3</v>
      </c>
      <c r="E520">
        <v>-1.94791381871275</v>
      </c>
      <c r="F520">
        <f>(E521-E520)/'Datos excel'!$B$1</f>
        <v>4.5121214609325132E-2</v>
      </c>
      <c r="G520">
        <f>(F521-F520)/'Datos excel'!$B$1</f>
        <v>-6.9985463363340314E-3</v>
      </c>
      <c r="H520">
        <f>(G521-G520)/'Datos excel'!$B$1</f>
        <v>4.0985450589868793E-4</v>
      </c>
      <c r="I520">
        <v>517</v>
      </c>
    </row>
    <row r="521" spans="1:9" x14ac:dyDescent="0.35">
      <c r="A521">
        <v>1.92662627815787</v>
      </c>
      <c r="B521">
        <f>(A522-A521)/'Datos excel'!$B$1</f>
        <v>-1.7601992566682596E-3</v>
      </c>
      <c r="C521">
        <f>(B522-B521)/'Datos excel'!$B$1</f>
        <v>3.1321752276195695E-4</v>
      </c>
      <c r="D521">
        <f>(C522-C521)/'Datos excel'!$B$1</f>
        <v>-3.0799619093784085E-3</v>
      </c>
      <c r="E521">
        <v>-1.9431887361681599</v>
      </c>
      <c r="F521">
        <f>(E522-E521)/'Datos excel'!$B$1</f>
        <v>4.438832855079064E-2</v>
      </c>
      <c r="G521">
        <f>(F522-F521)/'Datos excel'!$B$1</f>
        <v>-6.9556264728416316E-3</v>
      </c>
      <c r="H521">
        <f>(G522-G521)/'Datos excel'!$B$1</f>
        <v>5.6064249034956171E-4</v>
      </c>
      <c r="I521">
        <v>518</v>
      </c>
    </row>
    <row r="522" spans="1:9" x14ac:dyDescent="0.35">
      <c r="A522">
        <v>1.9264419505227499</v>
      </c>
      <c r="B522">
        <f>(A523-A522)/'Datos excel'!$B$1</f>
        <v>-1.727399194385441E-3</v>
      </c>
      <c r="C522">
        <f>(B523-B522)/'Datos excel'!$B$1</f>
        <v>-9.3153341660297317E-6</v>
      </c>
      <c r="D522">
        <f>(C523-C522)/'Datos excel'!$B$1</f>
        <v>-3.0707015819899032E-3</v>
      </c>
      <c r="E522">
        <v>-1.9385404012721501</v>
      </c>
      <c r="F522">
        <f>(E523-E522)/'Datos excel'!$B$1</f>
        <v>4.3659937049850842E-2</v>
      </c>
      <c r="G522">
        <f>(F523-F522)/'Datos excel'!$B$1</f>
        <v>-6.8969161285425493E-3</v>
      </c>
      <c r="H522">
        <f>(G523-G522)/'Datos excel'!$B$1</f>
        <v>7.1171374519540267E-4</v>
      </c>
      <c r="I522">
        <v>519</v>
      </c>
    </row>
    <row r="523" spans="1:9" x14ac:dyDescent="0.35">
      <c r="A523">
        <v>1.92626105770212</v>
      </c>
      <c r="B523">
        <f>(A524-A523)/'Datos excel'!$B$1</f>
        <v>-1.7283746938981655E-3</v>
      </c>
      <c r="C523">
        <f>(B524-B523)/'Datos excel'!$B$1</f>
        <v>-3.3087845187756423E-4</v>
      </c>
      <c r="D523">
        <f>(C524-C523)/'Datos excel'!$B$1</f>
        <v>-3.0596739494502785E-3</v>
      </c>
      <c r="E523">
        <v>-1.93396834335575</v>
      </c>
      <c r="F523">
        <f>(E524-E523)/'Datos excel'!$B$1</f>
        <v>4.2937693681789034E-2</v>
      </c>
      <c r="G523">
        <f>(F524-F523)/'Datos excel'!$B$1</f>
        <v>-6.8223856394303908E-3</v>
      </c>
      <c r="H523">
        <f>(G524-G523)/'Datos excel'!$B$1</f>
        <v>8.6286263846258905E-4</v>
      </c>
      <c r="I523">
        <v>520</v>
      </c>
    </row>
    <row r="524" spans="1:9" x14ac:dyDescent="0.35">
      <c r="A524">
        <v>1.9260800627274199</v>
      </c>
      <c r="B524">
        <f>(A525-A524)/'Datos excel'!$B$1</f>
        <v>-1.7630242043531561E-3</v>
      </c>
      <c r="C524">
        <f>(B525-B524)/'Datos excel'!$B$1</f>
        <v>-6.5128675860999963E-4</v>
      </c>
      <c r="D524">
        <f>(C525-C524)/'Datos excel'!$B$1</f>
        <v>-3.0467131416014206E-3</v>
      </c>
      <c r="E524">
        <v>-1.9294719185879901</v>
      </c>
      <c r="F524">
        <f>(E525-E524)/'Datos excel'!$B$1</f>
        <v>4.2223255128296E-2</v>
      </c>
      <c r="G524">
        <f>(F525-F524)/'Datos excel'!$B$1</f>
        <v>-6.732026875228685E-3</v>
      </c>
      <c r="H524">
        <f>(G525-G524)/'Datos excel'!$B$1</f>
        <v>1.0138704204265996E-3</v>
      </c>
      <c r="I524">
        <v>521</v>
      </c>
    </row>
    <row r="525" spans="1:9" x14ac:dyDescent="0.35">
      <c r="A525">
        <v>1.92589543926447</v>
      </c>
      <c r="B525">
        <f>(A526-A525)/'Datos excel'!$B$1</f>
        <v>-1.8312267942274722E-3</v>
      </c>
      <c r="C525">
        <f>(B526-B525)/'Datos excel'!$B$1</f>
        <v>-9.7033781271834969E-4</v>
      </c>
      <c r="D525">
        <f>(C526-C525)/'Datos excel'!$B$1</f>
        <v>-3.0316457768481786E-3</v>
      </c>
      <c r="E525">
        <v>-1.9250503096506</v>
      </c>
      <c r="F525">
        <f>(E526-E525)/'Datos excel'!$B$1</f>
        <v>4.1518278922463084E-2</v>
      </c>
      <c r="G525">
        <f>(F526-F525)/'Datos excel'!$B$1</f>
        <v>-6.625854613078545E-3</v>
      </c>
      <c r="H525">
        <f>(G526-G525)/'Datos excel'!$B$1</f>
        <v>1.1645056348769005E-3</v>
      </c>
      <c r="I525">
        <v>522</v>
      </c>
    </row>
    <row r="526" spans="1:9" x14ac:dyDescent="0.35">
      <c r="A526">
        <v>1.92570367364301</v>
      </c>
      <c r="B526">
        <f>(A527-A526)/'Datos excel'!$B$1</f>
        <v>-1.9328403323586841E-3</v>
      </c>
      <c r="C526">
        <f>(B527-B526)/'Datos excel'!$B$1</f>
        <v>-1.2878110160794416E-3</v>
      </c>
      <c r="D526">
        <f>(C527-C526)/'Datos excel'!$B$1</f>
        <v>-3.0142926710257376E-3</v>
      </c>
      <c r="E526">
        <v>-1.9207025256488499</v>
      </c>
      <c r="F526">
        <f>(E527-E526)/'Datos excel'!$B$1</f>
        <v>4.0824421049923031E-2</v>
      </c>
      <c r="G526">
        <f>(F527-F526)/'Datos excel'!$B$1</f>
        <v>-6.503907868158772E-3</v>
      </c>
      <c r="H526">
        <f>(G527-G526)/'Datos excel'!$B$1</f>
        <v>1.3145243194307888E-3</v>
      </c>
      <c r="I526">
        <v>523</v>
      </c>
    </row>
    <row r="527" spans="1:9" x14ac:dyDescent="0.35">
      <c r="A527">
        <v>1.92550126707672</v>
      </c>
      <c r="B527">
        <f>(A528-A527)/'Datos excel'!$B$1</f>
        <v>-2.0676995866029235E-3</v>
      </c>
      <c r="C527">
        <f>(B528-B527)/'Datos excel'!$B$1</f>
        <v>-1.603467006448242E-3</v>
      </c>
      <c r="D527">
        <f>(C528-C527)/'Datos excel'!$B$1</f>
        <v>-2.9944696879659685E-3</v>
      </c>
      <c r="E527">
        <v>-1.9164274022736001</v>
      </c>
      <c r="F527">
        <f>(E528-E527)/'Datos excel'!$B$1</f>
        <v>4.0143333410648616E-2</v>
      </c>
      <c r="G527">
        <f>(F528-F527)/'Datos excel'!$B$1</f>
        <v>-6.3662512033291424E-3</v>
      </c>
      <c r="H527">
        <f>(G528-G527)/'Datos excel'!$B$1</f>
        <v>1.4636704796413093E-3</v>
      </c>
      <c r="I527">
        <v>524</v>
      </c>
    </row>
    <row r="528" spans="1:9" x14ac:dyDescent="0.35">
      <c r="A528">
        <v>1.9252847380823499</v>
      </c>
      <c r="B528">
        <f>(A529-A528)/'Datos excel'!$B$1</f>
        <v>-2.2356142588606373E-3</v>
      </c>
      <c r="C528">
        <f>(B529-B528)/'Datos excel'!$B$1</f>
        <v>-1.9170471388852822E-3</v>
      </c>
      <c r="D528">
        <f>(C529-C528)/'Datos excel'!$B$1</f>
        <v>-2.9719892666121824E-3</v>
      </c>
      <c r="E528">
        <v>-1.9122236022291501</v>
      </c>
      <c r="F528">
        <f>(E529-E528)/'Datos excel'!$B$1</f>
        <v>3.9476661143605749E-2</v>
      </c>
      <c r="G528">
        <f>(F529-F528)/'Datos excel'!$B$1</f>
        <v>-6.2129759891252296E-3</v>
      </c>
      <c r="H528">
        <f>(G529-G528)/'Datos excel'!$B$1</f>
        <v>1.6116768964371028E-3</v>
      </c>
      <c r="I528">
        <v>525</v>
      </c>
    </row>
    <row r="529" spans="1:9" x14ac:dyDescent="0.35">
      <c r="A529">
        <v>1.92505062510462</v>
      </c>
      <c r="B529">
        <f>(A530-A529)/'Datos excel'!$B$1</f>
        <v>-2.4363669657975484E-3</v>
      </c>
      <c r="C529">
        <f>(B530-B529)/'Datos excel'!$B$1</f>
        <v>-2.2282731271031672E-3</v>
      </c>
      <c r="D529">
        <f>(C530-C529)/'Datos excel'!$B$1</f>
        <v>-2.9466616271638397E-3</v>
      </c>
      <c r="E529">
        <v>-1.9080896159412499</v>
      </c>
      <c r="F529">
        <f>(E530-E529)/'Datos excel'!$B$1</f>
        <v>3.8826039819460229E-2</v>
      </c>
      <c r="G529">
        <f>(F530-F529)/'Datos excel'!$B$1</f>
        <v>-6.0442015791983229E-3</v>
      </c>
      <c r="H529">
        <f>(G530-G529)/'Datos excel'!$B$1</f>
        <v>1.7582652117964174E-3</v>
      </c>
      <c r="I529">
        <v>526</v>
      </c>
    </row>
    <row r="530" spans="1:9" x14ac:dyDescent="0.35">
      <c r="A530">
        <v>1.92479548935258</v>
      </c>
      <c r="B530">
        <f>(A531-A530)/'Datos excel'!$B$1</f>
        <v>-2.6697111820075106E-3</v>
      </c>
      <c r="C530">
        <f>(B531-B530)/'Datos excel'!$B$1</f>
        <v>-2.5368468111202627E-3</v>
      </c>
      <c r="D530">
        <f>(C531-C530)/'Datos excel'!$B$1</f>
        <v>-2.9182961017435527E-3</v>
      </c>
      <c r="E530">
        <v>-1.9040237625590899</v>
      </c>
      <c r="F530">
        <f>(E531-E530)/'Datos excel'!$B$1</f>
        <v>3.8193092510192719E-2</v>
      </c>
      <c r="G530">
        <f>(F531-F530)/'Datos excel'!$B$1</f>
        <v>-5.8600764767835854E-3</v>
      </c>
      <c r="H530">
        <f>(G531-G530)/'Datos excel'!$B$1</f>
        <v>1.9031471851410266E-3</v>
      </c>
      <c r="I530">
        <v>527</v>
      </c>
    </row>
    <row r="531" spans="1:9" x14ac:dyDescent="0.35">
      <c r="A531">
        <v>1.92451591785136</v>
      </c>
      <c r="B531">
        <f>(A532-A531)/'Datos excel'!$B$1</f>
        <v>-2.9353691588441142E-3</v>
      </c>
      <c r="C531">
        <f>(B532-B531)/'Datos excel'!$B$1</f>
        <v>-2.8424500642615052E-3</v>
      </c>
      <c r="D531">
        <f>(C532-C531)/'Datos excel'!$B$1</f>
        <v>-2.8867027258972239E-3</v>
      </c>
      <c r="E531">
        <v>-1.90002419126416</v>
      </c>
      <c r="F531">
        <f>(E532-E531)/'Datos excel'!$B$1</f>
        <v>3.7579426736561464E-2</v>
      </c>
      <c r="G531">
        <f>(F532-F531)/'Datos excel'!$B$1</f>
        <v>-5.6607793695989473E-3</v>
      </c>
      <c r="H531">
        <f>(G532-G531)/'Datos excel'!$B$1</f>
        <v>2.0460249443329235E-3</v>
      </c>
      <c r="I531">
        <v>528</v>
      </c>
    </row>
    <row r="532" spans="1:9" x14ac:dyDescent="0.35">
      <c r="A532">
        <v>1.92420852671186</v>
      </c>
      <c r="B532">
        <f>(A533-A532)/'Datos excel'!$B$1</f>
        <v>-3.2330298335134402E-3</v>
      </c>
      <c r="C532">
        <f>(B533-B532)/'Datos excel'!$B$1</f>
        <v>-3.1447448668207169E-3</v>
      </c>
      <c r="D532">
        <f>(C533-C532)/'Datos excel'!$B$1</f>
        <v>-2.8516936280406995E-3</v>
      </c>
      <c r="E532">
        <v>-1.8960888828987701</v>
      </c>
      <c r="F532">
        <f>(E533-E532)/'Datos excel'!$B$1</f>
        <v>3.698663130719064E-2</v>
      </c>
      <c r="G532">
        <f>(F533-F532)/'Datos excel'!$B$1</f>
        <v>-5.446520138459688E-3</v>
      </c>
      <c r="H532">
        <f>(G533-G532)/'Datos excel'!$B$1</f>
        <v>2.186592042150581E-3</v>
      </c>
      <c r="I532">
        <v>529</v>
      </c>
    </row>
    <row r="533" spans="1:9" x14ac:dyDescent="0.35">
      <c r="A533">
        <v>1.9238699646194</v>
      </c>
      <c r="B533">
        <f>(A534-A533)/'Datos excel'!$B$1</f>
        <v>-3.5623467458807128E-3</v>
      </c>
      <c r="C533">
        <f>(B534-B533)/'Datos excel'!$B$1</f>
        <v>-3.443373525225433E-3</v>
      </c>
      <c r="D533">
        <f>(C534-C533)/'Datos excel'!$B$1</f>
        <v>-2.8130844945064861E-3</v>
      </c>
      <c r="E533">
        <v>-1.8922156519255799</v>
      </c>
      <c r="F533">
        <f>(E534-E533)/'Datos excel'!$B$1</f>
        <v>3.6416273052036846E-2</v>
      </c>
      <c r="G533">
        <f>(F534-F533)/'Datos excel'!$B$1</f>
        <v>-5.2175407552590824E-3</v>
      </c>
      <c r="H533">
        <f>(G534-G533)/'Datos excel'!$B$1</f>
        <v>2.3245343648614818E-3</v>
      </c>
      <c r="I533">
        <v>530</v>
      </c>
    </row>
    <row r="534" spans="1:9" x14ac:dyDescent="0.35">
      <c r="A534">
        <v>1.92349691654052</v>
      </c>
      <c r="B534">
        <f>(A535-A534)/'Datos excel'!$B$1</f>
        <v>-3.9229359782278397E-3</v>
      </c>
      <c r="C534">
        <f>(B535-B534)/'Datos excel'!$B$1</f>
        <v>-3.7379590446210641E-3</v>
      </c>
      <c r="D534">
        <f>(C535-C534)/'Datos excel'!$B$1</f>
        <v>-2.7706962314263109E-3</v>
      </c>
      <c r="E534">
        <v>-1.8884021487292</v>
      </c>
      <c r="F534">
        <f>(E535-E534)/'Datos excel'!$B$1</f>
        <v>3.586989346181927E-2</v>
      </c>
      <c r="G534">
        <f>(F535-F534)/'Datos excel'!$B$1</f>
        <v>-4.9741160858035541E-3</v>
      </c>
      <c r="H534">
        <f>(G535-G534)/'Datos excel'!$B$1</f>
        <v>2.4595308002708619E-3</v>
      </c>
      <c r="I534">
        <v>531</v>
      </c>
    </row>
    <row r="535" spans="1:9" x14ac:dyDescent="0.35">
      <c r="A535">
        <v>1.9230861076455299</v>
      </c>
      <c r="B535">
        <f>(A536-A535)/'Datos excel'!$B$1</f>
        <v>-4.3143741340278749E-3</v>
      </c>
      <c r="C535">
        <f>(B536-B535)/'Datos excel'!$B$1</f>
        <v>-4.0281056754869916E-3</v>
      </c>
      <c r="D535">
        <f>(C536-C535)/'Datos excel'!$B$1</f>
        <v>-2.7243565869754312E-3</v>
      </c>
      <c r="E535">
        <v>-1.88464586226971</v>
      </c>
      <c r="F535">
        <f>(E536-E535)/'Datos excel'!$B$1</f>
        <v>3.5349005243377161E-2</v>
      </c>
      <c r="G535">
        <f>(F536-F535)/'Datos excel'!$B$1</f>
        <v>-4.7165546226899287E-3</v>
      </c>
      <c r="H535">
        <f>(G536-G535)/'Datos excel'!$B$1</f>
        <v>2.5912546190365983E-3</v>
      </c>
      <c r="I535">
        <v>532</v>
      </c>
    </row>
    <row r="536" spans="1:9" x14ac:dyDescent="0.35">
      <c r="A536">
        <v>1.9226343074427199</v>
      </c>
      <c r="B536">
        <f>(A537-A536)/'Datos excel'!$B$1</f>
        <v>-4.7361963739609844E-3</v>
      </c>
      <c r="C536">
        <f>(B537-B536)/'Datos excel'!$B$1</f>
        <v>-4.3133996301336908E-3</v>
      </c>
      <c r="D536">
        <f>(C537-C536)/'Datos excel'!$B$1</f>
        <v>-2.6739015986319958E-3</v>
      </c>
      <c r="E536">
        <v>-1.8809441230969</v>
      </c>
      <c r="F536">
        <f>(E537-E536)/'Datos excel'!$B$1</f>
        <v>3.4855088798280573E-2</v>
      </c>
      <c r="G536">
        <f>(F537-F536)/'Datos excel'!$B$1</f>
        <v>-4.4451990735317288E-3</v>
      </c>
      <c r="H536">
        <f>(G537-G536)/'Datos excel'!$B$1</f>
        <v>2.7193741005683801E-3</v>
      </c>
      <c r="I536">
        <v>533</v>
      </c>
    </row>
    <row r="537" spans="1:9" x14ac:dyDescent="0.35">
      <c r="A537">
        <v>1.9221383341182401</v>
      </c>
      <c r="B537">
        <f>(A538-A537)/'Datos excel'!$B$1</f>
        <v>-5.1878945269618155E-3</v>
      </c>
      <c r="C537">
        <f>(B538-B537)/'Datos excel'!$B$1</f>
        <v>-4.5934099507565001E-3</v>
      </c>
      <c r="D537">
        <f>(C538-C537)/'Datos excel'!$B$1</f>
        <v>-2.6191774602072641E-3</v>
      </c>
      <c r="E537">
        <v>-1.87729410673327</v>
      </c>
      <c r="F537">
        <f>(E538-E537)/'Datos excel'!$B$1</f>
        <v>3.4389588639842192E-2</v>
      </c>
      <c r="G537">
        <f>(F538-F537)/'Datos excel'!$B$1</f>
        <v>-4.160426883641463E-3</v>
      </c>
      <c r="H537">
        <f>(G538-G537)/'Datos excel'!$B$1</f>
        <v>2.8435541142674686E-3</v>
      </c>
      <c r="I537">
        <v>534</v>
      </c>
    </row>
    <row r="538" spans="1:9" x14ac:dyDescent="0.35">
      <c r="A538">
        <v>1.92159505907379</v>
      </c>
      <c r="B538">
        <f>(A539-A538)/'Datos excel'!$B$1</f>
        <v>-5.6689152921692446E-3</v>
      </c>
      <c r="C538">
        <f>(B539-B538)/'Datos excel'!$B$1</f>
        <v>-4.8676895730043373E-3</v>
      </c>
      <c r="D538">
        <f>(C539-C538)/'Datos excel'!$B$1</f>
        <v>-2.5600419710396288E-3</v>
      </c>
      <c r="E538">
        <v>-1.8736928374322399</v>
      </c>
      <c r="F538">
        <f>(E539-E538)/'Datos excel'!$B$1</f>
        <v>3.3953909755394009E-2</v>
      </c>
      <c r="G538">
        <f>(F539-F538)/'Datos excel'!$B$1</f>
        <v>-3.8626505931258727E-3</v>
      </c>
      <c r="H538">
        <f>(G539-G538)/'Datos excel'!$B$1</f>
        <v>2.9634568163913718E-3</v>
      </c>
      <c r="I538">
        <v>535</v>
      </c>
    </row>
    <row r="539" spans="1:9" x14ac:dyDescent="0.35">
      <c r="A539">
        <v>1.9210014116526</v>
      </c>
      <c r="B539">
        <f>(A540-A539)/'Datos excel'!$B$1</f>
        <v>-6.17865855225278E-3</v>
      </c>
      <c r="C539">
        <f>(B540-B539)/'Datos excel'!$B$1</f>
        <v>-5.1357765413076583E-3</v>
      </c>
      <c r="D539">
        <f>(C540-C539)/'Datos excel'!$B$1</f>
        <v>-2.4963663575856667E-3</v>
      </c>
      <c r="E539">
        <v>-1.8701371923173</v>
      </c>
      <c r="F539">
        <f>(E540-E539)/'Datos excel'!$B$1</f>
        <v>3.3549413931169059E-2</v>
      </c>
      <c r="G539">
        <f>(F540-F539)/'Datos excel'!$B$1</f>
        <v>-3.5523181210056817E-3</v>
      </c>
      <c r="H539">
        <f>(G540-G539)/'Datos excel'!$B$1</f>
        <v>3.0787433150192404E-3</v>
      </c>
      <c r="I539">
        <v>536</v>
      </c>
    </row>
    <row r="540" spans="1:9" x14ac:dyDescent="0.35">
      <c r="A540">
        <v>1.9203543840420401</v>
      </c>
      <c r="B540">
        <f>(A541-A540)/'Datos excel'!$B$1</f>
        <v>-6.7164758140078112E-3</v>
      </c>
      <c r="C540">
        <f>(B541-B540)/'Datos excel'!$B$1</f>
        <v>-5.3971954149629863E-3</v>
      </c>
      <c r="D540">
        <f>(C541-C540)/'Datos excel'!$B$1</f>
        <v>-2.4280367558713349E-3</v>
      </c>
      <c r="E540">
        <v>-1.8666239059060199</v>
      </c>
      <c r="F540">
        <f>(E541-E540)/'Datos excel'!$B$1</f>
        <v>3.3177416047430214E-2</v>
      </c>
      <c r="G540">
        <f>(F541-F540)/'Datos excel'!$B$1</f>
        <v>-3.2299128749805773E-3</v>
      </c>
      <c r="H540">
        <f>(G541-G540)/'Datos excel'!$B$1</f>
        <v>3.1890746006700984E-3</v>
      </c>
      <c r="I540">
        <v>537</v>
      </c>
    </row>
    <row r="541" spans="1:9" x14ac:dyDescent="0.35">
      <c r="A541">
        <v>1.91965103633953</v>
      </c>
      <c r="B541">
        <f>(A542-A541)/'Datos excel'!$B$1</f>
        <v>-7.2816687961956856E-3</v>
      </c>
      <c r="C541">
        <f>(B542-B541)/'Datos excel'!$B$1</f>
        <v>-5.6514588294593656E-3</v>
      </c>
      <c r="D541">
        <f>(C542-C541)/'Datos excel'!$B$1</f>
        <v>-2.3549558731797379E-3</v>
      </c>
      <c r="E541">
        <v>-1.8631495750220299</v>
      </c>
      <c r="F541">
        <f>(E542-E541)/'Datos excel'!$B$1</f>
        <v>3.2839180362104411E-2</v>
      </c>
      <c r="G541">
        <f>(F542-F541)/'Datos excel'!$B$1</f>
        <v>-2.8959537637400778E-3</v>
      </c>
      <c r="H541">
        <f>(G542-G541)/'Datos excel'!$B$1</f>
        <v>3.2941130332005703E-3</v>
      </c>
      <c r="I541">
        <v>538</v>
      </c>
    </row>
    <row r="542" spans="1:9" x14ac:dyDescent="0.35">
      <c r="A542">
        <v>1.91888850176633</v>
      </c>
      <c r="B542">
        <f>(A543-A542)/'Datos excel'!$B$1</f>
        <v>-7.8734881808855094E-3</v>
      </c>
      <c r="C542">
        <f>(B543-B542)/'Datos excel'!$B$1</f>
        <v>-5.8980692318163523E-3</v>
      </c>
      <c r="D542">
        <f>(C543-C542)/'Datos excel'!$B$1</f>
        <v>-2.2770446654013874E-3</v>
      </c>
      <c r="E542">
        <v>-1.85971066409618</v>
      </c>
      <c r="F542">
        <f>(E543-E542)/'Datos excel'!$B$1</f>
        <v>3.2535916793127694E-2</v>
      </c>
      <c r="G542">
        <f>(F543-F542)/'Datos excel'!$B$1</f>
        <v>-2.5509950535668345E-3</v>
      </c>
      <c r="H542">
        <f>(G543-G542)/'Datos excel'!$B$1</f>
        <v>3.393523836243756E-3</v>
      </c>
      <c r="I542">
        <v>539</v>
      </c>
    </row>
    <row r="543" spans="1:9" x14ac:dyDescent="0.35">
      <c r="A543">
        <v>1.9180639920120901</v>
      </c>
      <c r="B543">
        <f>(A544-A543)/'Datos excel'!$B$1</f>
        <v>-8.4911325465201175E-3</v>
      </c>
      <c r="C543">
        <f>(B544-B543)/'Datos excel'!$B$1</f>
        <v>-6.1365207915737132E-3</v>
      </c>
      <c r="D543">
        <f>(C544-C543)/'Datos excel'!$B$1</f>
        <v>-2.1942435992544397E-3</v>
      </c>
      <c r="E543">
        <v>-1.8563035108570101</v>
      </c>
      <c r="F543">
        <f>(E544-E543)/'Datos excel'!$B$1</f>
        <v>3.2268777215806711E-2</v>
      </c>
      <c r="G543">
        <f>(F544-F543)/'Datos excel'!$B$1</f>
        <v>-2.19562606844266E-3</v>
      </c>
      <c r="H543">
        <f>(G544-G543)/'Datos excel'!$B$1</f>
        <v>3.4869760500535244E-3</v>
      </c>
      <c r="I543">
        <v>540</v>
      </c>
    </row>
    <row r="544" spans="1:9" x14ac:dyDescent="0.35">
      <c r="A544">
        <v>1.9171748026911299</v>
      </c>
      <c r="B544">
        <f>(A545-A544)/'Datos excel'!$B$1</f>
        <v>-9.1337475011004175E-3</v>
      </c>
      <c r="C544">
        <f>(B545-B544)/'Datos excel'!$B$1</f>
        <v>-6.3663014439605189E-3</v>
      </c>
      <c r="D544">
        <f>(C545-C544)/'Datos excel'!$B$1</f>
        <v>-2.1065143493549988E-3</v>
      </c>
      <c r="E544">
        <v>-1.8529243324089599</v>
      </c>
      <c r="F544">
        <f>(E545-E544)/'Datos excel'!$B$1</f>
        <v>3.2038851791585055E-2</v>
      </c>
      <c r="G544">
        <f>(F545-F544)/'Datos excel'!$B$1</f>
        <v>-1.8304707903729364E-3</v>
      </c>
      <c r="H544">
        <f>(G545-G544)/'Datos excel'!$B$1</f>
        <v>3.5741446309566871E-3</v>
      </c>
      <c r="I544">
        <v>541</v>
      </c>
    </row>
    <row r="545" spans="1:9" x14ac:dyDescent="0.35">
      <c r="A545">
        <v>1.9162183188894899</v>
      </c>
      <c r="B545">
        <f>(A546-A545)/'Datos excel'!$B$1</f>
        <v>-9.8004250293298994E-3</v>
      </c>
      <c r="C545">
        <f>(B546-B545)/'Datos excel'!$B$1</f>
        <v>-6.5868951107810238E-3</v>
      </c>
      <c r="D545">
        <f>(C546-C545)/'Datos excel'!$B$1</f>
        <v>-2.0138410248609451E-3</v>
      </c>
      <c r="E545">
        <v>-1.8495692316950301</v>
      </c>
      <c r="F545">
        <f>(E546-E545)/'Datos excel'!$B$1</f>
        <v>3.1847165338663511E-2</v>
      </c>
      <c r="G545">
        <f>(F546-F545)/'Datos excel'!$B$1</f>
        <v>-1.4561872398569055E-3</v>
      </c>
      <c r="H545">
        <f>(G546-G545)/'Datos excel'!$B$1</f>
        <v>3.6547112477723289E-3</v>
      </c>
      <c r="I545">
        <v>542</v>
      </c>
    </row>
    <row r="546" spans="1:9" x14ac:dyDescent="0.35">
      <c r="A546">
        <v>1.9151920207803499</v>
      </c>
      <c r="B546">
        <f>(A547-A546)/'Datos excel'!$B$1</f>
        <v>-1.0490203072329772E-2</v>
      </c>
      <c r="C546">
        <f>(B547-B546)/'Datos excel'!$B$1</f>
        <v>-6.7977840497543867E-3</v>
      </c>
      <c r="D546">
        <f>(C547-C546)/'Datos excel'!$B$1</f>
        <v>-1.9162313833494227E-3</v>
      </c>
      <c r="E546">
        <v>-1.8462342043395099</v>
      </c>
      <c r="F546">
        <f>(E547-E546)/'Datos excel'!$B$1</f>
        <v>3.1694673767497322E-2</v>
      </c>
      <c r="G546">
        <f>(F547-F546)/'Datos excel'!$B$1</f>
        <v>-1.073466772957121E-3</v>
      </c>
      <c r="H546">
        <f>(G547-G546)/'Datos excel'!$B$1</f>
        <v>3.7283663130103914E-3</v>
      </c>
      <c r="I546">
        <v>543</v>
      </c>
    </row>
    <row r="547" spans="1:9" x14ac:dyDescent="0.35">
      <c r="A547">
        <v>1.91409348928346</v>
      </c>
      <c r="B547">
        <f>(A548-A547)/'Datos excel'!$B$1</f>
        <v>-1.1202065353376381E-2</v>
      </c>
      <c r="C547">
        <f>(B548-B547)/'Datos excel'!$B$1</f>
        <v>-6.9984513309713451E-3</v>
      </c>
      <c r="D547">
        <f>(C548-C547)/'Datos excel'!$B$1</f>
        <v>-1.813718089555985E-3</v>
      </c>
      <c r="E547">
        <v>-1.8429151458639801</v>
      </c>
      <c r="F547">
        <f>(E548-E547)/'Datos excel'!$B$1</f>
        <v>3.1582260589904161E-2</v>
      </c>
      <c r="G547">
        <f>(F548-F547)/'Datos excel'!$B$1</f>
        <v>-6.8303316566228401E-4</v>
      </c>
      <c r="H547">
        <f>(G548-G547)/'Datos excel'!$B$1</f>
        <v>3.7948101980925849E-3</v>
      </c>
      <c r="I547">
        <v>544</v>
      </c>
    </row>
    <row r="548" spans="1:9" x14ac:dyDescent="0.35">
      <c r="A548">
        <v>1.91292041174282</v>
      </c>
      <c r="B548">
        <f>(A549-A548)/'Datos excel'!$B$1</f>
        <v>-1.1934941462972557E-2</v>
      </c>
      <c r="C548">
        <f>(B549-B548)/'Datos excel'!$B$1</f>
        <v>-7.188383445165745E-3</v>
      </c>
      <c r="D548">
        <f>(C549-C548)/'Datos excel'!$B$1</f>
        <v>-1.7063595373251414E-3</v>
      </c>
      <c r="E548">
        <v>-1.83960785926888</v>
      </c>
      <c r="F548">
        <f>(E549-E548)/'Datos excel'!$B$1</f>
        <v>3.1510733524057401E-2</v>
      </c>
      <c r="G548">
        <f>(F549-F548)/'Datos excel'!$B$1</f>
        <v>-2.8564157099244094E-4</v>
      </c>
      <c r="H548">
        <f>(G549-G548)/'Datos excel'!$B$1</f>
        <v>3.8537548194554024E-3</v>
      </c>
      <c r="I548">
        <v>545</v>
      </c>
    </row>
    <row r="549" spans="1:9" x14ac:dyDescent="0.35">
      <c r="A549">
        <v>1.9116705875954501</v>
      </c>
      <c r="B549">
        <f>(A550-A549)/'Datos excel'!$B$1</f>
        <v>-1.268770721705653E-2</v>
      </c>
      <c r="C549">
        <f>(B550-B549)/'Datos excel'!$B$1</f>
        <v>-7.3670729980605297E-3</v>
      </c>
      <c r="D549">
        <f>(C550-C549)/'Datos excel'!$B$1</f>
        <v>-1.5942409093857722E-3</v>
      </c>
      <c r="E549">
        <v>-1.8363080629705999</v>
      </c>
      <c r="F549">
        <f>(E550-E549)/'Datos excel'!$B$1</f>
        <v>3.1480821208691077E-2</v>
      </c>
      <c r="G549">
        <f>(F550-F549)/'Datos excel'!$B$1</f>
        <v>1.1792268999213744E-4</v>
      </c>
      <c r="H549">
        <f>(G550-G549)/'Datos excel'!$B$1</f>
        <v>3.9049251878814075E-3</v>
      </c>
      <c r="I549">
        <v>546</v>
      </c>
    </row>
    <row r="550" spans="1:9" x14ac:dyDescent="0.35">
      <c r="A550">
        <v>1.91034193400265</v>
      </c>
      <c r="B550">
        <f>(A551-A550)/'Datos excel'!$B$1</f>
        <v>-1.3459185297362087E-2</v>
      </c>
      <c r="C550">
        <f>(B551-B550)/'Datos excel'!$B$1</f>
        <v>-7.5340215156931515E-3</v>
      </c>
      <c r="D550">
        <f>(C551-C550)/'Datos excel'!$B$1</f>
        <v>-1.4774745441445464E-3</v>
      </c>
      <c r="E550">
        <v>-1.83301139908266</v>
      </c>
      <c r="F550">
        <f>(E551-E550)/'Datos excel'!$B$1</f>
        <v>3.1493170043910106E-2</v>
      </c>
      <c r="G550">
        <f>(F551-F550)/'Datos excel'!$B$1</f>
        <v>5.2684549942766986E-4</v>
      </c>
      <c r="H550">
        <f>(G551-G550)/'Datos excel'!$B$1</f>
        <v>3.9480610000223884E-3</v>
      </c>
      <c r="I550">
        <v>547</v>
      </c>
    </row>
    <row r="551" spans="1:9" x14ac:dyDescent="0.35">
      <c r="A551">
        <v>1.9089324914142001</v>
      </c>
      <c r="B551">
        <f>(A552-A551)/'Datos excel'!$B$1</f>
        <v>-1.4248146185551721E-2</v>
      </c>
      <c r="C551">
        <f>(B552-B551)/'Datos excel'!$B$1</f>
        <v>-7.6887422881514993E-3</v>
      </c>
      <c r="D551">
        <f>(C552-C551)/'Datos excel'!$B$1</f>
        <v>-1.3562006756550221E-3</v>
      </c>
      <c r="E551">
        <v>-1.8297134420277199</v>
      </c>
      <c r="F551">
        <f>(E552-E551)/'Datos excel'!$B$1</f>
        <v>3.1548341175596066E-2</v>
      </c>
      <c r="G551">
        <f>(F552-F551)/'Datos excel'!$B$1</f>
        <v>9.4028548054749341E-4</v>
      </c>
      <c r="H551">
        <f>(G552-G551)/'Datos excel'!$B$1</f>
        <v>3.9829179968827542E-3</v>
      </c>
      <c r="I551">
        <v>548</v>
      </c>
    </row>
    <row r="552" spans="1:9" x14ac:dyDescent="0.35">
      <c r="A552">
        <v>1.90744042903474</v>
      </c>
      <c r="B552">
        <f>(A553-A552)/'Datos excel'!$B$1</f>
        <v>-1.5053309395145119E-2</v>
      </c>
      <c r="C552">
        <f>(B553-B552)/'Datos excel'!$B$1</f>
        <v>-7.8307632907992104E-3</v>
      </c>
      <c r="D552">
        <f>(C553-C552)/'Datos excel'!$B$1</f>
        <v>-1.2305875322272243E-3</v>
      </c>
      <c r="E552">
        <v>-1.82640970746538</v>
      </c>
      <c r="F552">
        <f>(E553-E552)/'Datos excel'!$B$1</f>
        <v>3.1646807640861571E-2</v>
      </c>
      <c r="G552">
        <f>(F553-F552)/'Datos excel'!$B$1</f>
        <v>1.3573756778427412E-3</v>
      </c>
      <c r="H552">
        <f>(G553-G552)/'Datos excel'!$B$1</f>
        <v>4.0092695304046848E-3</v>
      </c>
      <c r="I552">
        <v>549</v>
      </c>
    </row>
    <row r="553" spans="1:9" x14ac:dyDescent="0.35">
      <c r="A553">
        <v>1.9058640501611399</v>
      </c>
      <c r="B553">
        <f>(A554-A553)/'Datos excel'!$B$1</f>
        <v>-1.5873345009357633E-2</v>
      </c>
      <c r="C553">
        <f>(B554-B553)/'Datos excel'!$B$1</f>
        <v>-7.9596301158273517E-3</v>
      </c>
      <c r="D553">
        <f>(C554-C553)/'Datos excel'!$B$1</f>
        <v>-1.1008314841500556E-3</v>
      </c>
      <c r="E553">
        <v>-1.82309566151891</v>
      </c>
      <c r="F553">
        <f>(E554-E553)/'Datos excel'!$B$1</f>
        <v>3.1788951689450645E-2</v>
      </c>
      <c r="G553">
        <f>(F554-F553)/'Datos excel'!$B$1</f>
        <v>1.7772254012754331E-3</v>
      </c>
      <c r="H553">
        <f>(G554-G553)/'Datos excel'!$B$1</f>
        <v>4.0269081243965183E-3</v>
      </c>
      <c r="I553">
        <v>550</v>
      </c>
    </row>
    <row r="554" spans="1:9" x14ac:dyDescent="0.35">
      <c r="A554">
        <v>1.9042017973588301</v>
      </c>
      <c r="B554">
        <f>(A555-A554)/'Datos excel'!$B$1</f>
        <v>-1.6706875525930143E-2</v>
      </c>
      <c r="C554">
        <f>(B555-B554)/'Datos excel'!$B$1</f>
        <v>-8.0749089192755572E-3</v>
      </c>
      <c r="D554">
        <f>(C555-C554)/'Datos excel'!$B$1</f>
        <v>-9.6715668347485142E-4</v>
      </c>
      <c r="E554">
        <v>-1.81976673028248</v>
      </c>
      <c r="F554">
        <f>(E555-E554)/'Datos excel'!$B$1</f>
        <v>3.1975062298264648E-2</v>
      </c>
      <c r="G554">
        <f>(F555-F554)/'Datos excel'!$B$1</f>
        <v>2.1989222339516049E-3</v>
      </c>
      <c r="H554">
        <f>(G555-G554)/'Datos excel'!$B$1</f>
        <v>4.0356466387374288E-3</v>
      </c>
      <c r="I554">
        <v>551</v>
      </c>
    </row>
    <row r="555" spans="1:9" x14ac:dyDescent="0.35">
      <c r="A555">
        <v>1.9024522574449401</v>
      </c>
      <c r="B555">
        <f>(A556-A555)/'Datos excel'!$B$1</f>
        <v>-1.7552478010570235E-2</v>
      </c>
      <c r="C555">
        <f>(B556-B555)/'Datos excel'!$B$1</f>
        <v>-8.1761893303313859E-3</v>
      </c>
      <c r="D555">
        <f>(C556-C555)/'Datos excel'!$B$1</f>
        <v>-8.2981493736348859E-4</v>
      </c>
      <c r="E555">
        <v>-1.8164183095886699</v>
      </c>
      <c r="F555">
        <f>(E556-E555)/'Datos excel'!$B$1</f>
        <v>3.2205332896131235E-2</v>
      </c>
      <c r="G555">
        <f>(F556-F555)/'Datos excel'!$B$1</f>
        <v>2.6215341617096665E-3</v>
      </c>
      <c r="H555">
        <f>(G556-G555)/'Datos excel'!$B$1</f>
        <v>4.0353198479108569E-3</v>
      </c>
      <c r="I555">
        <v>552</v>
      </c>
    </row>
    <row r="556" spans="1:9" x14ac:dyDescent="0.35">
      <c r="A556">
        <v>1.9006141662459299</v>
      </c>
      <c r="B556">
        <f>(A557-A556)/'Datos excel'!$B$1</f>
        <v>-1.8408686555054513E-2</v>
      </c>
      <c r="C556">
        <f>(B557-B556)/'Datos excel'!$B$1</f>
        <v>-8.2630873473667262E-3</v>
      </c>
      <c r="D556">
        <f>(C557-C556)/'Datos excel'!$B$1</f>
        <v>-6.8908455743932329E-4</v>
      </c>
      <c r="E556">
        <v>-1.8130457750142399</v>
      </c>
      <c r="F556">
        <f>(E557-E556)/'Datos excel'!$B$1</f>
        <v>3.2479859311583294E-2</v>
      </c>
      <c r="G556">
        <f>(F557-F556)/'Datos excel'!$B$1</f>
        <v>3.0441118680123941E-3</v>
      </c>
      <c r="H556">
        <f>(G557-G556)/'Datos excel'!$B$1</f>
        <v>4.0257856050073858E-3</v>
      </c>
      <c r="I556">
        <v>553</v>
      </c>
    </row>
    <row r="557" spans="1:9" x14ac:dyDescent="0.35">
      <c r="A557">
        <v>1.8986864130978101</v>
      </c>
      <c r="B557">
        <f>(A558-A557)/'Datos excel'!$B$1</f>
        <v>-1.9273995038603116E-2</v>
      </c>
      <c r="C557">
        <f>(B558-B557)/'Datos excel'!$B$1</f>
        <v>-8.3352481134785113E-3</v>
      </c>
      <c r="D557">
        <f>(C558-C557)/'Datos excel'!$B$1</f>
        <v>-5.452699918317513E-4</v>
      </c>
      <c r="E557">
        <v>-1.8096444921008099</v>
      </c>
      <c r="F557">
        <f>(E558-E557)/'Datos excel'!$B$1</f>
        <v>3.2798637960958402E-2</v>
      </c>
      <c r="G557">
        <f>(F558-F557)/'Datos excel'!$B$1</f>
        <v>3.4656911507330189E-3</v>
      </c>
      <c r="H557">
        <f>(G558-G557)/'Datos excel'!$B$1</f>
        <v>4.0069261344918118E-3</v>
      </c>
      <c r="I557">
        <v>554</v>
      </c>
    </row>
    <row r="558" spans="1:9" x14ac:dyDescent="0.35">
      <c r="A558">
        <v>1.89666804505719</v>
      </c>
      <c r="B558">
        <f>(A559-A558)/'Datos excel'!$B$1</f>
        <v>-2.0146860179908192E-2</v>
      </c>
      <c r="C558">
        <f>(B559-B558)/'Datos excel'!$B$1</f>
        <v>-8.3923486534972312E-3</v>
      </c>
      <c r="D558">
        <f>(C559-C558)/'Datos excel'!$B$1</f>
        <v>-3.9869998038198688E-4</v>
      </c>
      <c r="E558">
        <v>-1.80620982676528</v>
      </c>
      <c r="F558">
        <f>(E559-E558)/'Datos excel'!$B$1</f>
        <v>3.3161564289583535E-2</v>
      </c>
      <c r="G558">
        <f>(F559-F558)/'Datos excel'!$B$1</f>
        <v>3.8852954743195662E-3</v>
      </c>
      <c r="H558">
        <f>(G559-G558)/'Datos excel'!$B$1</f>
        <v>3.9786489684225951E-3</v>
      </c>
      <c r="I558">
        <v>555</v>
      </c>
    </row>
    <row r="559" spans="1:9" x14ac:dyDescent="0.35">
      <c r="A559">
        <v>1.89455827079272</v>
      </c>
      <c r="B559">
        <f>(A560-A559)/'Datos excel'!$B$1</f>
        <v>-2.1025704875781228E-2</v>
      </c>
      <c r="C559">
        <f>(B560-B559)/'Datos excel'!$B$1</f>
        <v>-8.434100417809046E-3</v>
      </c>
      <c r="D559">
        <f>(C560-C559)/'Datos excel'!$B$1</f>
        <v>-2.4972668125744572E-4</v>
      </c>
      <c r="E559">
        <v>-1.8027371558734899</v>
      </c>
      <c r="F559">
        <f>(E560-E559)/'Datos excel'!$B$1</f>
        <v>3.3568431480221803E-2</v>
      </c>
      <c r="G559">
        <f>(F560-F559)/'Datos excel'!$B$1</f>
        <v>4.3019386199998674E-3</v>
      </c>
      <c r="H559">
        <f>(G560-G559)/'Datos excel'!$B$1</f>
        <v>3.9408882034507381E-3</v>
      </c>
      <c r="I559">
        <v>556</v>
      </c>
    </row>
    <row r="560" spans="1:9" x14ac:dyDescent="0.35">
      <c r="A560">
        <v>1.8923564641269099</v>
      </c>
      <c r="B560">
        <f>(A561-A560)/'Datos excel'!$B$1</f>
        <v>-2.1908921806188811E-2</v>
      </c>
      <c r="C560">
        <f>(B561-B560)/'Datos excel'!$B$1</f>
        <v>-8.460251734717171E-3</v>
      </c>
      <c r="D560">
        <f>(C561-C560)/'Datos excel'!$B$1</f>
        <v>-9.8723435003731072E-5</v>
      </c>
      <c r="E560">
        <v>-1.79922187794913</v>
      </c>
      <c r="F560">
        <f>(E561-E560)/'Datos excel'!$B$1</f>
        <v>3.4018929439047996E-2</v>
      </c>
      <c r="G560">
        <f>(F561-F560)/'Datos excel'!$B$1</f>
        <v>4.7146274676191846E-3</v>
      </c>
      <c r="H560">
        <f>(G561-G560)/'Datos excel'!$B$1</f>
        <v>3.8936051346385569E-3</v>
      </c>
      <c r="I560">
        <v>557</v>
      </c>
    </row>
    <row r="561" spans="1:9" x14ac:dyDescent="0.35">
      <c r="A561">
        <v>1.8900621672004301</v>
      </c>
      <c r="B561">
        <f>(A562-A561)/'Datos excel'!$B$1</f>
        <v>-2.279487729609907E-2</v>
      </c>
      <c r="C561">
        <f>(B562-B561)/'Datos excel'!$B$1</f>
        <v>-8.4705900286553334E-3</v>
      </c>
      <c r="D561">
        <f>(C562-C561)/'Datos excel'!$B$1</f>
        <v>5.391688805804445E-5</v>
      </c>
      <c r="E561">
        <v>-1.7956594239888399</v>
      </c>
      <c r="F561">
        <f>(E562-E561)/'Datos excel'!$B$1</f>
        <v>3.4512644072937498E-2</v>
      </c>
      <c r="G561">
        <f>(F562-F561)/'Datos excel'!$B$1</f>
        <v>5.1223648438511842E-3</v>
      </c>
      <c r="H561">
        <f>(G562-G561)/'Datos excel'!$B$1</f>
        <v>3.8367892162373646E-3</v>
      </c>
      <c r="I561">
        <v>558</v>
      </c>
    </row>
    <row r="562" spans="1:9" x14ac:dyDescent="0.35">
      <c r="A562">
        <v>1.8876750932319999</v>
      </c>
      <c r="B562">
        <f>(A563-A562)/'Datos excel'!$B$1</f>
        <v>-2.3681915409618889E-2</v>
      </c>
      <c r="C562">
        <f>(B563-B562)/'Datos excel'!$B$1</f>
        <v>-8.4649438653410809E-3</v>
      </c>
      <c r="D562">
        <f>(C563-C562)/'Datos excel'!$B$1</f>
        <v>2.0778421968934685E-4</v>
      </c>
      <c r="E562">
        <v>-1.7920452683529899</v>
      </c>
      <c r="F562">
        <f>(E563-E562)/'Datos excel'!$B$1</f>
        <v>3.5049056865019149E-2</v>
      </c>
      <c r="G562">
        <f>(F563-F562)/'Datos excel'!$B$1</f>
        <v>5.5241524710213123E-3</v>
      </c>
      <c r="H562">
        <f>(G563-G562)/'Datos excel'!$B$1</f>
        <v>3.7704584806832987E-3</v>
      </c>
      <c r="I562">
        <v>559</v>
      </c>
    </row>
    <row r="563" spans="1:9" x14ac:dyDescent="0.35">
      <c r="A563">
        <v>1.8851951288495401</v>
      </c>
      <c r="B563">
        <f>(A564-A563)/'Datos excel'!$B$1</f>
        <v>-2.4568362258299073E-2</v>
      </c>
      <c r="C563">
        <f>(B564-B563)/'Datos excel'!$B$1</f>
        <v>-8.4431847527374829E-3</v>
      </c>
      <c r="D563">
        <f>(C564-C563)/'Datos excel'!$B$1</f>
        <v>3.6245391407063873E-4</v>
      </c>
      <c r="E563">
        <v>-1.7883749397009101</v>
      </c>
      <c r="F563">
        <f>(E564-E563)/'Datos excel'!$B$1</f>
        <v>3.5627544759028164E-2</v>
      </c>
      <c r="G563">
        <f>(F564-F563)/'Datos excel'!$B$1</f>
        <v>5.9189939598073118E-3</v>
      </c>
      <c r="H563">
        <f>(G564-G563)/'Datos excel'!$B$1</f>
        <v>3.694660128139965E-3</v>
      </c>
      <c r="I563">
        <v>560</v>
      </c>
    </row>
    <row r="564" spans="1:9" x14ac:dyDescent="0.35">
      <c r="A564">
        <v>1.8826223359701599</v>
      </c>
      <c r="B564">
        <f>(A565-A564)/'Datos excel'!$B$1</f>
        <v>-2.5452530498035787E-2</v>
      </c>
      <c r="C564">
        <f>(B565-B564)/'Datos excel'!$B$1</f>
        <v>-8.4052286676138434E-3</v>
      </c>
      <c r="D564">
        <f>(C565-C564)/'Datos excel'!$B$1</f>
        <v>5.1748898491697152E-4</v>
      </c>
      <c r="E564">
        <v>-1.78464403193823</v>
      </c>
      <c r="F564">
        <f>(E565-E564)/'Datos excel'!$B$1</f>
        <v>3.6247380357053931E-2</v>
      </c>
      <c r="G564">
        <f>(F565-F564)/'Datos excel'!$B$1</f>
        <v>6.3058978636764997E-3</v>
      </c>
      <c r="H564">
        <f>(G565-G564)/'Datos excel'!$B$1</f>
        <v>3.6094707935194021E-3</v>
      </c>
      <c r="I564">
        <v>561</v>
      </c>
    </row>
    <row r="565" spans="1:9" x14ac:dyDescent="0.35">
      <c r="A565">
        <v>1.87995695320923</v>
      </c>
      <c r="B565">
        <f>(A566-A565)/'Datos excel'!$B$1</f>
        <v>-2.6332723985833053E-2</v>
      </c>
      <c r="C565">
        <f>(B566-B565)/'Datos excel'!$B$1</f>
        <v>-8.3510373478362168E-3</v>
      </c>
      <c r="D565">
        <f>(C566-C565)/'Datos excel'!$B$1</f>
        <v>6.7244357638404618E-4</v>
      </c>
      <c r="E565">
        <v>-1.7808482151435101</v>
      </c>
      <c r="F565">
        <f>(E566-E565)/'Datos excel'!$B$1</f>
        <v>3.6907732437147719E-2</v>
      </c>
      <c r="G565">
        <f>(F566-F565)/'Datos excel'!$B$1</f>
        <v>6.6838807612854155E-3</v>
      </c>
      <c r="H565">
        <f>(G566-G565)/'Datos excel'!$B$1</f>
        <v>3.5149965766440787E-3</v>
      </c>
      <c r="I565">
        <v>562</v>
      </c>
    </row>
    <row r="566" spans="1:9" x14ac:dyDescent="0.35">
      <c r="A566">
        <v>1.8771993968017999</v>
      </c>
      <c r="B566">
        <f>(A567-A566)/'Datos excel'!$B$1</f>
        <v>-2.7207242571893595E-2</v>
      </c>
      <c r="C566">
        <f>(B567-B566)/'Datos excel'!$B$1</f>
        <v>-8.2806192211854913E-3</v>
      </c>
      <c r="D566">
        <f>(C567-C566)/'Datos excel'!$B$1</f>
        <v>8.2686534016766994E-4</v>
      </c>
      <c r="E566">
        <v>-1.7769832464406701</v>
      </c>
      <c r="F566">
        <f>(E567-E566)/'Datos excel'!$B$1</f>
        <v>3.7607666793718533E-2</v>
      </c>
      <c r="G566">
        <f>(F567-F566)/'Datos excel'!$B$1</f>
        <v>7.0519703420380258E-3</v>
      </c>
      <c r="H566">
        <f>(G567-G566)/'Datos excel'!$B$1</f>
        <v>3.4113729883017037E-3</v>
      </c>
      <c r="I566">
        <v>563</v>
      </c>
    </row>
    <row r="567" spans="1:9" x14ac:dyDescent="0.35">
      <c r="A567">
        <v>1.87435026102219</v>
      </c>
      <c r="B567">
        <f>(A568-A567)/'Datos excel'!$B$1</f>
        <v>-2.8074386988975287E-2</v>
      </c>
      <c r="C567">
        <f>(B568-B567)/'Datos excel'!$B$1</f>
        <v>-8.1940300852461987E-3</v>
      </c>
      <c r="D567">
        <f>(C568-C567)/'Datos excel'!$B$1</f>
        <v>9.8029896422600644E-4</v>
      </c>
      <c r="E567">
        <v>-1.7730449807834101</v>
      </c>
      <c r="F567">
        <f>(E568-E567)/'Datos excel'!$B$1</f>
        <v>3.8346147401047859E-2</v>
      </c>
      <c r="G567">
        <f>(F568-F567)/'Datos excel'!$B$1</f>
        <v>7.4092084859948022E-3</v>
      </c>
      <c r="H567">
        <f>(G568-G567)/'Datos excel'!$B$1</f>
        <v>3.2987648442897254E-3</v>
      </c>
      <c r="I567">
        <v>564</v>
      </c>
    </row>
    <row r="568" spans="1:9" x14ac:dyDescent="0.35">
      <c r="A568">
        <v>1.87141031809157</v>
      </c>
      <c r="B568">
        <f>(A569-A568)/'Datos excel'!$B$1</f>
        <v>-2.8932463812945394E-2</v>
      </c>
      <c r="C568">
        <f>(B569-B568)/'Datos excel'!$B$1</f>
        <v>-8.0913734177683952E-3</v>
      </c>
      <c r="D568">
        <f>(C569-C568)/'Datos excel'!$B$1</f>
        <v>1.1322894077947954E-3</v>
      </c>
      <c r="E568">
        <v>-1.76902938161779</v>
      </c>
      <c r="F568">
        <f>(E569-E568)/'Datos excel'!$B$1</f>
        <v>3.9122037899331739E-2</v>
      </c>
      <c r="G568">
        <f>(F569-F568)/'Datos excel'!$B$1</f>
        <v>7.7546543326861648E-3</v>
      </c>
      <c r="H568">
        <f>(G569-G568)/'Datos excel'!$B$1</f>
        <v>3.1773655998825778E-3</v>
      </c>
      <c r="I568">
        <v>565</v>
      </c>
    </row>
    <row r="569" spans="1:9" x14ac:dyDescent="0.35">
      <c r="A569">
        <v>1.8683805175660699</v>
      </c>
      <c r="B569">
        <f>(A570-A569)/'Datos excel'!$B$1</f>
        <v>-2.9779790455835824E-2</v>
      </c>
      <c r="C569">
        <f>(B570-B569)/'Datos excel'!$B$1</f>
        <v>-7.9728003482595396E-3</v>
      </c>
      <c r="D569">
        <f>(C570-C569)/'Datos excel'!$B$1</f>
        <v>1.2823849320225142E-3</v>
      </c>
      <c r="E569">
        <v>-1.7649325313891899</v>
      </c>
      <c r="F569">
        <f>(E570-E569)/'Datos excel'!$B$1</f>
        <v>3.9934103402088243E-2</v>
      </c>
      <c r="G569">
        <f>(F570-F569)/'Datos excel'!$B$1</f>
        <v>8.0873872802314992E-3</v>
      </c>
      <c r="H569">
        <f>(G570-G569)/'Datos excel'!$B$1</f>
        <v>3.0473967212445081E-3</v>
      </c>
      <c r="I569">
        <v>566</v>
      </c>
    </row>
    <row r="570" spans="1:9" x14ac:dyDescent="0.35">
      <c r="A570">
        <v>1.86526198520202</v>
      </c>
      <c r="B570">
        <f>(A571-A570)/'Datos excel'!$B$1</f>
        <v>-3.0614700155923501E-2</v>
      </c>
      <c r="C570">
        <f>(B571-B570)/'Datos excel'!$B$1</f>
        <v>-7.8385093122090004E-3</v>
      </c>
      <c r="D570">
        <f>(C571-C570)/'Datos excel'!$B$1</f>
        <v>1.4301407599842347E-3</v>
      </c>
      <c r="E570">
        <v>-1.7607506418600001</v>
      </c>
      <c r="F570">
        <f>(E571-E570)/'Datos excel'!$B$1</f>
        <v>4.0781012617631937E-2</v>
      </c>
      <c r="G570">
        <f>(F571-F570)/'Datos excel'!$B$1</f>
        <v>8.4065099186326781E-3</v>
      </c>
      <c r="H570">
        <f>(G571-G570)/'Datos excel'!$B$1</f>
        <v>2.9091070666873962E-3</v>
      </c>
      <c r="I570">
        <v>567</v>
      </c>
    </row>
    <row r="571" spans="1:9" x14ac:dyDescent="0.35">
      <c r="A571">
        <v>1.8620560212986299</v>
      </c>
      <c r="B571">
        <f>(A572-A571)/'Datos excel'!$B$1</f>
        <v>-3.1435546931601201E-2</v>
      </c>
      <c r="C571">
        <f>(B572-B571)/'Datos excel'!$B$1</f>
        <v>-7.6887453220368072E-3</v>
      </c>
      <c r="D571">
        <f>(C572-C571)/'Datos excel'!$B$1</f>
        <v>1.5751220827588373E-3</v>
      </c>
      <c r="E571">
        <v>-1.7564800642051499</v>
      </c>
      <c r="F571">
        <f>(E572-E571)/'Datos excel'!$B$1</f>
        <v>4.1661340277722142E-2</v>
      </c>
      <c r="G571">
        <f>(F572-F571)/'Datos excel'!$B$1</f>
        <v>8.711150898273054E-3</v>
      </c>
      <c r="H571">
        <f>(G572-G571)/'Datos excel'!$B$1</f>
        <v>2.762771559102459E-3</v>
      </c>
      <c r="I571">
        <v>568</v>
      </c>
    </row>
    <row r="572" spans="1:9" x14ac:dyDescent="0.35">
      <c r="A572">
        <v>1.8587640985219001</v>
      </c>
      <c r="B572">
        <f>(A573-A572)/'Datos excel'!$B$1</f>
        <v>-3.2240710458902325E-2</v>
      </c>
      <c r="C572">
        <f>(B573-B572)/'Datos excel'!$B$1</f>
        <v>-7.5237989232467333E-3</v>
      </c>
      <c r="D572">
        <f>(C573-C572)/'Datos excel'!$B$1</f>
        <v>1.7169076602758192E-3</v>
      </c>
      <c r="E572">
        <v>-1.75211729885331</v>
      </c>
      <c r="F572">
        <f>(E573-E572)/'Datos excel'!$B$1</f>
        <v>4.25735698665997E-2</v>
      </c>
      <c r="G572">
        <f>(F573-F572)/'Datos excel'!$B$1</f>
        <v>9.0004676593938241E-3</v>
      </c>
      <c r="H572">
        <f>(G573-G572)/'Datos excel'!$B$1</f>
        <v>2.6086900749438947E-3</v>
      </c>
      <c r="I572">
        <v>569</v>
      </c>
    </row>
    <row r="573" spans="1:9" x14ac:dyDescent="0.35">
      <c r="A573">
        <v>1.8553878592177599</v>
      </c>
      <c r="B573">
        <f>(A574-A573)/'Datos excel'!$B$1</f>
        <v>-3.3028600839714282E-2</v>
      </c>
      <c r="C573">
        <f>(B574-B573)/'Datos excel'!$B$1</f>
        <v>-7.3440047734995816E-3</v>
      </c>
      <c r="D573">
        <f>(C574-C573)/'Datos excel'!$B$1</f>
        <v>1.8550926384868845E-3</v>
      </c>
      <c r="E573">
        <v>-1.74765900504231</v>
      </c>
      <c r="F573">
        <f>(E574-E573)/'Datos excel'!$B$1</f>
        <v>4.3516096635853839E-2</v>
      </c>
      <c r="G573">
        <f>(F574-F573)/'Datos excel'!$B$1</f>
        <v>9.2736490452250357E-3</v>
      </c>
      <c r="H573">
        <f>(G574-G573)/'Datos excel'!$B$1</f>
        <v>2.4471861562983875E-3</v>
      </c>
      <c r="I573">
        <v>570</v>
      </c>
    </row>
    <row r="574" spans="1:9" x14ac:dyDescent="0.35">
      <c r="A574">
        <v>1.8519291122258801</v>
      </c>
      <c r="B574">
        <f>(A575-A574)/'Datos excel'!$B$1</f>
        <v>-3.3797663221192771E-2</v>
      </c>
      <c r="C574">
        <f>(B575-B574)/'Datos excel'!$B$1</f>
        <v>-7.1497399266729515E-3</v>
      </c>
      <c r="D574">
        <f>(C575-C574)/'Datos excel'!$B$1</f>
        <v>1.9892918727443679E-3</v>
      </c>
      <c r="E574">
        <v>-1.7431020100588399</v>
      </c>
      <c r="F574">
        <f>(E575-E574)/'Datos excel'!$B$1</f>
        <v>4.4487230892935471E-2</v>
      </c>
      <c r="G574">
        <f>(F575-F574)/'Datos excel'!$B$1</f>
        <v>9.5299177802448242E-3</v>
      </c>
      <c r="H574">
        <f>(G575-G574)/'Datos excel'!$B$1</f>
        <v>2.2786051939211825E-3</v>
      </c>
      <c r="I574">
        <v>571</v>
      </c>
    </row>
    <row r="575" spans="1:9" x14ac:dyDescent="0.35">
      <c r="A575">
        <v>1.84838982920974</v>
      </c>
      <c r="B575">
        <f>(A576-A575)/'Datos excel'!$B$1</f>
        <v>-3.4546382235483217E-2</v>
      </c>
      <c r="C575">
        <f>(B576-B575)/'Datos excel'!$B$1</f>
        <v>-6.9414217688976319E-3</v>
      </c>
      <c r="D575">
        <f>(C576-C575)/'Datos excel'!$B$1</f>
        <v>2.1191426802075449E-3</v>
      </c>
      <c r="E575">
        <v>-1.7384433181337799</v>
      </c>
      <c r="F575">
        <f>(E576-E575)/'Datos excel'!$B$1</f>
        <v>4.5485201549193201E-2</v>
      </c>
      <c r="G575">
        <f>(F576-F575)/'Datos excel'!$B$1</f>
        <v>9.7685327581666353E-3</v>
      </c>
      <c r="H575">
        <f>(G576-G575)/'Datos excel'!$B$1</f>
        <v>2.1033128496724517E-3</v>
      </c>
      <c r="I575">
        <v>572</v>
      </c>
    </row>
    <row r="576" spans="1:9" x14ac:dyDescent="0.35">
      <c r="A576">
        <v>1.8447721405217701</v>
      </c>
      <c r="B576">
        <f>(A577-A576)/'Datos excel'!$B$1</f>
        <v>-3.5273286223304452E-2</v>
      </c>
      <c r="C576">
        <f>(B577-B576)/'Datos excel'!$B$1</f>
        <v>-6.7195056663626783E-3</v>
      </c>
      <c r="D576">
        <f>(C577-C576)/'Datos excel'!$B$1</f>
        <v>2.2443074360057407E-3</v>
      </c>
      <c r="E576">
        <v>-1.7336801189659801</v>
      </c>
      <c r="F576">
        <f>(E577-E576)/'Datos excel'!$B$1</f>
        <v>4.6508159907506785E-2</v>
      </c>
      <c r="G576">
        <f>(F577-F576)/'Datos excel'!$B$1</f>
        <v>9.9887911647243682E-3</v>
      </c>
      <c r="H576">
        <f>(G577-G576)/'Datos excel'!$B$1</f>
        <v>1.9216931964325039E-3</v>
      </c>
      <c r="I576">
        <v>573</v>
      </c>
    </row>
    <row r="577" spans="1:9" x14ac:dyDescent="0.35">
      <c r="A577">
        <v>1.8410783306262</v>
      </c>
      <c r="B577">
        <f>(A578-A577)/'Datos excel'!$B$1</f>
        <v>-3.5976951211211118E-2</v>
      </c>
      <c r="C577">
        <f>(B578-B577)/'Datos excel'!$B$1</f>
        <v>-6.4844823412509257E-3</v>
      </c>
      <c r="D577">
        <f>(C578-C577)/'Datos excel'!$B$1</f>
        <v>2.3644762092503682E-3</v>
      </c>
      <c r="E577">
        <v>-1.7288097958494</v>
      </c>
      <c r="F577">
        <f>(E578-E577)/'Datos excel'!$B$1</f>
        <v>4.7554183672218142E-2</v>
      </c>
      <c r="G577">
        <f>(F578-F577)/'Datos excel'!$B$1</f>
        <v>1.0190030405669896E-2</v>
      </c>
      <c r="H577">
        <f>(G578-G577)/'Datos excel'!$B$1</f>
        <v>1.7341465529256699E-3</v>
      </c>
      <c r="I577">
        <v>574</v>
      </c>
    </row>
    <row r="578" spans="1:9" x14ac:dyDescent="0.35">
      <c r="A578">
        <v>1.83731083310541</v>
      </c>
      <c r="B578">
        <f>(A579-A578)/'Datos excel'!$B$1</f>
        <v>-3.6656004614064673E-2</v>
      </c>
      <c r="C578">
        <f>(B579-B578)/'Datos excel'!$B$1</f>
        <v>-6.2368749716319657E-3</v>
      </c>
      <c r="D578">
        <f>(C579-C578)/'Datos excel'!$B$1</f>
        <v>2.4793687702401842E-3</v>
      </c>
      <c r="E578">
        <v>-1.72382993338033</v>
      </c>
      <c r="F578">
        <f>(E579-E578)/'Datos excel'!$B$1</f>
        <v>4.8621281160961781E-2</v>
      </c>
      <c r="G578">
        <f>(F579-F578)/'Datos excel'!$B$1</f>
        <v>1.0371629808033874E-2</v>
      </c>
      <c r="H578">
        <f>(G579-G578)/'Datos excel'!$B$1</f>
        <v>1.5410875217491593E-3</v>
      </c>
      <c r="I578">
        <v>575</v>
      </c>
    </row>
    <row r="579" spans="1:9" x14ac:dyDescent="0.35">
      <c r="A579">
        <v>1.83347222527856</v>
      </c>
      <c r="B579">
        <f>(A580-A579)/'Datos excel'!$B$1</f>
        <v>-3.7309128633805907E-2</v>
      </c>
      <c r="C579">
        <f>(B580-B579)/'Datos excel'!$B$1</f>
        <v>-5.9772360811610817E-3</v>
      </c>
      <c r="D579">
        <f>(C580-C579)/'Datos excel'!$B$1</f>
        <v>2.5887363683619515E-3</v>
      </c>
      <c r="E579">
        <v>-1.7187383247235499</v>
      </c>
      <c r="F579">
        <f>(E580-E579)/'Datos excel'!$B$1</f>
        <v>4.9707395694650852E-2</v>
      </c>
      <c r="G579">
        <f>(F580-F579)/'Datos excel'!$B$1</f>
        <v>1.053301211592941E-2</v>
      </c>
      <c r="H579">
        <f>(G580-G579)/'Datos excel'!$B$1</f>
        <v>1.3429427369860537E-3</v>
      </c>
      <c r="I579">
        <v>576</v>
      </c>
    </row>
    <row r="580" spans="1:9" x14ac:dyDescent="0.35">
      <c r="A580">
        <v>1.8295652224643</v>
      </c>
      <c r="B580">
        <f>(A581-A580)/'Datos excel'!$B$1</f>
        <v>-3.7935063332517491E-2</v>
      </c>
      <c r="C580">
        <f>(B581-B580)/'Datos excel'!$B$1</f>
        <v>-5.7061442425968608E-3</v>
      </c>
      <c r="D580">
        <f>(C581-C580)/'Datos excel'!$B$1</f>
        <v>2.6923636312129657E-3</v>
      </c>
      <c r="E580">
        <v>-1.7135329784187701</v>
      </c>
      <c r="F580">
        <f>(E581-E580)/'Datos excel'!$B$1</f>
        <v>5.0810410144103389E-2</v>
      </c>
      <c r="G580">
        <f>(F581-F580)/'Datos excel'!$B$1</f>
        <v>1.0673644750486315E-2</v>
      </c>
      <c r="H580">
        <f>(G581-G580)/'Datos excel'!$B$1</f>
        <v>1.1401484923248407E-3</v>
      </c>
      <c r="I580">
        <v>577</v>
      </c>
    </row>
    <row r="581" spans="1:9" x14ac:dyDescent="0.35">
      <c r="A581">
        <v>1.82559267192167</v>
      </c>
      <c r="B581">
        <f>(A582-A581)/'Datos excel'!$B$1</f>
        <v>-3.853260936027969E-2</v>
      </c>
      <c r="C581">
        <f>(B582-B581)/'Datos excel'!$B$1</f>
        <v>-5.4242005824431611E-3</v>
      </c>
      <c r="D581">
        <f>(C582-C581)/'Datos excel'!$B$1</f>
        <v>2.790069276733437E-3</v>
      </c>
      <c r="E581">
        <v>-1.7082121247109501</v>
      </c>
      <c r="F581">
        <f>(E582-E581)/'Datos excel'!$B$1</f>
        <v>5.1928151608608558E-2</v>
      </c>
      <c r="G581">
        <f>(F582-F581)/'Datos excel'!$B$1</f>
        <v>1.0793040821402622E-2</v>
      </c>
      <c r="H581">
        <f>(G582-G581)/'Datos excel'!$B$1</f>
        <v>9.3314868183787714E-4</v>
      </c>
      <c r="I581">
        <v>578</v>
      </c>
    </row>
    <row r="582" spans="1:9" x14ac:dyDescent="0.35">
      <c r="A582">
        <v>1.82155754650534</v>
      </c>
      <c r="B582">
        <f>(A583-A582)/'Datos excel'!$B$1</f>
        <v>-3.9100630316993054E-2</v>
      </c>
      <c r="C582">
        <f>(B583-B582)/'Datos excel'!$B$1</f>
        <v>-5.1320252110167493E-3</v>
      </c>
      <c r="D582">
        <f>(C583-C582)/'Datos excel'!$B$1</f>
        <v>2.8817074661021537E-3</v>
      </c>
      <c r="E582">
        <v>-1.70277422139068</v>
      </c>
      <c r="F582">
        <f>(E583-E582)/'Datos excel'!$B$1</f>
        <v>5.3058396200422332E-2</v>
      </c>
      <c r="G582">
        <f>(F583-F582)/'Datos excel'!$B$1</f>
        <v>1.0890759922854917E-2</v>
      </c>
      <c r="H582">
        <f>(G583-G582)/'Datos excel'!$B$1</f>
        <v>7.2239209494151632E-4</v>
      </c>
      <c r="I582">
        <v>579</v>
      </c>
    </row>
    <row r="583" spans="1:9" x14ac:dyDescent="0.35">
      <c r="A583">
        <v>1.8174629380735201</v>
      </c>
      <c r="B583">
        <f>(A584-A583)/'Datos excel'!$B$1</f>
        <v>-3.9638054740358648E-2</v>
      </c>
      <c r="C583">
        <f>(B584-B583)/'Datos excel'!$B$1</f>
        <v>-4.8302535108400366E-3</v>
      </c>
      <c r="D583">
        <f>(C584-C583)/'Datos excel'!$B$1</f>
        <v>2.9671679120159156E-3</v>
      </c>
      <c r="E583">
        <v>-1.6972179591335299</v>
      </c>
      <c r="F583">
        <f>(E584-E583)/'Datos excel'!$B$1</f>
        <v>5.4198873912610704E-2</v>
      </c>
      <c r="G583">
        <f>(F584-F583)/'Datos excel'!$B$1</f>
        <v>1.0966408646137571E-2</v>
      </c>
      <c r="H583">
        <f>(G584-G583)/'Datos excel'!$B$1</f>
        <v>5.0833052288734983E-4</v>
      </c>
      <c r="I583">
        <v>580</v>
      </c>
    </row>
    <row r="584" spans="1:9" x14ac:dyDescent="0.35">
      <c r="A584">
        <v>1.8133120506876901</v>
      </c>
      <c r="B584">
        <f>(A585-A584)/'Datos excel'!$B$1</f>
        <v>-4.0143877705179694E-2</v>
      </c>
      <c r="C584">
        <f>(B585-B584)/'Datos excel'!$B$1</f>
        <v>-4.5195324136948177E-3</v>
      </c>
      <c r="D584">
        <f>(C585-C584)/'Datos excel'!$B$1</f>
        <v>3.0463763545388474E-3</v>
      </c>
      <c r="E584">
        <v>-1.69154226632964</v>
      </c>
      <c r="F584">
        <f>(E585-E584)/'Datos excel'!$B$1</f>
        <v>5.534727354057635E-2</v>
      </c>
      <c r="G584">
        <f>(F585-F584)/'Datos excel'!$B$1</f>
        <v>1.1019640894014183E-2</v>
      </c>
      <c r="H584">
        <f>(G585-G584)/'Datos excel'!$B$1</f>
        <v>2.9141608175862598E-4</v>
      </c>
      <c r="I584">
        <v>581</v>
      </c>
    </row>
    <row r="585" spans="1:9" x14ac:dyDescent="0.35">
      <c r="A585">
        <v>1.8091081936448501</v>
      </c>
      <c r="B585">
        <f>(A586-A585)/'Datos excel'!$B$1</f>
        <v>-4.061716203279718E-2</v>
      </c>
      <c r="C585">
        <f>(B586-B585)/'Datos excel'!$B$1</f>
        <v>-4.2005166278451878E-3</v>
      </c>
      <c r="D585">
        <f>(C586-C585)/'Datos excel'!$B$1</f>
        <v>3.1192939819988407E-3</v>
      </c>
      <c r="E585">
        <v>-1.68574631339793</v>
      </c>
      <c r="F585">
        <f>(E586-E585)/'Datos excel'!$B$1</f>
        <v>5.6501247636504104E-2</v>
      </c>
      <c r="G585">
        <f>(F586-F585)/'Datos excel'!$B$1</f>
        <v>1.1050157914733877E-2</v>
      </c>
      <c r="H585">
        <f>(G586-G585)/'Datos excel'!$B$1</f>
        <v>7.2099275256165329E-5</v>
      </c>
      <c r="I585">
        <v>582</v>
      </c>
    </row>
    <row r="586" spans="1:9" x14ac:dyDescent="0.35">
      <c r="A586">
        <v>1.80485477438312</v>
      </c>
      <c r="B586">
        <f>(A587-A586)/'Datos excel'!$B$1</f>
        <v>-4.1057039105441187E-2</v>
      </c>
      <c r="C586">
        <f>(B587-B586)/'Datos excel'!$B$1</f>
        <v>-3.8738649259040408E-3</v>
      </c>
      <c r="D586">
        <f>(C587-C586)/'Datos excel'!$B$1</f>
        <v>3.1859172415084165E-3</v>
      </c>
      <c r="E586">
        <v>-1.6798295165814801</v>
      </c>
      <c r="F586">
        <f>(E587-E586)/'Datos excel'!$B$1</f>
        <v>5.7658417467368606E-2</v>
      </c>
      <c r="G586">
        <f>(F587-F586)/'Datos excel'!$B$1</f>
        <v>1.1057708133183007E-2</v>
      </c>
      <c r="H586">
        <f>(G587-G586)/'Datos excel'!$B$1</f>
        <v>-1.4917340811748762E-4</v>
      </c>
      <c r="I586">
        <v>583</v>
      </c>
    </row>
    <row r="587" spans="1:9" x14ac:dyDescent="0.35">
      <c r="A587">
        <v>1.8005552913020599</v>
      </c>
      <c r="B587">
        <f>(A588-A587)/'Datos excel'!$B$1</f>
        <v>-4.1462709291848497E-2</v>
      </c>
      <c r="C587">
        <f>(B588-B587)/'Datos excel'!$B$1</f>
        <v>-3.5402364525417775E-3</v>
      </c>
      <c r="D587">
        <f>(C588-C587)/'Datos excel'!$B$1</f>
        <v>3.246276758877854E-3</v>
      </c>
      <c r="E587">
        <v>-1.6737915412237101</v>
      </c>
      <c r="F587">
        <f>(E588-E587)/'Datos excel'!$B$1</f>
        <v>5.88163779552602E-2</v>
      </c>
      <c r="G587">
        <f>(F588-F587)/'Datos excel'!$B$1</f>
        <v>1.1042086730414579E-2</v>
      </c>
      <c r="H587">
        <f>(G588-G587)/'Datos excel'!$B$1</f>
        <v>-3.7196125826325651E-4</v>
      </c>
      <c r="I587">
        <v>584</v>
      </c>
    </row>
    <row r="588" spans="1:9" x14ac:dyDescent="0.35">
      <c r="A588">
        <v>1.7962133265384199</v>
      </c>
      <c r="B588">
        <f>(A589-A588)/'Datos excel'!$B$1</f>
        <v>-4.1833441986224365E-2</v>
      </c>
      <c r="C588">
        <f>(B589-B588)/'Datos excel'!$B$1</f>
        <v>-3.2002871453014458E-3</v>
      </c>
      <c r="D588">
        <f>(C589-C588)/'Datos excel'!$B$1</f>
        <v>3.3004359627115836E-3</v>
      </c>
      <c r="E588">
        <v>-1.6676323045272099</v>
      </c>
      <c r="F588">
        <f>(E589-E588)/'Datos excel'!$B$1</f>
        <v>5.997270257367926E-2</v>
      </c>
      <c r="G588">
        <f>(F589-F588)/'Datos excel'!$B$1</f>
        <v>1.100313503853525E-2</v>
      </c>
      <c r="H588">
        <f>(G589-G588)/'Datos excel'!$B$1</f>
        <v>-5.9583162545146884E-4</v>
      </c>
      <c r="I588">
        <v>585</v>
      </c>
    </row>
    <row r="589" spans="1:9" x14ac:dyDescent="0.35">
      <c r="A589">
        <v>1.79183253873781</v>
      </c>
      <c r="B589">
        <f>(A590-A589)/'Datos excel'!$B$1</f>
        <v>-4.2168575272392927E-2</v>
      </c>
      <c r="C589">
        <f>(B590-B589)/'Datos excel'!$B$1</f>
        <v>-2.8546662994981702E-3</v>
      </c>
      <c r="D589">
        <f>(C590-C589)/'Datos excel'!$B$1</f>
        <v>3.3484899873086104E-3</v>
      </c>
      <c r="E589">
        <v>-1.66135197779983</v>
      </c>
      <c r="F589">
        <f>(E590-E589)/'Datos excel'!$B$1</f>
        <v>6.1124948180463219E-2</v>
      </c>
      <c r="G589">
        <f>(F590-F589)/'Datos excel'!$B$1</f>
        <v>1.0940739696625424E-2</v>
      </c>
      <c r="H589">
        <f>(G590-G589)/'Datos excel'!$B$1</f>
        <v>-8.2036127689828352E-4</v>
      </c>
      <c r="I589">
        <v>586</v>
      </c>
    </row>
    <row r="590" spans="1:9" x14ac:dyDescent="0.35">
      <c r="A590">
        <v>1.7874166558615401</v>
      </c>
      <c r="B590">
        <f>(A591-A590)/'Datos excel'!$B$1</f>
        <v>-4.2467515228224721E-2</v>
      </c>
      <c r="C590">
        <f>(B591-B590)/'Datos excel'!$B$1</f>
        <v>-2.5040132480065799E-3</v>
      </c>
      <c r="D590">
        <f>(C591-C590)/'Datos excel'!$B$1</f>
        <v>3.3905633895384662E-3</v>
      </c>
      <c r="E590">
        <v>-1.65495098819467</v>
      </c>
      <c r="F590">
        <f>(E591-E590)/'Datos excel'!$B$1</f>
        <v>6.2270659762321774E-2</v>
      </c>
      <c r="G590">
        <f>(F591-F590)/'Datos excel'!$B$1</f>
        <v>1.0854831664598984E-2</v>
      </c>
      <c r="H590">
        <f>(G591-G590)/'Datos excel'!$B$1</f>
        <v>-1.04513847706758E-3</v>
      </c>
      <c r="I590">
        <v>587</v>
      </c>
    </row>
    <row r="591" spans="1:9" x14ac:dyDescent="0.35">
      <c r="A591">
        <v>1.7829694680663</v>
      </c>
      <c r="B591">
        <f>(A592-A591)/'Datos excel'!$B$1</f>
        <v>-4.2729734882372354E-2</v>
      </c>
      <c r="C591">
        <f>(B592-B591)/'Datos excel'!$B$1</f>
        <v>-2.1489542801364282E-3</v>
      </c>
      <c r="D591">
        <f>(C592-C591)/'Datos excel'!$B$1</f>
        <v>3.4268085588765149E-3</v>
      </c>
      <c r="E591">
        <v>-1.64843001995322</v>
      </c>
      <c r="F591">
        <f>(E592-E591)/'Datos excel'!$B$1</f>
        <v>6.3407375076103709E-2</v>
      </c>
      <c r="G591">
        <f>(F592-F591)/'Datos excel'!$B$1</f>
        <v>1.0745385019214333E-2</v>
      </c>
      <c r="H591">
        <f>(G592-G591)/'Datos excel'!$B$1</f>
        <v>-1.2697639766795603E-3</v>
      </c>
      <c r="I591">
        <v>588</v>
      </c>
    </row>
    <row r="592" spans="1:9" x14ac:dyDescent="0.35">
      <c r="A592">
        <v>1.77849482069309</v>
      </c>
      <c r="B592">
        <f>(A593-A592)/'Datos excel'!$B$1</f>
        <v>-4.2954772848351586E-2</v>
      </c>
      <c r="C592">
        <f>(B593-B592)/'Datos excel'!$B$1</f>
        <v>-1.7900997270089254E-3</v>
      </c>
      <c r="D592">
        <f>(C593-C592)/'Datos excel'!$B$1</f>
        <v>3.4574030410060024E-3</v>
      </c>
      <c r="E592">
        <v>-1.64179001516247</v>
      </c>
      <c r="F592">
        <f>(E593-E592)/'Datos excel'!$B$1</f>
        <v>6.4532629163982294E-2</v>
      </c>
      <c r="G592">
        <f>(F593-F592)/'Datos excel'!$B$1</f>
        <v>1.0612415646516684E-2</v>
      </c>
      <c r="H592">
        <f>(G593-G592)/'Datos excel'!$B$1</f>
        <v>-1.4938525552931046E-3</v>
      </c>
      <c r="I592">
        <v>589</v>
      </c>
    </row>
    <row r="593" spans="1:9" x14ac:dyDescent="0.35">
      <c r="A593">
        <v>1.77399660739919</v>
      </c>
      <c r="B593">
        <f>(A594-A593)/'Datos excel'!$B$1</f>
        <v>-4.314223165340373E-2</v>
      </c>
      <c r="C593">
        <f>(B594-B593)/'Datos excel'!$B$1</f>
        <v>-1.4280413272048098E-3</v>
      </c>
      <c r="D593">
        <f>(C594-C593)/'Datos excel'!$B$1</f>
        <v>3.4825475352280801E-3</v>
      </c>
      <c r="E593">
        <v>-1.63503217403919</v>
      </c>
      <c r="F593">
        <f>(E594-E593)/'Datos excel'!$B$1</f>
        <v>6.5643958731713567E-2</v>
      </c>
      <c r="G593">
        <f>(F594-F593)/'Datos excel'!$B$1</f>
        <v>1.0455979772741512E-2</v>
      </c>
      <c r="H593">
        <f>(G594-G593)/'Datos excel'!$B$1</f>
        <v>-1.7170339772498743E-3</v>
      </c>
      <c r="I593">
        <v>590</v>
      </c>
    </row>
    <row r="594" spans="1:9" x14ac:dyDescent="0.35">
      <c r="A594">
        <v>1.7694787634651299</v>
      </c>
      <c r="B594">
        <f>(A595-A594)/'Datos excel'!$B$1</f>
        <v>-4.3291775791489372E-2</v>
      </c>
      <c r="C594">
        <f>(B595-B594)/'Datos excel'!$B$1</f>
        <v>-1.0633498021231506E-3</v>
      </c>
      <c r="D594">
        <f>(C595-C594)/'Datos excel'!$B$1</f>
        <v>3.5024628311585886E-3</v>
      </c>
      <c r="E594">
        <v>-1.6281579547557199</v>
      </c>
      <c r="F594">
        <f>(E595-E594)/'Datos excel'!$B$1</f>
        <v>6.6738906373051174E-2</v>
      </c>
      <c r="G594">
        <f>(F595-F594)/'Datos excel'!$B$1</f>
        <v>1.027617239511177E-2</v>
      </c>
      <c r="H594">
        <f>(G595-G594)/'Datos excel'!$B$1</f>
        <v>-1.9389537627716492E-3</v>
      </c>
      <c r="I594">
        <v>591</v>
      </c>
    </row>
    <row r="595" spans="1:9" x14ac:dyDescent="0.35">
      <c r="A595">
        <v>1.7649452593055499</v>
      </c>
      <c r="B595">
        <f>(A596-A595)/'Datos excel'!$B$1</f>
        <v>-4.3403129522374247E-2</v>
      </c>
      <c r="C595">
        <f>(B596-B595)/'Datos excel'!$B$1</f>
        <v>-6.9657275212851291E-4</v>
      </c>
      <c r="D595">
        <f>(C596-C595)/'Datos excel'!$B$1</f>
        <v>3.5173875694827815E-3</v>
      </c>
      <c r="E595">
        <v>-1.6211690728233801</v>
      </c>
      <c r="F595">
        <f>(E596-E595)/'Datos excel'!$B$1</f>
        <v>6.7815024629834686E-2</v>
      </c>
      <c r="G595">
        <f>(F596-F595)/'Datos excel'!$B$1</f>
        <v>1.007312563188598E-2</v>
      </c>
      <c r="H595">
        <f>(G596-G595)/'Datos excel'!$B$1</f>
        <v>-2.15927372162704E-3</v>
      </c>
      <c r="I595">
        <v>592</v>
      </c>
    </row>
    <row r="596" spans="1:9" x14ac:dyDescent="0.35">
      <c r="A596">
        <v>1.76040009421054</v>
      </c>
      <c r="B596">
        <f>(A597-A596)/'Datos excel'!$B$1</f>
        <v>-4.3476074450400172E-2</v>
      </c>
      <c r="C596">
        <f>(B597-B596)/'Datos excel'!$B$1</f>
        <v>-3.2823278719134078E-4</v>
      </c>
      <c r="D596">
        <f>(C597-C596)/'Datos excel'!$B$1</f>
        <v>3.5275749760065866E-3</v>
      </c>
      <c r="E596">
        <v>-1.6140675000507101</v>
      </c>
      <c r="F596">
        <f>(E597-E596)/'Datos excel'!$B$1</f>
        <v>6.8869879879295354E-2</v>
      </c>
      <c r="G596">
        <f>(F597-F596)/'Datos excel'!$B$1</f>
        <v>9.8470070165208798E-3</v>
      </c>
      <c r="H596">
        <f>(G597-G596)/'Datos excel'!$B$1</f>
        <v>-2.3776726439668806E-3</v>
      </c>
      <c r="I596">
        <v>593</v>
      </c>
    </row>
    <row r="597" spans="1:9" x14ac:dyDescent="0.35">
      <c r="A597">
        <v>1.75584729034053</v>
      </c>
      <c r="B597">
        <f>(A598-A597)/'Datos excel'!$B$1</f>
        <v>-4.3510446907497093E-2</v>
      </c>
      <c r="C597">
        <f>(B598-B597)/'Datos excel'!$B$1</f>
        <v>4.1174000462308613E-5</v>
      </c>
      <c r="D597">
        <f>(C598-C597)/'Datos excel'!$B$1</f>
        <v>3.5332904062444961E-3</v>
      </c>
      <c r="E597">
        <v>-1.6068554630946299</v>
      </c>
      <c r="F597">
        <f>(E598-E597)/'Datos excel'!$B$1</f>
        <v>6.9901056042726992E-2</v>
      </c>
      <c r="G597">
        <f>(F598-F597)/'Datos excel'!$B$1</f>
        <v>9.5980177194899541E-3</v>
      </c>
      <c r="H597">
        <f>(G598-G597)/'Datos excel'!$B$1</f>
        <v>-2.5938459722299376E-3</v>
      </c>
      <c r="I597">
        <v>594</v>
      </c>
    </row>
    <row r="598" spans="1:9" x14ac:dyDescent="0.35">
      <c r="A598">
        <v>1.7512908869952299</v>
      </c>
      <c r="B598">
        <f>(A599-A598)/'Datos excel'!$B$1</f>
        <v>-4.3506135176251383E-2</v>
      </c>
      <c r="C598">
        <f>(B599-B598)/'Datos excel'!$B$1</f>
        <v>4.1117930657087542E-4</v>
      </c>
      <c r="D598">
        <f>(C599-C598)/'Datos excel'!$B$1</f>
        <v>3.5348081877497623E-3</v>
      </c>
      <c r="E598">
        <v>-1.5995354416232299</v>
      </c>
      <c r="F598">
        <f>(E599-E598)/'Datos excel'!$B$1</f>
        <v>7.0906158107946135E-2</v>
      </c>
      <c r="G598">
        <f>(F599-F598)/'Datos excel'!$B$1</f>
        <v>9.3263908044599192E-3</v>
      </c>
      <c r="H598">
        <f>(G599-G598)/'Datos excel'!$B$1</f>
        <v>-2.8075061265341451E-3</v>
      </c>
      <c r="I598">
        <v>595</v>
      </c>
    </row>
    <row r="599" spans="1:9" x14ac:dyDescent="0.35">
      <c r="A599">
        <v>1.7467349351733701</v>
      </c>
      <c r="B599">
        <f>(A600-A599)/'Datos excel'!$B$1</f>
        <v>-4.3463076579957009E-2</v>
      </c>
      <c r="C599">
        <f>(B600-B599)/'Datos excel'!$B$1</f>
        <v>7.8134355438699886E-4</v>
      </c>
      <c r="D599">
        <f>(C600-C599)/'Datos excel'!$B$1</f>
        <v>3.5324088607494699E-3</v>
      </c>
      <c r="E599">
        <v>-1.5921101661096899</v>
      </c>
      <c r="F599">
        <f>(E600-E599)/'Datos excel'!$B$1</f>
        <v>7.1882815469139424E-2</v>
      </c>
      <c r="G599">
        <f>(F600-F599)/'Datos excel'!$B$1</f>
        <v>9.032389450392319E-3</v>
      </c>
      <c r="H599">
        <f>(G600-G599)/'Datos excel'!$B$1</f>
        <v>-3.0183819946194321E-3</v>
      </c>
      <c r="I599">
        <v>596</v>
      </c>
    </row>
    <row r="600" spans="1:9" x14ac:dyDescent="0.35">
      <c r="A600">
        <v>1.74218349243717</v>
      </c>
      <c r="B600">
        <f>(A601-A600)/'Datos excel'!$B$1</f>
        <v>-4.3381254474277278E-2</v>
      </c>
      <c r="C600">
        <f>(B601-B600)/'Datos excel'!$B$1</f>
        <v>1.1512565452671997E-3</v>
      </c>
      <c r="E600">
        <v>-1.5845826152764499</v>
      </c>
      <c r="F600">
        <f>(E601-E600)/'Datos excel'!$B$1</f>
        <v>7.2828685080529906E-2</v>
      </c>
      <c r="G600">
        <f>(F601-F600)/'Datos excel'!$B$1</f>
        <v>8.7163052270581819E-3</v>
      </c>
      <c r="I600">
        <v>597</v>
      </c>
    </row>
    <row r="601" spans="1:9" x14ac:dyDescent="0.35">
      <c r="A601">
        <v>1.73764061809184</v>
      </c>
      <c r="B601">
        <f>(A602-A601)/'Datos excel'!$B$1</f>
        <v>-4.3260695170776992E-2</v>
      </c>
      <c r="E601">
        <v>-1.57695601320913</v>
      </c>
      <c r="F601">
        <f>(E602-E601)/'Datos excel'!$B$1</f>
        <v>7.374145442945565E-2</v>
      </c>
      <c r="I601">
        <v>598</v>
      </c>
    </row>
    <row r="602" spans="1:9" x14ac:dyDescent="0.35">
      <c r="A602">
        <v>1.73311036868725</v>
      </c>
      <c r="E602">
        <v>-1.5692338261591099</v>
      </c>
      <c r="I602">
        <v>599</v>
      </c>
    </row>
    <row r="603" spans="1:9" x14ac:dyDescent="0.35">
      <c r="A603">
        <f t="shared" ref="A603:H603" si="0">MAX(A3:A602)</f>
        <v>2.46953597322132</v>
      </c>
      <c r="B603">
        <f t="shared" si="0"/>
        <v>5.3836787449587815E-2</v>
      </c>
      <c r="C603">
        <f t="shared" si="0"/>
        <v>1.508415156516529E-2</v>
      </c>
      <c r="D603">
        <f t="shared" si="0"/>
        <v>9.9025469109822791E-3</v>
      </c>
      <c r="E603">
        <f t="shared" si="0"/>
        <v>-1.1559105449952201</v>
      </c>
      <c r="F603">
        <f t="shared" si="0"/>
        <v>8.2150745583675383E-2</v>
      </c>
      <c r="G603">
        <f t="shared" si="0"/>
        <v>2.0232026088661124E-2</v>
      </c>
      <c r="H603">
        <f t="shared" si="0"/>
        <v>7.3399040174386134E-3</v>
      </c>
      <c r="I603" t="s">
        <v>13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419D-939A-48F2-AC13-7E67C329A3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excel</vt:lpstr>
      <vt:lpstr>Graficas excel</vt:lpstr>
      <vt:lpstr>Datos matlab</vt:lpstr>
      <vt:lpstr>Graficas 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2024-07-28T14:43:25Z</dcterms:created>
  <dcterms:modified xsi:type="dcterms:W3CDTF">2024-09-06T19:49:13Z</dcterms:modified>
</cp:coreProperties>
</file>